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B0A6090-B77C-4677-8EA5-0867E107121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2" r:id="rId1"/>
    <sheet name="F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" i="3" l="1"/>
  <c r="Z9" i="3" s="1"/>
  <c r="T9" i="3"/>
  <c r="V10" i="3"/>
  <c r="Z10" i="3" s="1"/>
  <c r="T10" i="3"/>
  <c r="V21" i="2"/>
  <c r="T21" i="2"/>
  <c r="Y110" i="2"/>
  <c r="Z110" i="2" s="1"/>
</calcChain>
</file>

<file path=xl/sharedStrings.xml><?xml version="1.0" encoding="utf-8"?>
<sst xmlns="http://schemas.openxmlformats.org/spreadsheetml/2006/main" count="1150" uniqueCount="308">
  <si>
    <t>Bangalore Electricity Supply Company Limited (BESCOM)</t>
  </si>
  <si>
    <t>Energy Audit Feeder Wise Report</t>
  </si>
  <si>
    <t>Report for the Period from 01-Feb-2025 to 28-Feb-2025</t>
  </si>
  <si>
    <t xml:space="preserve">Generated By: </t>
  </si>
  <si>
    <t>PRASANTH M</t>
  </si>
  <si>
    <t xml:space="preserve">Generated On: </t>
  </si>
  <si>
    <t>29-03-2025 11:09:07</t>
  </si>
  <si>
    <t>Sub-Division:</t>
  </si>
  <si>
    <t>S8 KUDLU GATE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</si>
  <si>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</si>
  <si>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</si>
  <si>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</si>
  <si>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</si>
  <si>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</si>
  <si>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</si>
  <si>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</si>
  <si>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</si>
  <si>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</si>
  <si>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</si>
  <si>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</si>
  <si>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</si>
  <si>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</si>
  <si>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</si>
  <si>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</si>
  <si>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</si>
  <si>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</si>
  <si>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</si>
  <si>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</si>
  <si>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</si>
  <si>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</si>
  <si>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</si>
  <si>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</si>
  <si>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</si>
  <si>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</si>
  <si>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</si>
  <si>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</si>
  <si>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</si>
  <si>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</si>
  <si>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</si>
  <si>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</si>
  <si>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SLNO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</si>
  <si>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</si>
  <si>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</si>
  <si>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</si>
  <si>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</si>
  <si>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</si>
  <si>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</si>
  <si>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</si>
  <si>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</si>
  <si>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</si>
  <si>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</si>
  <si>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</si>
  <si>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</si>
  <si>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</si>
  <si>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</si>
  <si>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</si>
  <si>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</si>
  <si>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</si>
  <si>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</si>
  <si>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</si>
  <si>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</si>
  <si>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</si>
  <si>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</si>
  <si>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</si>
  <si>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</si>
  <si>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</si>
  <si>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</si>
  <si>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</si>
  <si>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</si>
  <si>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</si>
  <si>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</si>
  <si>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</si>
  <si>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</si>
  <si>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BANGALORE SOUTH</t>
  </si>
  <si>
    <t>HSR LAYOUT</t>
  </si>
  <si>
    <t>ELECTRONIC_CITY_66</t>
  </si>
  <si>
    <t>S8 BOMMANAHALLI</t>
  </si>
  <si>
    <t>F32-PRESTIGE BIRCHWOOD</t>
  </si>
  <si>
    <t>DOMESTIC</t>
  </si>
  <si>
    <t>1110301902030101</t>
  </si>
  <si>
    <t>RAMANAGAR</t>
  </si>
  <si>
    <t>CHANDAPURA</t>
  </si>
  <si>
    <t>CHANDAPURA_66</t>
  </si>
  <si>
    <t>F05-NERALURU NJY</t>
  </si>
  <si>
    <t>NJY</t>
  </si>
  <si>
    <t>1220203902010103</t>
  </si>
  <si>
    <t>F07-ATTIBELE</t>
  </si>
  <si>
    <t>MIXED LOAD</t>
  </si>
  <si>
    <t>1220203902010301</t>
  </si>
  <si>
    <t>F11-VAKIL-LAYOUT</t>
  </si>
  <si>
    <t>1220203902010305</t>
  </si>
  <si>
    <t>YERANDANAHALLI_220</t>
  </si>
  <si>
    <t>F32-UNITHERM</t>
  </si>
  <si>
    <t>INDUSTRIAL</t>
  </si>
  <si>
    <t>1220203901010504</t>
  </si>
  <si>
    <t>ANEKAL</t>
  </si>
  <si>
    <t>ANEKAL_66</t>
  </si>
  <si>
    <t>F14-BALAJI</t>
  </si>
  <si>
    <t>1220201902010108</t>
  </si>
  <si>
    <t>F04-HEBBAGODI</t>
  </si>
  <si>
    <t>1110301902020103</t>
  </si>
  <si>
    <t>F13-SURYA-PARK</t>
  </si>
  <si>
    <t>1110301902020107</t>
  </si>
  <si>
    <t>F16-ANDHAPURA AGRI</t>
  </si>
  <si>
    <t>AGRI</t>
  </si>
  <si>
    <t>1220203902020308</t>
  </si>
  <si>
    <t>F04-KIRLOSKAR.</t>
  </si>
  <si>
    <t>1220203901010102</t>
  </si>
  <si>
    <t>F19-BTL-COLLEGE</t>
  </si>
  <si>
    <t>COMMERCIAL</t>
  </si>
  <si>
    <t>1220203901010202</t>
  </si>
  <si>
    <t>F22-CLOUD-NINE-LAYOUT.</t>
  </si>
  <si>
    <t>1220203901030508</t>
  </si>
  <si>
    <t>SURYANAGAR_66</t>
  </si>
  <si>
    <t xml:space="preserve">F02-NAGANAYAKANHALLI </t>
  </si>
  <si>
    <t>1220203903010101</t>
  </si>
  <si>
    <t>F15-MTR.</t>
  </si>
  <si>
    <t>IDLE</t>
  </si>
  <si>
    <t>1220203901030503</t>
  </si>
  <si>
    <t>JIGANI</t>
  </si>
  <si>
    <t>NEW JIGANI_66</t>
  </si>
  <si>
    <t>F36-KOPPA</t>
  </si>
  <si>
    <t>1220204903010106</t>
  </si>
  <si>
    <t>VEERASANDRA</t>
  </si>
  <si>
    <t>CHOKKASANDRA_HUSKUR_66</t>
  </si>
  <si>
    <t>F02-BASAVESHWARA TEMPLE</t>
  </si>
  <si>
    <t>1220205901010102</t>
  </si>
  <si>
    <t>F11-VEERASANDRA-INDUSTRIAL-AREA</t>
  </si>
  <si>
    <t>1110301902020502</t>
  </si>
  <si>
    <t>F19-KSSIDC</t>
  </si>
  <si>
    <t>1110301902020310</t>
  </si>
  <si>
    <t>F01-SURYA 2ND PHASE RAJAPURA</t>
  </si>
  <si>
    <t>1220203903010106</t>
  </si>
  <si>
    <t>BOMMASANDRA INDL 4TH PHASE_66</t>
  </si>
  <si>
    <t>F17-MICROLABS</t>
  </si>
  <si>
    <t>1220203904010109</t>
  </si>
  <si>
    <t>KUMBARANAHALLI_66</t>
  </si>
  <si>
    <t>F12-RAJAPURA</t>
  </si>
  <si>
    <t>1220204906010104</t>
  </si>
  <si>
    <t>S11 HSR LAYOUT</t>
  </si>
  <si>
    <t>NAGANATHAPURA_66</t>
  </si>
  <si>
    <t>F07-HUSKUR</t>
  </si>
  <si>
    <t>1110303901020107</t>
  </si>
  <si>
    <t>F31-SHRIRAM PROPERTIES</t>
  </si>
  <si>
    <t>1110301902020313</t>
  </si>
  <si>
    <t>F03-JR GREEN PARK</t>
  </si>
  <si>
    <t>1220203903010107</t>
  </si>
  <si>
    <t>F07-MAINE MATERIALS ROAD</t>
  </si>
  <si>
    <t>1220203904010107</t>
  </si>
  <si>
    <t>F08-KEERTI-LAYOUT</t>
  </si>
  <si>
    <t>1220203902010302</t>
  </si>
  <si>
    <t>F10-CHANDAPURA</t>
  </si>
  <si>
    <t>1220203902010304</t>
  </si>
  <si>
    <t>F13-TIRUPALYA</t>
  </si>
  <si>
    <t>1220203901030501</t>
  </si>
  <si>
    <t>F16-CORTO-PRINTS.</t>
  </si>
  <si>
    <t>1220203901030504</t>
  </si>
  <si>
    <t>F25-TATA-BP-SOLAR</t>
  </si>
  <si>
    <t>1220203901020404</t>
  </si>
  <si>
    <t>F05-SURYA-NAGAR</t>
  </si>
  <si>
    <t>1220203903010103</t>
  </si>
  <si>
    <t xml:space="preserve">F10-WATER TANK </t>
  </si>
  <si>
    <t>1220203903010110</t>
  </si>
  <si>
    <t>F28-GOLLAHALLI</t>
  </si>
  <si>
    <t>1110301902020311</t>
  </si>
  <si>
    <t>F01-SKF</t>
  </si>
  <si>
    <t>1220203901020101</t>
  </si>
  <si>
    <t>F27-KIADB</t>
  </si>
  <si>
    <t>1220203901030509</t>
  </si>
  <si>
    <t>F30-KSSIDC SHEDS</t>
  </si>
  <si>
    <t>1220203901010503</t>
  </si>
  <si>
    <t>F02-VINAYAKANAGARA</t>
  </si>
  <si>
    <t>1220203904010102</t>
  </si>
  <si>
    <t>BANNERGHATTAROAD_66</t>
  </si>
  <si>
    <t>F05-AMC</t>
  </si>
  <si>
    <t>1220204901010103</t>
  </si>
  <si>
    <t>HULIMANGALA_66</t>
  </si>
  <si>
    <t xml:space="preserve">F01-MARGONDANAHALLI </t>
  </si>
  <si>
    <t>1220204902010104</t>
  </si>
  <si>
    <t>F33-SANSERA</t>
  </si>
  <si>
    <t>1220203901010505</t>
  </si>
  <si>
    <t xml:space="preserve">F14-ARIHANT METALS </t>
  </si>
  <si>
    <t>1220203904010305</t>
  </si>
  <si>
    <t>F02-KONAPANAAGRAHARA</t>
  </si>
  <si>
    <t>1110301902020102</t>
  </si>
  <si>
    <t>F17-INDIA BUILD REALITY</t>
  </si>
  <si>
    <t>1110301902020308</t>
  </si>
  <si>
    <t>F09-HENNAGARA</t>
  </si>
  <si>
    <t>1220203902010303</t>
  </si>
  <si>
    <t>F02-VIDYANAGARA</t>
  </si>
  <si>
    <t>1220203901010201</t>
  </si>
  <si>
    <t>F03-TEGUTECH.</t>
  </si>
  <si>
    <t>1220203901010101</t>
  </si>
  <si>
    <t>F21-R-K-TOWN-SHIP</t>
  </si>
  <si>
    <t>1220203901030507</t>
  </si>
  <si>
    <t>F13-MESHA ENGINEERING</t>
  </si>
  <si>
    <t>1220203904010304</t>
  </si>
  <si>
    <t>F20-STUMMP SCHUELE</t>
  </si>
  <si>
    <t>1220203904010114</t>
  </si>
  <si>
    <t>F04-HENNAKI</t>
  </si>
  <si>
    <t>1220203903010102</t>
  </si>
  <si>
    <t>F06-AVALAHALLY</t>
  </si>
  <si>
    <t>1220205901010101</t>
  </si>
  <si>
    <t>ELECTRONIC_CITYPH2SEC2_66</t>
  </si>
  <si>
    <t>F11-ITTINA</t>
  </si>
  <si>
    <t>1110301901020305</t>
  </si>
  <si>
    <t>F23-SHANTHIPURA</t>
  </si>
  <si>
    <t>1110301901030507</t>
  </si>
  <si>
    <t>F24-SIEMENS</t>
  </si>
  <si>
    <t>1220203901020403</t>
  </si>
  <si>
    <t>F04-DIVISION-OFFICE-ROAD</t>
  </si>
  <si>
    <t>1220203903010104</t>
  </si>
  <si>
    <t>F06-APOTEX</t>
  </si>
  <si>
    <t>1220203904010106</t>
  </si>
  <si>
    <t xml:space="preserve">F07-NAGANAYAKANAHALLI </t>
  </si>
  <si>
    <t>1220203903010108</t>
  </si>
  <si>
    <t>F05-YARANDAHALLY.</t>
  </si>
  <si>
    <t>1220203901010103</t>
  </si>
  <si>
    <t>F18-BIA-III-STAGE.</t>
  </si>
  <si>
    <t>1220203901030506</t>
  </si>
  <si>
    <t>F10-VEERASANDRA</t>
  </si>
  <si>
    <t>1110301901020304</t>
  </si>
  <si>
    <t>F03-HEELALIGE NJY</t>
  </si>
  <si>
    <t>1220203902010105</t>
  </si>
  <si>
    <t>F12-BOMMASANDRA-INDL-AREA</t>
  </si>
  <si>
    <t>1220203902020301</t>
  </si>
  <si>
    <t>F03-ORLICON</t>
  </si>
  <si>
    <t>1220203904010103</t>
  </si>
  <si>
    <t>F10-RASHI-GRANITES</t>
  </si>
  <si>
    <t>1220203904020302</t>
  </si>
  <si>
    <t>F19-DELTA ELECTRONICS</t>
  </si>
  <si>
    <t>1220203904010113</t>
  </si>
  <si>
    <t xml:space="preserve">F31-AGRI FEEDER </t>
  </si>
  <si>
    <t>1220203901010502</t>
  </si>
  <si>
    <t>F08-BULZAR.</t>
  </si>
  <si>
    <t>1220203901020302</t>
  </si>
  <si>
    <t>F12-DEEPAK-FORGE.</t>
  </si>
  <si>
    <t>1220203901020402</t>
  </si>
  <si>
    <t>F08-BBS-ALLOYS</t>
  </si>
  <si>
    <t>1220203904010101</t>
  </si>
  <si>
    <t xml:space="preserve">F12-EFBE PRECISION </t>
  </si>
  <si>
    <t>1220203904010303</t>
  </si>
  <si>
    <t>BAGGANADODDI_66</t>
  </si>
  <si>
    <t>F04 KADUJAKKANA HALLI</t>
  </si>
  <si>
    <t>16461</t>
  </si>
  <si>
    <t>F06-RAMKY ESTATE IND</t>
  </si>
  <si>
    <t>1220204901020108</t>
  </si>
  <si>
    <t>F06-NIRANTHARA-JYOTHI</t>
  </si>
  <si>
    <t>1220203902010104</t>
  </si>
  <si>
    <t>F07-FIEM-AUTO.</t>
  </si>
  <si>
    <t>1220203901020301</t>
  </si>
  <si>
    <t>F11-VICTORY-GLASS.</t>
  </si>
  <si>
    <t>1220203901020401</t>
  </si>
  <si>
    <t>F09-BMTC</t>
  </si>
  <si>
    <t>NO TYPE</t>
  </si>
  <si>
    <t>1220203903010109</t>
  </si>
  <si>
    <t>F16-G.M.INFINITY</t>
  </si>
  <si>
    <t>1220203904010112</t>
  </si>
  <si>
    <t>F02-CHANDAPURA</t>
  </si>
  <si>
    <t>1220201902010102</t>
  </si>
  <si>
    <t>F13-SPARSH-HOSPITAL-ROAD</t>
  </si>
  <si>
    <t>1220203902020302</t>
  </si>
  <si>
    <t>F15-THIRUMAGONDANAHALLI</t>
  </si>
  <si>
    <t>1220203902010109</t>
  </si>
  <si>
    <t>F10-SHETRON</t>
  </si>
  <si>
    <t>1220203901010301</t>
  </si>
  <si>
    <t xml:space="preserve">F28-PPC ROAD </t>
  </si>
  <si>
    <t>1220203901030510</t>
  </si>
  <si>
    <t>F11-BILLFORGE</t>
  </si>
  <si>
    <t>1220203904020301</t>
  </si>
  <si>
    <t>F15-GEAROCK</t>
  </si>
  <si>
    <t>1220203904010108</t>
  </si>
  <si>
    <t>F18-STELIS BIOPHARMA</t>
  </si>
  <si>
    <t>1220203904020304</t>
  </si>
  <si>
    <t>F47-VAKIL-LAYOUT</t>
  </si>
  <si>
    <t>1220204903020309</t>
  </si>
  <si>
    <t>F22-DADDY'S GARDEN</t>
  </si>
  <si>
    <t>1110301901030509</t>
  </si>
  <si>
    <t>F01-MARSOOR</t>
  </si>
  <si>
    <t>1220203902010101</t>
  </si>
  <si>
    <t>F06-KUDUMA.</t>
  </si>
  <si>
    <t>1220203901010104</t>
  </si>
  <si>
    <t>F20-BIA-KSSIDC-SHEDS</t>
  </si>
  <si>
    <t>1220203901010203</t>
  </si>
  <si>
    <t>F23-MASTENAHALLI</t>
  </si>
  <si>
    <t>1220203901010204</t>
  </si>
  <si>
    <t>F26-NH-HOSPITAL</t>
  </si>
  <si>
    <t>HOSPITAL</t>
  </si>
  <si>
    <t>1220203901020405</t>
  </si>
  <si>
    <t>F29-MANJUSHREE</t>
  </si>
  <si>
    <t>1220203901030511</t>
  </si>
  <si>
    <t>F07-GOPSANDRA</t>
  </si>
  <si>
    <t>1220205901020101</t>
  </si>
  <si>
    <t>F14-KACHANAYAKANAHALLI</t>
  </si>
  <si>
    <t>1220203901030502</t>
  </si>
  <si>
    <t>F17-BIA-ST-PHASE</t>
  </si>
  <si>
    <t>1220203901030505</t>
  </si>
  <si>
    <t>F01-RESAL-CHEMICALS</t>
  </si>
  <si>
    <t>1220203904010110</t>
  </si>
  <si>
    <t>F04-KSSIDC-ND-STAGE</t>
  </si>
  <si>
    <t>1220203904010104</t>
  </si>
  <si>
    <t>F09-TEGUTECH</t>
  </si>
  <si>
    <t>1220203904020303</t>
  </si>
  <si>
    <t>F05-THIRUPALYA</t>
  </si>
  <si>
    <t>1220204902010105</t>
  </si>
  <si>
    <t xml:space="preserve">Chandapura Sub dvn </t>
  </si>
  <si>
    <t xml:space="preserve">import to be changed </t>
  </si>
  <si>
    <t>t &amp; d loss after import chnages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</si>
</sst>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21">
    <xf numFmtId="0" fontId="0" fillId="0" borderId="0" xfId="0"/>
    <xf numFmtId="0" fontId="3" fillId="3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3" borderId="0" xfId="0" applyFill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3" fillId="3" borderId="0" xfId="0" applyFont="1" applyFill="1" applyAlignment="1">
      <alignment horizontal="left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3" fillId="4" borderId="1" xfId="0" applyFont="1" applyFill="1" applyBorder="1" applyAlignment="1">
      <alignment horizontal="center"/>
    </xf>
    <xf numFmtId="0" fontId="4" fillId="4" borderId="0" xfId="0" applyFont="1" applyFill="1"/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AG108" totalsRowShown="0">
  <autoFilter ref="A8:AG108" xr:uid="{00000000-0009-0000-0100-000001000000}">
    <filterColumn colId="25">
      <filters>
        <filter val="10.11"/>
        <filter val="10.27"/>
        <filter val="-10820"/>
      </filters>
    </filterColumn>
  </autoFilter>
  <tableColumns count="33">
    <tableColumn id="1" xr3:uid="{00000000-0010-0000-0000-000001000000}" name="SLNO"/>
    <tableColumn id="2" xr3:uid="{00000000-0010-0000-0000-000002000000}" name="CIRCLE"/>
    <tableColumn id="3" xr3:uid="{00000000-0010-0000-0000-000003000000}" name="DIVISION"/>
    <tableColumn id="4" xr3:uid="{00000000-0010-0000-0000-000004000000}" name="SUB DIVISION"/>
    <tableColumn id="5" xr3:uid="{00000000-0010-0000-0000-000005000000}" name="STATION NAME"/>
    <tableColumn id="6" xr3:uid="{00000000-0010-0000-0000-000006000000}" name="FEEDER OWNER"/>
    <tableColumn id="7" xr3:uid="{00000000-0010-0000-0000-000007000000}" name="FEEDER INDEX"/>
    <tableColumn id="8" xr3:uid="{00000000-0010-0000-0000-000008000000}" name="FEEDER NAME"/>
    <tableColumn id="9" xr3:uid="{00000000-0010-0000-0000-000009000000}" name="FEEDER TYPE"/>
    <tableColumn id="10" xr3:uid="{00000000-0010-0000-0000-00000A000000}" name="FEEDER CODE"/>
    <tableColumn id="11" xr3:uid="{00000000-0010-0000-0000-00000B000000}" name="NO OF INS"/>
    <tableColumn id="12" xr3:uid="{00000000-0010-0000-0000-00000C000000}" name="NO OF ACTIVE INS"/>
    <tableColumn id="13" xr3:uid="{00000000-0010-0000-0000-00000D000000}" name="NO OF INACTIVE INS"/>
    <tableColumn id="14" xr3:uid="{00000000-0010-0000-0000-00000E000000}" name="IP SET INSTALLATION"/>
    <tableColumn id="15" xr3:uid="{00000000-0010-0000-0000-00000F000000}" name="IP_UNBILLED"/>
    <tableColumn id="16" xr3:uid="{00000000-0010-0000-0000-000010000000}" name="IR"/>
    <tableColumn id="17" xr3:uid="{00000000-0010-0000-0000-000011000000}" name="FR"/>
    <tableColumn id="18" xr3:uid="{00000000-0010-0000-0000-000012000000}" name="MC"/>
    <tableColumn id="19" xr3:uid="{00000000-0010-0000-0000-000013000000}" name="CONSUMPTION Q=(O-N)*P"/>
    <tableColumn id="20" xr3:uid="{00000000-0010-0000-0000-000014000000}" name="IMPORTED ENERGY"/>
    <tableColumn id="21" xr3:uid="{00000000-0010-0000-0000-000015000000}" name="EXPORTED ENERGY"/>
    <tableColumn id="22" xr3:uid="{00000000-0010-0000-0000-000016000000}" name="NET CONSUMPTION T=Q+R-S"/>
    <tableColumn id="23" xr3:uid="{00000000-0010-0000-0000-000017000000}" name="METERED SALES"/>
    <tableColumn id="24" xr3:uid="{00000000-0010-0000-0000-000018000000}" name="UNMETERED SALES"/>
    <tableColumn id="25" xr3:uid="{00000000-0010-0000-0000-000019000000}" name="TOTAL SALES W=U+V"/>
    <tableColumn id="26" xr3:uid="{00000000-0010-0000-0000-00001A000000}" name="T AND D LOSS X=(T-W/T)*100"/>
    <tableColumn id="27" xr3:uid="{00000000-0010-0000-0000-00001B000000}" name="DEMAND"/>
    <tableColumn id="28" xr3:uid="{00000000-0010-0000-0000-00001C000000}" name="COLLECTION"/>
    <tableColumn id="29" xr3:uid="{00000000-0010-0000-0000-00001D000000}" name="BILLING EFFICIENCY AA=W/T"/>
    <tableColumn id="30" xr3:uid="{00000000-0010-0000-0000-00001E000000}" name="COLLECTION EFFICIENCY AB=Z/Y"/>
    <tableColumn id="31" xr3:uid="{00000000-0010-0000-0000-00001F000000}" name="AT AND C LOSS AC=((1-AA*AB)*100"/>
    <tableColumn id="32" xr3:uid="{00000000-0010-0000-0000-000020000000}" name="REMARKS"/>
    <tableColumn id="33" xr3:uid="{00000000-0010-0000-0000-000021000000}" name="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0"/>
  <sheetViews>
    <sheetView topLeftCell="H1" workbookViewId="0">
      <selection activeCell="H21" sqref="A21:XFD21"/>
    </sheetView>
  </sheetViews>
  <sheetFormatPr defaultRowHeight="15" x14ac:dyDescent="0.25"/>
  <cols>
    <col min="1" max="1" width="9.140625" customWidth="1"/>
    <col min="2" max="3" width="20.7109375" customWidth="1"/>
    <col min="4" max="4" width="16.28515625" customWidth="1"/>
    <col min="5" max="5" width="34" customWidth="1"/>
    <col min="6" max="6" width="18.28515625" customWidth="1"/>
    <col min="7" max="7" width="16.7109375" customWidth="1"/>
    <col min="8" max="8" width="34.42578125" customWidth="1"/>
    <col min="9" max="9" width="15.5703125" customWidth="1"/>
    <col min="10" max="10" width="18.85546875" customWidth="1"/>
    <col min="11" max="11" width="13.42578125" customWidth="1"/>
    <col min="12" max="12" width="20" customWidth="1"/>
    <col min="13" max="13" width="21.85546875" customWidth="1"/>
    <col min="14" max="14" width="22.42578125" customWidth="1"/>
    <col min="15" max="15" width="15.7109375" customWidth="1"/>
    <col min="16" max="17" width="12" customWidth="1"/>
    <col min="18" max="18" width="7.42578125" customWidth="1"/>
    <col min="19" max="19" width="27.5703125" customWidth="1"/>
    <col min="20" max="20" width="21.140625" customWidth="1"/>
    <col min="21" max="21" width="13.140625" customWidth="1"/>
    <col min="22" max="22" width="19" customWidth="1"/>
    <col min="23" max="23" width="18.42578125" customWidth="1"/>
    <col min="24" max="24" width="21.140625" customWidth="1"/>
    <col min="25" max="25" width="22.5703125" customWidth="1"/>
    <col min="26" max="26" width="29.85546875" customWidth="1"/>
    <col min="27" max="27" width="15.140625" customWidth="1"/>
    <col min="28" max="28" width="15.28515625" customWidth="1"/>
    <col min="29" max="29" width="29" customWidth="1"/>
    <col min="30" max="30" width="32" customWidth="1"/>
    <col min="31" max="31" width="34.85546875" customWidth="1"/>
    <col min="32" max="32" width="12.85546875" customWidth="1"/>
    <col min="33" max="33" width="11.140625" customWidth="1"/>
  </cols>
  <sheetData>
    <row r="1" spans="1:33" ht="18.75" x14ac:dyDescent="0.3">
      <c r="A1" s="5" t="s">
        <v>0</v>
      </c>
      <c r="B1" s="5" t="s">
        <v>0</v>
      </c>
      <c r="C1" s="5" t="s">
        <v>0</v>
      </c>
      <c r="D1" s="5" t="s">
        <v>0</v>
      </c>
      <c r="E1" s="5" t="s">
        <v>0</v>
      </c>
      <c r="F1" s="5" t="s">
        <v>0</v>
      </c>
      <c r="G1" s="5" t="s">
        <v>0</v>
      </c>
      <c r="H1" s="5" t="s">
        <v>0</v>
      </c>
      <c r="I1" s="5" t="s">
        <v>0</v>
      </c>
      <c r="J1" s="5" t="s">
        <v>0</v>
      </c>
      <c r="K1" s="5" t="s">
        <v>0</v>
      </c>
      <c r="L1" s="5" t="s">
        <v>0</v>
      </c>
      <c r="M1" s="5" t="s">
        <v>0</v>
      </c>
      <c r="N1" s="5" t="s">
        <v>0</v>
      </c>
      <c r="O1" s="5" t="s">
        <v>0</v>
      </c>
      <c r="P1" s="5" t="s">
        <v>0</v>
      </c>
      <c r="Q1" s="5" t="s">
        <v>0</v>
      </c>
      <c r="R1" s="5" t="s">
        <v>0</v>
      </c>
      <c r="S1" s="5" t="s">
        <v>0</v>
      </c>
      <c r="T1" s="5" t="s">
        <v>0</v>
      </c>
      <c r="U1" s="5" t="s">
        <v>0</v>
      </c>
      <c r="V1" s="5" t="s">
        <v>0</v>
      </c>
      <c r="W1" s="5" t="s">
        <v>0</v>
      </c>
      <c r="X1" s="5" t="s">
        <v>0</v>
      </c>
      <c r="Y1" s="5" t="s">
        <v>0</v>
      </c>
      <c r="Z1" s="5" t="s">
        <v>0</v>
      </c>
      <c r="AA1" s="5" t="s">
        <v>0</v>
      </c>
      <c r="AB1" s="5" t="s">
        <v>0</v>
      </c>
      <c r="AC1" s="5" t="s">
        <v>0</v>
      </c>
      <c r="AD1" s="5" t="s">
        <v>0</v>
      </c>
      <c r="AE1" s="5" t="s">
        <v>0</v>
      </c>
      <c r="AF1" s="5" t="s">
        <v>0</v>
      </c>
    </row>
    <row r="2" spans="1:33" ht="18.75" x14ac:dyDescent="0.3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" t="s">
        <v>1</v>
      </c>
      <c r="W2" s="5" t="s">
        <v>1</v>
      </c>
      <c r="X2" s="5" t="s">
        <v>1</v>
      </c>
      <c r="Y2" s="5" t="s">
        <v>1</v>
      </c>
      <c r="Z2" s="5" t="s">
        <v>1</v>
      </c>
      <c r="AA2" s="5" t="s">
        <v>1</v>
      </c>
      <c r="AB2" s="5" t="s">
        <v>1</v>
      </c>
      <c r="AC2" s="5" t="s">
        <v>1</v>
      </c>
      <c r="AD2" s="5" t="s">
        <v>1</v>
      </c>
      <c r="AE2" s="5" t="s">
        <v>1</v>
      </c>
      <c r="AF2" s="5" t="s">
        <v>1</v>
      </c>
    </row>
    <row r="3" spans="1:33" ht="18.75" x14ac:dyDescent="0.3">
      <c r="A3" s="5" t="s">
        <v>2</v>
      </c>
      <c r="B3" s="5" t="s">
        <v>2</v>
      </c>
      <c r="C3" s="5" t="s">
        <v>2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5" t="s">
        <v>2</v>
      </c>
      <c r="L3" s="5" t="s">
        <v>2</v>
      </c>
      <c r="M3" s="5" t="s">
        <v>2</v>
      </c>
      <c r="N3" s="5" t="s">
        <v>2</v>
      </c>
      <c r="O3" s="5" t="s">
        <v>2</v>
      </c>
      <c r="P3" s="5" t="s">
        <v>2</v>
      </c>
      <c r="Q3" s="5" t="s">
        <v>2</v>
      </c>
      <c r="R3" s="5" t="s">
        <v>2</v>
      </c>
      <c r="S3" s="5" t="s">
        <v>2</v>
      </c>
      <c r="T3" s="5" t="s">
        <v>2</v>
      </c>
      <c r="U3" s="5" t="s">
        <v>2</v>
      </c>
      <c r="V3" s="5" t="s">
        <v>2</v>
      </c>
      <c r="W3" s="5" t="s">
        <v>2</v>
      </c>
      <c r="X3" s="5" t="s">
        <v>2</v>
      </c>
      <c r="Y3" s="5" t="s">
        <v>2</v>
      </c>
      <c r="Z3" s="5" t="s">
        <v>2</v>
      </c>
      <c r="AA3" s="5" t="s">
        <v>2</v>
      </c>
      <c r="AB3" s="5" t="s">
        <v>2</v>
      </c>
      <c r="AC3" s="5" t="s">
        <v>2</v>
      </c>
      <c r="AD3" s="5" t="s">
        <v>2</v>
      </c>
      <c r="AE3" s="5" t="s">
        <v>2</v>
      </c>
      <c r="AF3" s="5" t="s">
        <v>2</v>
      </c>
    </row>
    <row r="4" spans="1:33" x14ac:dyDescent="0.25">
      <c r="A4" s="6"/>
      <c r="B4" s="4" t="s">
        <v>3</v>
      </c>
      <c r="C4" s="3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3" x14ac:dyDescent="0.25">
      <c r="A5" s="6"/>
      <c r="B5" s="4" t="s">
        <v>5</v>
      </c>
      <c r="C5" s="4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3" x14ac:dyDescent="0.25">
      <c r="A6" s="9"/>
      <c r="B6" s="9"/>
      <c r="C6" s="9"/>
      <c r="D6" s="9"/>
      <c r="E6" s="9"/>
      <c r="F6" s="9"/>
      <c r="G6" s="9"/>
      <c r="H6" s="9"/>
      <c r="I6" s="1" t="s">
        <v>7</v>
      </c>
      <c r="J6" s="13" t="s">
        <v>8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3" x14ac:dyDescent="0.25">
      <c r="A7" s="2"/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19</v>
      </c>
      <c r="M7" s="2" t="s">
        <v>20</v>
      </c>
      <c r="N7" s="2" t="s">
        <v>21</v>
      </c>
      <c r="O7" s="2" t="s">
        <v>22</v>
      </c>
      <c r="P7" s="2" t="s">
        <v>23</v>
      </c>
      <c r="Q7" s="2" t="s">
        <v>24</v>
      </c>
      <c r="R7" s="2" t="s">
        <v>25</v>
      </c>
      <c r="S7" s="2" t="s">
        <v>26</v>
      </c>
      <c r="T7" s="2" t="s">
        <v>27</v>
      </c>
      <c r="U7" s="2" t="s">
        <v>28</v>
      </c>
      <c r="V7" s="2" t="s">
        <v>29</v>
      </c>
      <c r="W7" s="2" t="s">
        <v>30</v>
      </c>
      <c r="X7" s="2" t="s">
        <v>31</v>
      </c>
      <c r="Y7" s="2" t="s">
        <v>32</v>
      </c>
      <c r="Z7" s="2" t="s">
        <v>33</v>
      </c>
      <c r="AA7" s="2" t="s">
        <v>34</v>
      </c>
      <c r="AB7" s="2" t="s">
        <v>35</v>
      </c>
      <c r="AC7" s="2" t="s">
        <v>36</v>
      </c>
      <c r="AD7" s="2" t="s">
        <v>37</v>
      </c>
      <c r="AE7" s="2" t="s">
        <v>38</v>
      </c>
      <c r="AF7" s="2" t="s">
        <v>39</v>
      </c>
    </row>
    <row r="8" spans="1:33" x14ac:dyDescent="0.25">
      <c r="A8" t="s">
        <v>40</v>
      </c>
      <c r="B8" t="s">
        <v>41</v>
      </c>
      <c r="C8" t="s">
        <v>42</v>
      </c>
      <c r="D8" t="s">
        <v>43</v>
      </c>
      <c r="E8" t="s">
        <v>44</v>
      </c>
      <c r="F8" t="s">
        <v>45</v>
      </c>
      <c r="G8" t="s">
        <v>46</v>
      </c>
      <c r="H8" t="s">
        <v>47</v>
      </c>
      <c r="I8" t="s">
        <v>48</v>
      </c>
      <c r="J8" t="s">
        <v>49</v>
      </c>
      <c r="K8" t="s">
        <v>50</v>
      </c>
      <c r="L8" t="s">
        <v>51</v>
      </c>
      <c r="M8" t="s">
        <v>52</v>
      </c>
      <c r="N8" t="s">
        <v>53</v>
      </c>
      <c r="O8" t="s">
        <v>54</v>
      </c>
      <c r="P8" t="s">
        <v>55</v>
      </c>
      <c r="Q8" t="s">
        <v>56</v>
      </c>
      <c r="R8" t="s">
        <v>57</v>
      </c>
      <c r="S8" t="s">
        <v>58</v>
      </c>
      <c r="T8" t="s">
        <v>59</v>
      </c>
      <c r="U8" t="s">
        <v>60</v>
      </c>
      <c r="V8" t="s">
        <v>61</v>
      </c>
      <c r="W8" t="s">
        <v>62</v>
      </c>
      <c r="X8" t="s">
        <v>63</v>
      </c>
      <c r="Y8" t="s">
        <v>64</v>
      </c>
      <c r="Z8" t="s">
        <v>65</v>
      </c>
      <c r="AA8" t="s">
        <v>66</v>
      </c>
      <c r="AB8" t="s">
        <v>67</v>
      </c>
      <c r="AC8" t="s">
        <v>68</v>
      </c>
      <c r="AD8" t="s">
        <v>69</v>
      </c>
      <c r="AE8" t="s">
        <v>70</v>
      </c>
      <c r="AF8" t="s">
        <v>71</v>
      </c>
      <c r="AG8" t="s">
        <v>72</v>
      </c>
    </row>
    <row r="9" spans="1:33" hidden="1" x14ac:dyDescent="0.25">
      <c r="A9">
        <v>1</v>
      </c>
      <c r="B9" t="s">
        <v>73</v>
      </c>
      <c r="C9" t="s">
        <v>74</v>
      </c>
      <c r="D9" t="s">
        <v>8</v>
      </c>
      <c r="E9" t="s">
        <v>75</v>
      </c>
      <c r="F9" t="s">
        <v>76</v>
      </c>
      <c r="H9" t="s">
        <v>77</v>
      </c>
      <c r="I9" t="s">
        <v>78</v>
      </c>
      <c r="J9" t="s">
        <v>79</v>
      </c>
      <c r="K9">
        <v>868</v>
      </c>
      <c r="L9">
        <v>868</v>
      </c>
      <c r="M9">
        <v>0</v>
      </c>
      <c r="N9">
        <v>0</v>
      </c>
      <c r="O9">
        <v>0</v>
      </c>
      <c r="P9">
        <v>6378.5</v>
      </c>
      <c r="Q9">
        <v>6405.7</v>
      </c>
      <c r="R9">
        <v>2000</v>
      </c>
      <c r="S9">
        <v>54400</v>
      </c>
      <c r="T9">
        <v>210000</v>
      </c>
      <c r="U9">
        <v>0</v>
      </c>
      <c r="V9">
        <v>264400</v>
      </c>
      <c r="W9">
        <v>253044</v>
      </c>
      <c r="X9">
        <v>0</v>
      </c>
      <c r="Y9">
        <v>253044</v>
      </c>
      <c r="Z9">
        <v>4.3</v>
      </c>
      <c r="AA9">
        <v>2216192.7200000002</v>
      </c>
      <c r="AB9">
        <v>2017598.45</v>
      </c>
      <c r="AC9">
        <v>0.95699999999999996</v>
      </c>
      <c r="AD9">
        <v>0.91039999999999999</v>
      </c>
      <c r="AE9">
        <v>3.91</v>
      </c>
    </row>
    <row r="10" spans="1:33" hidden="1" x14ac:dyDescent="0.25">
      <c r="A10">
        <v>2</v>
      </c>
      <c r="B10" t="s">
        <v>80</v>
      </c>
      <c r="C10" t="s">
        <v>81</v>
      </c>
      <c r="D10" t="s">
        <v>81</v>
      </c>
      <c r="E10" t="s">
        <v>82</v>
      </c>
      <c r="F10" t="s">
        <v>81</v>
      </c>
      <c r="H10" t="s">
        <v>83</v>
      </c>
      <c r="I10" t="s">
        <v>84</v>
      </c>
      <c r="J10" t="s">
        <v>85</v>
      </c>
      <c r="K10">
        <v>4905</v>
      </c>
      <c r="L10">
        <v>4905</v>
      </c>
      <c r="M10">
        <v>0</v>
      </c>
      <c r="N10">
        <v>8</v>
      </c>
      <c r="O10">
        <v>0</v>
      </c>
      <c r="P10">
        <v>1599.829</v>
      </c>
      <c r="Q10">
        <v>1637.7650000000001</v>
      </c>
      <c r="R10">
        <v>40000</v>
      </c>
      <c r="S10">
        <v>1517440</v>
      </c>
      <c r="T10">
        <v>0</v>
      </c>
      <c r="U10">
        <v>300000</v>
      </c>
      <c r="V10">
        <v>1217440</v>
      </c>
      <c r="W10">
        <v>1098476.75</v>
      </c>
      <c r="X10">
        <v>6199.1840000000002</v>
      </c>
      <c r="Y10">
        <v>1104675.9339999999</v>
      </c>
      <c r="Z10">
        <v>9.26</v>
      </c>
      <c r="AA10">
        <v>10871414.300000001</v>
      </c>
      <c r="AB10">
        <v>10217248.220000001</v>
      </c>
      <c r="AC10">
        <v>0.90739999999999998</v>
      </c>
      <c r="AD10">
        <v>0.93979999999999997</v>
      </c>
      <c r="AE10">
        <v>8.6999999999999993</v>
      </c>
    </row>
    <row r="11" spans="1:33" hidden="1" x14ac:dyDescent="0.25">
      <c r="A11">
        <v>3</v>
      </c>
      <c r="B11" t="s">
        <v>80</v>
      </c>
      <c r="C11" t="s">
        <v>81</v>
      </c>
      <c r="D11" t="s">
        <v>81</v>
      </c>
      <c r="E11" t="s">
        <v>82</v>
      </c>
      <c r="F11" t="s">
        <v>81</v>
      </c>
      <c r="H11" t="s">
        <v>86</v>
      </c>
      <c r="I11" t="s">
        <v>87</v>
      </c>
      <c r="J11" t="s">
        <v>88</v>
      </c>
      <c r="K11">
        <v>134</v>
      </c>
      <c r="L11">
        <v>134</v>
      </c>
      <c r="M11">
        <v>0</v>
      </c>
      <c r="N11">
        <v>0</v>
      </c>
      <c r="O11">
        <v>0</v>
      </c>
      <c r="P11">
        <v>953.60199999999998</v>
      </c>
      <c r="Q11">
        <v>965.09100000000001</v>
      </c>
      <c r="R11">
        <v>40000</v>
      </c>
      <c r="S11">
        <v>459560</v>
      </c>
      <c r="T11">
        <v>0</v>
      </c>
      <c r="U11">
        <v>445800</v>
      </c>
      <c r="V11">
        <v>13760</v>
      </c>
      <c r="W11">
        <v>12699.7</v>
      </c>
      <c r="X11">
        <v>0</v>
      </c>
      <c r="Y11">
        <v>12699.7</v>
      </c>
      <c r="Z11">
        <v>7.71</v>
      </c>
      <c r="AA11">
        <v>143280.5</v>
      </c>
      <c r="AB11">
        <v>223413.52</v>
      </c>
      <c r="AC11">
        <v>0.92290000000000005</v>
      </c>
      <c r="AD11">
        <v>1.5592999999999999</v>
      </c>
      <c r="AE11">
        <v>12.02</v>
      </c>
    </row>
    <row r="12" spans="1:33" hidden="1" x14ac:dyDescent="0.25">
      <c r="A12">
        <v>4</v>
      </c>
      <c r="B12" t="s">
        <v>80</v>
      </c>
      <c r="C12" t="s">
        <v>81</v>
      </c>
      <c r="D12" t="s">
        <v>81</v>
      </c>
      <c r="E12" t="s">
        <v>82</v>
      </c>
      <c r="F12" t="s">
        <v>81</v>
      </c>
      <c r="H12" t="s">
        <v>89</v>
      </c>
      <c r="I12" t="s">
        <v>87</v>
      </c>
      <c r="J12" t="s">
        <v>90</v>
      </c>
      <c r="K12">
        <v>3862</v>
      </c>
      <c r="L12">
        <v>3862</v>
      </c>
      <c r="M12">
        <v>0</v>
      </c>
      <c r="N12">
        <v>197</v>
      </c>
      <c r="O12">
        <v>0</v>
      </c>
      <c r="P12">
        <v>1204.548</v>
      </c>
      <c r="Q12">
        <v>1230.1189999999999</v>
      </c>
      <c r="R12">
        <v>40000</v>
      </c>
      <c r="S12">
        <v>1022840</v>
      </c>
      <c r="T12">
        <v>0</v>
      </c>
      <c r="U12">
        <v>85000</v>
      </c>
      <c r="V12">
        <v>937840</v>
      </c>
      <c r="W12">
        <v>638027</v>
      </c>
      <c r="X12">
        <v>220043.09</v>
      </c>
      <c r="Y12">
        <v>858070.09</v>
      </c>
      <c r="Z12">
        <v>8.51</v>
      </c>
      <c r="AA12">
        <v>7695437.7300000004</v>
      </c>
      <c r="AB12">
        <v>6963661.4299999997</v>
      </c>
      <c r="AC12">
        <v>0.91490000000000005</v>
      </c>
      <c r="AD12">
        <v>0.90490000000000004</v>
      </c>
      <c r="AE12">
        <v>7.7</v>
      </c>
    </row>
    <row r="13" spans="1:33" hidden="1" x14ac:dyDescent="0.25">
      <c r="A13">
        <v>5</v>
      </c>
      <c r="B13" t="s">
        <v>80</v>
      </c>
      <c r="C13" t="s">
        <v>81</v>
      </c>
      <c r="D13" t="s">
        <v>81</v>
      </c>
      <c r="E13" t="s">
        <v>91</v>
      </c>
      <c r="F13" t="s">
        <v>81</v>
      </c>
      <c r="H13" t="s">
        <v>92</v>
      </c>
      <c r="I13" t="s">
        <v>93</v>
      </c>
      <c r="J13" t="s">
        <v>94</v>
      </c>
      <c r="K13">
        <v>2</v>
      </c>
      <c r="L13">
        <v>2</v>
      </c>
      <c r="M13">
        <v>0</v>
      </c>
      <c r="N13">
        <v>0</v>
      </c>
      <c r="O13">
        <v>0</v>
      </c>
      <c r="P13">
        <v>7910.4</v>
      </c>
      <c r="Q13">
        <v>8485.9</v>
      </c>
      <c r="R13">
        <v>1000</v>
      </c>
      <c r="S13">
        <v>575500</v>
      </c>
      <c r="T13">
        <v>0</v>
      </c>
      <c r="U13">
        <v>0</v>
      </c>
      <c r="V13">
        <v>575500</v>
      </c>
      <c r="W13">
        <v>575838</v>
      </c>
      <c r="X13">
        <v>0</v>
      </c>
      <c r="Y13">
        <v>575838</v>
      </c>
      <c r="Z13">
        <v>-0.06</v>
      </c>
      <c r="AA13">
        <v>4101200</v>
      </c>
      <c r="AB13">
        <v>4099408</v>
      </c>
      <c r="AC13">
        <v>1.0005999999999999</v>
      </c>
      <c r="AD13">
        <v>0.99960000000000004</v>
      </c>
      <c r="AE13">
        <v>-0.06</v>
      </c>
    </row>
    <row r="14" spans="1:33" hidden="1" x14ac:dyDescent="0.25">
      <c r="A14">
        <v>6</v>
      </c>
      <c r="B14" t="s">
        <v>80</v>
      </c>
      <c r="C14" t="s">
        <v>81</v>
      </c>
      <c r="D14" t="s">
        <v>95</v>
      </c>
      <c r="E14" t="s">
        <v>96</v>
      </c>
      <c r="F14" t="s">
        <v>95</v>
      </c>
      <c r="H14" t="s">
        <v>97</v>
      </c>
      <c r="I14" t="s">
        <v>93</v>
      </c>
      <c r="J14" t="s">
        <v>98</v>
      </c>
      <c r="K14">
        <v>1</v>
      </c>
      <c r="L14">
        <v>1</v>
      </c>
      <c r="M14">
        <v>0</v>
      </c>
      <c r="N14">
        <v>0</v>
      </c>
      <c r="O14">
        <v>0</v>
      </c>
      <c r="P14">
        <v>552.87199999999996</v>
      </c>
      <c r="Q14">
        <v>560.80100000000004</v>
      </c>
      <c r="R14">
        <v>20000</v>
      </c>
      <c r="S14">
        <v>158580</v>
      </c>
      <c r="T14">
        <v>0</v>
      </c>
      <c r="U14">
        <v>0</v>
      </c>
      <c r="V14">
        <v>158580</v>
      </c>
      <c r="W14">
        <v>146310</v>
      </c>
      <c r="X14">
        <v>0</v>
      </c>
      <c r="Y14">
        <v>146310</v>
      </c>
      <c r="Z14">
        <v>7.74</v>
      </c>
      <c r="AA14">
        <v>1570028</v>
      </c>
      <c r="AB14">
        <v>1570028</v>
      </c>
      <c r="AC14">
        <v>0.92259999999999998</v>
      </c>
      <c r="AD14">
        <v>1</v>
      </c>
      <c r="AE14">
        <v>7.74</v>
      </c>
    </row>
    <row r="15" spans="1:33" hidden="1" x14ac:dyDescent="0.25">
      <c r="A15">
        <v>7</v>
      </c>
      <c r="B15" t="s">
        <v>73</v>
      </c>
      <c r="C15" t="s">
        <v>74</v>
      </c>
      <c r="D15" t="s">
        <v>8</v>
      </c>
      <c r="E15" t="s">
        <v>75</v>
      </c>
      <c r="F15" t="s">
        <v>76</v>
      </c>
      <c r="H15" t="s">
        <v>99</v>
      </c>
      <c r="I15" t="s">
        <v>78</v>
      </c>
      <c r="J15" t="s">
        <v>100</v>
      </c>
      <c r="K15">
        <v>13757</v>
      </c>
      <c r="L15">
        <v>13757</v>
      </c>
      <c r="M15">
        <v>0</v>
      </c>
      <c r="N15">
        <v>52</v>
      </c>
      <c r="O15">
        <v>0</v>
      </c>
      <c r="P15">
        <v>1401.665</v>
      </c>
      <c r="Q15">
        <v>1432.7629999999999</v>
      </c>
      <c r="R15">
        <v>40000</v>
      </c>
      <c r="S15">
        <v>1243920</v>
      </c>
      <c r="T15">
        <v>0</v>
      </c>
      <c r="U15">
        <v>0</v>
      </c>
      <c r="V15">
        <v>1243920</v>
      </c>
      <c r="W15">
        <v>1130137.3</v>
      </c>
      <c r="X15">
        <v>0</v>
      </c>
      <c r="Y15">
        <v>1130137.3</v>
      </c>
      <c r="Z15">
        <v>9.15</v>
      </c>
      <c r="AA15">
        <v>11389998.109999999</v>
      </c>
      <c r="AB15">
        <v>9506492.3399999999</v>
      </c>
      <c r="AC15">
        <v>0.90849999999999997</v>
      </c>
      <c r="AD15">
        <v>0.83460000000000001</v>
      </c>
      <c r="AE15">
        <v>7.64</v>
      </c>
    </row>
    <row r="16" spans="1:33" hidden="1" x14ac:dyDescent="0.25">
      <c r="A16">
        <v>8</v>
      </c>
      <c r="B16" t="s">
        <v>73</v>
      </c>
      <c r="C16" t="s">
        <v>74</v>
      </c>
      <c r="D16" t="s">
        <v>8</v>
      </c>
      <c r="E16" t="s">
        <v>75</v>
      </c>
      <c r="F16" t="s">
        <v>76</v>
      </c>
      <c r="H16" t="s">
        <v>101</v>
      </c>
      <c r="I16" t="s">
        <v>93</v>
      </c>
      <c r="J16" t="s">
        <v>102</v>
      </c>
      <c r="K16">
        <v>2</v>
      </c>
      <c r="L16">
        <v>2</v>
      </c>
      <c r="M16">
        <v>0</v>
      </c>
      <c r="N16">
        <v>0</v>
      </c>
      <c r="O16">
        <v>0</v>
      </c>
      <c r="P16">
        <v>258.54000000000002</v>
      </c>
      <c r="Q16">
        <v>258.54000000000002</v>
      </c>
      <c r="R16">
        <v>4000</v>
      </c>
      <c r="S16">
        <v>0</v>
      </c>
      <c r="T16">
        <v>181428</v>
      </c>
      <c r="U16">
        <v>0</v>
      </c>
      <c r="V16">
        <v>181428</v>
      </c>
      <c r="W16">
        <v>181428</v>
      </c>
      <c r="X16">
        <v>0</v>
      </c>
      <c r="Y16">
        <v>181428</v>
      </c>
      <c r="Z16">
        <v>0</v>
      </c>
      <c r="AA16">
        <v>1267948</v>
      </c>
      <c r="AB16">
        <v>1267948</v>
      </c>
      <c r="AC16">
        <v>1</v>
      </c>
      <c r="AD16">
        <v>1</v>
      </c>
      <c r="AE16">
        <v>0</v>
      </c>
    </row>
    <row r="17" spans="1:31" hidden="1" x14ac:dyDescent="0.25">
      <c r="A17">
        <v>9</v>
      </c>
      <c r="B17" t="s">
        <v>80</v>
      </c>
      <c r="C17" t="s">
        <v>81</v>
      </c>
      <c r="D17" t="s">
        <v>81</v>
      </c>
      <c r="E17" t="s">
        <v>82</v>
      </c>
      <c r="F17" t="s">
        <v>81</v>
      </c>
      <c r="H17" t="s">
        <v>103</v>
      </c>
      <c r="I17" t="s">
        <v>104</v>
      </c>
      <c r="J17" t="s">
        <v>105</v>
      </c>
      <c r="K17">
        <v>3557</v>
      </c>
      <c r="L17">
        <v>3557</v>
      </c>
      <c r="M17">
        <v>0</v>
      </c>
      <c r="N17">
        <v>232</v>
      </c>
      <c r="O17">
        <v>0</v>
      </c>
      <c r="P17">
        <v>12136</v>
      </c>
      <c r="Q17">
        <v>12762.6</v>
      </c>
      <c r="R17">
        <v>2000</v>
      </c>
      <c r="S17">
        <v>1253200</v>
      </c>
      <c r="T17">
        <v>0</v>
      </c>
      <c r="U17">
        <v>580000</v>
      </c>
      <c r="V17">
        <v>673200</v>
      </c>
      <c r="W17">
        <v>270143</v>
      </c>
      <c r="X17">
        <v>339102.79599999997</v>
      </c>
      <c r="Y17">
        <v>609245.79599999997</v>
      </c>
      <c r="Z17">
        <v>9.5</v>
      </c>
      <c r="AA17">
        <v>4791509.28</v>
      </c>
      <c r="AB17">
        <v>7768413.2999999998</v>
      </c>
      <c r="AC17">
        <v>0.90500000000000003</v>
      </c>
      <c r="AD17">
        <v>1.6213</v>
      </c>
      <c r="AE17">
        <v>15.4</v>
      </c>
    </row>
    <row r="18" spans="1:31" hidden="1" x14ac:dyDescent="0.25">
      <c r="A18">
        <v>10</v>
      </c>
      <c r="B18" t="s">
        <v>80</v>
      </c>
      <c r="C18" t="s">
        <v>81</v>
      </c>
      <c r="D18" t="s">
        <v>81</v>
      </c>
      <c r="E18" t="s">
        <v>91</v>
      </c>
      <c r="F18" t="s">
        <v>81</v>
      </c>
      <c r="H18" t="s">
        <v>106</v>
      </c>
      <c r="I18" t="s">
        <v>93</v>
      </c>
      <c r="J18" t="s">
        <v>107</v>
      </c>
      <c r="K18">
        <v>1062</v>
      </c>
      <c r="L18">
        <v>1062</v>
      </c>
      <c r="M18">
        <v>0</v>
      </c>
      <c r="N18">
        <v>0</v>
      </c>
      <c r="O18">
        <v>0</v>
      </c>
      <c r="P18">
        <v>1704.8440000000001</v>
      </c>
      <c r="Q18">
        <v>1742.3810000000001</v>
      </c>
      <c r="R18">
        <v>40000</v>
      </c>
      <c r="S18">
        <v>1501480</v>
      </c>
      <c r="T18">
        <v>0</v>
      </c>
      <c r="U18">
        <v>0</v>
      </c>
      <c r="V18">
        <v>1501480</v>
      </c>
      <c r="W18">
        <v>1383618.5</v>
      </c>
      <c r="X18">
        <v>0</v>
      </c>
      <c r="Y18">
        <v>1383618.5</v>
      </c>
      <c r="Z18">
        <v>7.85</v>
      </c>
      <c r="AA18">
        <v>10696086.02</v>
      </c>
      <c r="AB18">
        <v>8596123.9399999995</v>
      </c>
      <c r="AC18">
        <v>0.92149999999999999</v>
      </c>
      <c r="AD18">
        <v>0.80369999999999997</v>
      </c>
      <c r="AE18">
        <v>6.31</v>
      </c>
    </row>
    <row r="19" spans="1:31" hidden="1" x14ac:dyDescent="0.25">
      <c r="A19">
        <v>11</v>
      </c>
      <c r="B19" t="s">
        <v>80</v>
      </c>
      <c r="C19" t="s">
        <v>81</v>
      </c>
      <c r="D19" t="s">
        <v>81</v>
      </c>
      <c r="E19" t="s">
        <v>91</v>
      </c>
      <c r="F19" t="s">
        <v>81</v>
      </c>
      <c r="H19" t="s">
        <v>108</v>
      </c>
      <c r="I19" t="s">
        <v>109</v>
      </c>
      <c r="J19" t="s">
        <v>110</v>
      </c>
      <c r="K19">
        <v>6</v>
      </c>
      <c r="L19">
        <v>6</v>
      </c>
      <c r="M19">
        <v>0</v>
      </c>
      <c r="N19">
        <v>0</v>
      </c>
      <c r="O19">
        <v>0</v>
      </c>
      <c r="P19">
        <v>76.084999999999994</v>
      </c>
      <c r="Q19">
        <v>76.084999999999994</v>
      </c>
      <c r="R19">
        <v>40000</v>
      </c>
      <c r="S19">
        <v>0</v>
      </c>
      <c r="T19">
        <v>23516</v>
      </c>
      <c r="U19">
        <v>0</v>
      </c>
      <c r="V19">
        <v>23516</v>
      </c>
      <c r="W19">
        <v>23516</v>
      </c>
      <c r="X19">
        <v>0</v>
      </c>
      <c r="Y19">
        <v>23516</v>
      </c>
      <c r="Z19">
        <v>0</v>
      </c>
      <c r="AA19">
        <v>237297</v>
      </c>
      <c r="AB19">
        <v>275220</v>
      </c>
      <c r="AC19">
        <v>1</v>
      </c>
      <c r="AD19">
        <v>1.1597999999999999</v>
      </c>
      <c r="AE19">
        <v>0</v>
      </c>
    </row>
    <row r="20" spans="1:31" hidden="1" x14ac:dyDescent="0.25">
      <c r="A20">
        <v>12</v>
      </c>
      <c r="B20" t="s">
        <v>80</v>
      </c>
      <c r="C20" t="s">
        <v>81</v>
      </c>
      <c r="D20" t="s">
        <v>81</v>
      </c>
      <c r="E20" t="s">
        <v>91</v>
      </c>
      <c r="F20" t="s">
        <v>81</v>
      </c>
      <c r="H20" t="s">
        <v>111</v>
      </c>
      <c r="I20" t="s">
        <v>87</v>
      </c>
      <c r="J20" t="s">
        <v>112</v>
      </c>
      <c r="K20">
        <v>3645</v>
      </c>
      <c r="L20">
        <v>3645</v>
      </c>
      <c r="M20">
        <v>0</v>
      </c>
      <c r="N20">
        <v>18</v>
      </c>
      <c r="O20">
        <v>0</v>
      </c>
      <c r="P20">
        <v>976.34100000000001</v>
      </c>
      <c r="Q20">
        <v>985.01900000000001</v>
      </c>
      <c r="R20">
        <v>40000</v>
      </c>
      <c r="S20">
        <v>347120</v>
      </c>
      <c r="T20">
        <v>65000</v>
      </c>
      <c r="U20">
        <v>0</v>
      </c>
      <c r="V20">
        <v>412120</v>
      </c>
      <c r="W20">
        <v>375585.1</v>
      </c>
      <c r="X20">
        <v>20105.46</v>
      </c>
      <c r="Y20">
        <v>395690.56</v>
      </c>
      <c r="Z20">
        <v>3.99</v>
      </c>
      <c r="AA20">
        <v>4277314.99</v>
      </c>
      <c r="AB20">
        <v>3776303.95</v>
      </c>
      <c r="AC20">
        <v>0.96009999999999995</v>
      </c>
      <c r="AD20">
        <v>0.88290000000000002</v>
      </c>
      <c r="AE20">
        <v>3.52</v>
      </c>
    </row>
    <row r="21" spans="1:31" ht="33.75" customHeight="1" x14ac:dyDescent="0.25">
      <c r="A21">
        <v>13</v>
      </c>
      <c r="B21" t="s">
        <v>80</v>
      </c>
      <c r="C21" t="s">
        <v>81</v>
      </c>
      <c r="D21" t="s">
        <v>81</v>
      </c>
      <c r="E21" t="s">
        <v>113</v>
      </c>
      <c r="F21" t="s">
        <v>81</v>
      </c>
      <c r="H21" t="s">
        <v>114</v>
      </c>
      <c r="I21" t="s">
        <v>87</v>
      </c>
      <c r="J21" t="s">
        <v>115</v>
      </c>
      <c r="K21">
        <v>1402</v>
      </c>
      <c r="L21">
        <v>1402</v>
      </c>
      <c r="M21">
        <v>0</v>
      </c>
      <c r="N21">
        <v>172</v>
      </c>
      <c r="O21">
        <v>0</v>
      </c>
      <c r="P21">
        <v>333.03399999999999</v>
      </c>
      <c r="Q21">
        <v>335.55500000000001</v>
      </c>
      <c r="R21">
        <v>40000</v>
      </c>
      <c r="S21">
        <v>100840</v>
      </c>
      <c r="T21">
        <f>470000-10000</f>
        <v>460000</v>
      </c>
      <c r="U21">
        <v>0</v>
      </c>
      <c r="V21">
        <f>560840-10000</f>
        <v>550840</v>
      </c>
      <c r="W21">
        <v>311096.95</v>
      </c>
      <c r="X21">
        <v>192118.84</v>
      </c>
      <c r="Y21">
        <v>503215.79</v>
      </c>
      <c r="Z21">
        <v>10.27</v>
      </c>
      <c r="AA21">
        <v>4405929.7300000004</v>
      </c>
      <c r="AB21">
        <v>4175499.27</v>
      </c>
      <c r="AC21">
        <v>0.89729999999999999</v>
      </c>
      <c r="AD21">
        <v>0.94769999999999999</v>
      </c>
      <c r="AE21">
        <v>9.73</v>
      </c>
    </row>
    <row r="22" spans="1:31" hidden="1" x14ac:dyDescent="0.25">
      <c r="A22">
        <v>14</v>
      </c>
      <c r="B22" t="s">
        <v>80</v>
      </c>
      <c r="C22" t="s">
        <v>81</v>
      </c>
      <c r="D22" t="s">
        <v>81</v>
      </c>
      <c r="E22" t="s">
        <v>91</v>
      </c>
      <c r="F22" t="s">
        <v>81</v>
      </c>
      <c r="H22" t="s">
        <v>116</v>
      </c>
      <c r="I22" t="s">
        <v>117</v>
      </c>
      <c r="J22" t="s">
        <v>118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40000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</row>
    <row r="23" spans="1:31" hidden="1" x14ac:dyDescent="0.25">
      <c r="A23">
        <v>15</v>
      </c>
      <c r="B23" t="s">
        <v>80</v>
      </c>
      <c r="C23" t="s">
        <v>81</v>
      </c>
      <c r="D23" t="s">
        <v>119</v>
      </c>
      <c r="E23" t="s">
        <v>120</v>
      </c>
      <c r="F23" t="s">
        <v>119</v>
      </c>
      <c r="H23" t="s">
        <v>121</v>
      </c>
      <c r="I23" t="s">
        <v>87</v>
      </c>
      <c r="J23" t="s">
        <v>122</v>
      </c>
      <c r="K23">
        <v>3996</v>
      </c>
      <c r="L23">
        <v>3996</v>
      </c>
      <c r="M23">
        <v>0</v>
      </c>
      <c r="N23">
        <v>124</v>
      </c>
      <c r="O23">
        <v>0</v>
      </c>
      <c r="P23">
        <v>873.69799999999998</v>
      </c>
      <c r="Q23">
        <v>882.15300000000002</v>
      </c>
      <c r="R23">
        <v>40000</v>
      </c>
      <c r="S23">
        <v>338200</v>
      </c>
      <c r="T23">
        <v>540000</v>
      </c>
      <c r="U23">
        <v>0</v>
      </c>
      <c r="V23">
        <v>878200</v>
      </c>
      <c r="W23">
        <v>786137.35</v>
      </c>
      <c r="X23">
        <v>22925.528999999999</v>
      </c>
      <c r="Y23">
        <v>809062.87899999996</v>
      </c>
      <c r="Z23">
        <v>7.87</v>
      </c>
      <c r="AA23">
        <v>7815771.5800000001</v>
      </c>
      <c r="AB23">
        <v>6938829.5199999996</v>
      </c>
      <c r="AC23">
        <v>0.92130000000000001</v>
      </c>
      <c r="AD23">
        <v>0.88780000000000003</v>
      </c>
      <c r="AE23">
        <v>6.99</v>
      </c>
    </row>
    <row r="24" spans="1:31" hidden="1" x14ac:dyDescent="0.25">
      <c r="A24">
        <v>16</v>
      </c>
      <c r="B24" t="s">
        <v>80</v>
      </c>
      <c r="C24" t="s">
        <v>81</v>
      </c>
      <c r="D24" t="s">
        <v>123</v>
      </c>
      <c r="E24" t="s">
        <v>124</v>
      </c>
      <c r="F24" t="s">
        <v>123</v>
      </c>
      <c r="H24" t="s">
        <v>125</v>
      </c>
      <c r="I24" t="s">
        <v>87</v>
      </c>
      <c r="J24" t="s">
        <v>126</v>
      </c>
      <c r="K24">
        <v>1938</v>
      </c>
      <c r="L24">
        <v>1938</v>
      </c>
      <c r="M24">
        <v>0</v>
      </c>
      <c r="N24">
        <v>72</v>
      </c>
      <c r="O24">
        <v>0</v>
      </c>
      <c r="P24">
        <v>12046.7</v>
      </c>
      <c r="Q24">
        <v>12379.9</v>
      </c>
      <c r="R24">
        <v>2000</v>
      </c>
      <c r="S24">
        <v>666400</v>
      </c>
      <c r="T24">
        <v>0</v>
      </c>
      <c r="U24">
        <v>70000</v>
      </c>
      <c r="V24">
        <v>596400</v>
      </c>
      <c r="W24">
        <v>546970.05000000005</v>
      </c>
      <c r="X24">
        <v>0</v>
      </c>
      <c r="Y24">
        <v>546970.05000000005</v>
      </c>
      <c r="Z24">
        <v>8.2899999999999991</v>
      </c>
      <c r="AA24">
        <v>5582852.3099999996</v>
      </c>
      <c r="AB24">
        <v>4708846.7300000004</v>
      </c>
      <c r="AC24">
        <v>0.91710000000000003</v>
      </c>
      <c r="AD24">
        <v>0.84340000000000004</v>
      </c>
      <c r="AE24">
        <v>6.99</v>
      </c>
    </row>
    <row r="25" spans="1:31" hidden="1" x14ac:dyDescent="0.25">
      <c r="A25">
        <v>17</v>
      </c>
      <c r="B25" t="s">
        <v>73</v>
      </c>
      <c r="C25" t="s">
        <v>74</v>
      </c>
      <c r="D25" t="s">
        <v>8</v>
      </c>
      <c r="E25" t="s">
        <v>75</v>
      </c>
      <c r="F25" t="s">
        <v>76</v>
      </c>
      <c r="H25" t="s">
        <v>127</v>
      </c>
      <c r="I25" t="s">
        <v>87</v>
      </c>
      <c r="J25" t="s">
        <v>128</v>
      </c>
      <c r="K25">
        <v>11622</v>
      </c>
      <c r="L25">
        <v>11622</v>
      </c>
      <c r="M25">
        <v>0</v>
      </c>
      <c r="N25">
        <v>28</v>
      </c>
      <c r="O25">
        <v>0</v>
      </c>
      <c r="P25">
        <v>1795.249</v>
      </c>
      <c r="Q25">
        <v>1839.432</v>
      </c>
      <c r="R25">
        <v>40000</v>
      </c>
      <c r="S25">
        <v>1767320</v>
      </c>
      <c r="T25">
        <v>85000</v>
      </c>
      <c r="U25">
        <v>0</v>
      </c>
      <c r="V25">
        <v>1852320</v>
      </c>
      <c r="W25">
        <v>1752030</v>
      </c>
      <c r="X25">
        <v>0</v>
      </c>
      <c r="Y25">
        <v>1752030</v>
      </c>
      <c r="Z25">
        <v>5.41</v>
      </c>
      <c r="AA25">
        <v>16758679.73</v>
      </c>
      <c r="AB25">
        <v>13939222.65</v>
      </c>
      <c r="AC25">
        <v>0.94589999999999996</v>
      </c>
      <c r="AD25">
        <v>0.83179999999999998</v>
      </c>
      <c r="AE25">
        <v>4.5</v>
      </c>
    </row>
    <row r="26" spans="1:31" hidden="1" x14ac:dyDescent="0.25">
      <c r="A26">
        <v>18</v>
      </c>
      <c r="B26" t="s">
        <v>73</v>
      </c>
      <c r="C26" t="s">
        <v>74</v>
      </c>
      <c r="D26" t="s">
        <v>8</v>
      </c>
      <c r="E26" t="s">
        <v>75</v>
      </c>
      <c r="F26" t="s">
        <v>76</v>
      </c>
      <c r="H26" t="s">
        <v>129</v>
      </c>
      <c r="I26" t="s">
        <v>87</v>
      </c>
      <c r="J26" t="s">
        <v>130</v>
      </c>
      <c r="K26">
        <v>4136</v>
      </c>
      <c r="L26">
        <v>4136</v>
      </c>
      <c r="M26">
        <v>0</v>
      </c>
      <c r="N26">
        <v>0</v>
      </c>
      <c r="O26">
        <v>0</v>
      </c>
      <c r="P26">
        <v>1953.5920000000001</v>
      </c>
      <c r="Q26">
        <v>1953.5920000000001</v>
      </c>
      <c r="R26">
        <v>20000</v>
      </c>
      <c r="S26">
        <v>0</v>
      </c>
      <c r="T26">
        <v>1500000</v>
      </c>
      <c r="U26">
        <v>0</v>
      </c>
      <c r="V26">
        <v>1500000</v>
      </c>
      <c r="W26">
        <v>1380441.6</v>
      </c>
      <c r="X26">
        <v>0</v>
      </c>
      <c r="Y26">
        <v>1380441.6</v>
      </c>
      <c r="Z26">
        <v>7.97</v>
      </c>
      <c r="AA26">
        <v>13862650.970000001</v>
      </c>
      <c r="AB26">
        <v>13453079.08</v>
      </c>
      <c r="AC26">
        <v>0.92030000000000001</v>
      </c>
      <c r="AD26">
        <v>0.97050000000000003</v>
      </c>
      <c r="AE26">
        <v>7.73</v>
      </c>
    </row>
    <row r="27" spans="1:31" hidden="1" x14ac:dyDescent="0.25">
      <c r="A27">
        <v>19</v>
      </c>
      <c r="B27" t="s">
        <v>80</v>
      </c>
      <c r="C27" t="s">
        <v>81</v>
      </c>
      <c r="D27" t="s">
        <v>81</v>
      </c>
      <c r="E27" t="s">
        <v>113</v>
      </c>
      <c r="F27" t="s">
        <v>81</v>
      </c>
      <c r="H27" t="s">
        <v>131</v>
      </c>
      <c r="I27" t="s">
        <v>78</v>
      </c>
      <c r="J27" t="s">
        <v>132</v>
      </c>
      <c r="K27">
        <v>676</v>
      </c>
      <c r="L27">
        <v>676</v>
      </c>
      <c r="M27">
        <v>0</v>
      </c>
      <c r="N27">
        <v>21</v>
      </c>
      <c r="O27">
        <v>0</v>
      </c>
      <c r="P27">
        <v>312.34100000000001</v>
      </c>
      <c r="Q27">
        <v>316.37400000000002</v>
      </c>
      <c r="R27">
        <v>40000</v>
      </c>
      <c r="S27">
        <v>161320</v>
      </c>
      <c r="T27">
        <v>0</v>
      </c>
      <c r="U27">
        <v>12000</v>
      </c>
      <c r="V27">
        <v>149320</v>
      </c>
      <c r="W27">
        <v>113950.65</v>
      </c>
      <c r="X27">
        <v>23456.37</v>
      </c>
      <c r="Y27">
        <v>137407.01999999999</v>
      </c>
      <c r="Z27">
        <v>7.98</v>
      </c>
      <c r="AA27">
        <v>1580560.96</v>
      </c>
      <c r="AB27">
        <v>1341026.17</v>
      </c>
      <c r="AC27">
        <v>0.92020000000000002</v>
      </c>
      <c r="AD27">
        <v>0.84840000000000004</v>
      </c>
      <c r="AE27">
        <v>6.77</v>
      </c>
    </row>
    <row r="28" spans="1:31" hidden="1" x14ac:dyDescent="0.25">
      <c r="A28">
        <v>20</v>
      </c>
      <c r="B28" t="s">
        <v>80</v>
      </c>
      <c r="C28" t="s">
        <v>81</v>
      </c>
      <c r="D28" t="s">
        <v>81</v>
      </c>
      <c r="E28" t="s">
        <v>133</v>
      </c>
      <c r="F28" t="s">
        <v>81</v>
      </c>
      <c r="H28" t="s">
        <v>134</v>
      </c>
      <c r="I28" t="s">
        <v>93</v>
      </c>
      <c r="J28" t="s">
        <v>135</v>
      </c>
      <c r="K28">
        <v>1</v>
      </c>
      <c r="L28">
        <v>1</v>
      </c>
      <c r="M28">
        <v>0</v>
      </c>
      <c r="N28">
        <v>0</v>
      </c>
      <c r="O28">
        <v>0</v>
      </c>
      <c r="P28">
        <v>55421.3</v>
      </c>
      <c r="Q28">
        <v>56248.9</v>
      </c>
      <c r="R28">
        <v>2000</v>
      </c>
      <c r="S28">
        <v>1655200</v>
      </c>
      <c r="T28">
        <v>0</v>
      </c>
      <c r="U28">
        <v>0</v>
      </c>
      <c r="V28">
        <v>1655200</v>
      </c>
      <c r="W28">
        <v>1675400</v>
      </c>
      <c r="X28">
        <v>0</v>
      </c>
      <c r="Y28">
        <v>1675400</v>
      </c>
      <c r="Z28">
        <v>-1.22</v>
      </c>
      <c r="AA28">
        <v>4372514</v>
      </c>
      <c r="AB28">
        <v>4372514</v>
      </c>
      <c r="AC28">
        <v>1.0122</v>
      </c>
      <c r="AD28">
        <v>1</v>
      </c>
      <c r="AE28">
        <v>-1.22</v>
      </c>
    </row>
    <row r="29" spans="1:31" hidden="1" x14ac:dyDescent="0.25">
      <c r="A29">
        <v>21</v>
      </c>
      <c r="B29" t="s">
        <v>80</v>
      </c>
      <c r="C29" t="s">
        <v>81</v>
      </c>
      <c r="D29" t="s">
        <v>119</v>
      </c>
      <c r="E29" t="s">
        <v>136</v>
      </c>
      <c r="F29" t="s">
        <v>119</v>
      </c>
      <c r="H29" t="s">
        <v>137</v>
      </c>
      <c r="I29" t="s">
        <v>87</v>
      </c>
      <c r="J29" t="s">
        <v>138</v>
      </c>
      <c r="K29">
        <v>592</v>
      </c>
      <c r="L29">
        <v>592</v>
      </c>
      <c r="M29">
        <v>0</v>
      </c>
      <c r="N29">
        <v>1</v>
      </c>
      <c r="O29">
        <v>0</v>
      </c>
      <c r="P29">
        <v>7696.1</v>
      </c>
      <c r="Q29">
        <v>7876</v>
      </c>
      <c r="R29">
        <v>1000</v>
      </c>
      <c r="S29">
        <v>179900</v>
      </c>
      <c r="T29">
        <v>0</v>
      </c>
      <c r="U29">
        <v>94000</v>
      </c>
      <c r="V29">
        <v>85900</v>
      </c>
      <c r="W29">
        <v>80350.600000000006</v>
      </c>
      <c r="X29">
        <v>197.45</v>
      </c>
      <c r="Y29">
        <v>80548.05</v>
      </c>
      <c r="Z29">
        <v>6.23</v>
      </c>
      <c r="AA29">
        <v>828765.75</v>
      </c>
      <c r="AB29">
        <v>702604.75</v>
      </c>
      <c r="AC29">
        <v>0.93769999999999998</v>
      </c>
      <c r="AD29">
        <v>0.8478</v>
      </c>
      <c r="AE29">
        <v>5.28</v>
      </c>
    </row>
    <row r="30" spans="1:31" hidden="1" x14ac:dyDescent="0.25">
      <c r="A30">
        <v>22</v>
      </c>
      <c r="B30" t="s">
        <v>73</v>
      </c>
      <c r="C30" t="s">
        <v>74</v>
      </c>
      <c r="D30" t="s">
        <v>139</v>
      </c>
      <c r="E30" t="s">
        <v>140</v>
      </c>
      <c r="F30" t="s">
        <v>139</v>
      </c>
      <c r="H30" t="s">
        <v>141</v>
      </c>
      <c r="I30" t="s">
        <v>87</v>
      </c>
      <c r="J30" t="s">
        <v>142</v>
      </c>
      <c r="K30">
        <v>16066</v>
      </c>
      <c r="L30">
        <v>16066</v>
      </c>
      <c r="M30">
        <v>0</v>
      </c>
      <c r="N30">
        <v>18</v>
      </c>
      <c r="O30">
        <v>0</v>
      </c>
      <c r="P30">
        <v>2043.3230000000001</v>
      </c>
      <c r="Q30">
        <v>2093.2600000000002</v>
      </c>
      <c r="R30">
        <v>40000</v>
      </c>
      <c r="S30">
        <v>1997480</v>
      </c>
      <c r="T30">
        <v>700000</v>
      </c>
      <c r="U30">
        <v>0</v>
      </c>
      <c r="V30">
        <v>2697480</v>
      </c>
      <c r="W30">
        <v>2431272.65</v>
      </c>
      <c r="X30">
        <v>0</v>
      </c>
      <c r="Y30">
        <v>2431272.65</v>
      </c>
      <c r="Z30">
        <v>9.8699999999999992</v>
      </c>
      <c r="AA30">
        <v>24403234.41</v>
      </c>
      <c r="AB30">
        <v>21822412.27</v>
      </c>
      <c r="AC30">
        <v>0.90129999999999999</v>
      </c>
      <c r="AD30">
        <v>0.89419999999999999</v>
      </c>
      <c r="AE30">
        <v>8.83</v>
      </c>
    </row>
    <row r="31" spans="1:31" hidden="1" x14ac:dyDescent="0.25">
      <c r="A31">
        <v>23</v>
      </c>
      <c r="B31" t="s">
        <v>73</v>
      </c>
      <c r="C31" t="s">
        <v>74</v>
      </c>
      <c r="D31" t="s">
        <v>8</v>
      </c>
      <c r="E31" t="s">
        <v>75</v>
      </c>
      <c r="F31" t="s">
        <v>76</v>
      </c>
      <c r="H31" t="s">
        <v>143</v>
      </c>
      <c r="I31" t="s">
        <v>78</v>
      </c>
      <c r="J31" t="s">
        <v>144</v>
      </c>
      <c r="K31">
        <v>1150</v>
      </c>
      <c r="L31">
        <v>1150</v>
      </c>
      <c r="M31">
        <v>0</v>
      </c>
      <c r="N31">
        <v>0</v>
      </c>
      <c r="O31">
        <v>0</v>
      </c>
      <c r="P31">
        <v>4716.3</v>
      </c>
      <c r="Q31">
        <v>4851.3</v>
      </c>
      <c r="R31">
        <v>2000</v>
      </c>
      <c r="S31">
        <v>270000</v>
      </c>
      <c r="T31">
        <v>15000</v>
      </c>
      <c r="U31">
        <v>0</v>
      </c>
      <c r="V31">
        <v>285000</v>
      </c>
      <c r="W31">
        <v>280450</v>
      </c>
      <c r="X31">
        <v>0</v>
      </c>
      <c r="Y31">
        <v>280450</v>
      </c>
      <c r="Z31">
        <v>1.6</v>
      </c>
      <c r="AA31">
        <v>2636687.2599999998</v>
      </c>
      <c r="AB31">
        <v>2557859.6800000002</v>
      </c>
      <c r="AC31">
        <v>0.98399999999999999</v>
      </c>
      <c r="AD31">
        <v>0.97009999999999996</v>
      </c>
      <c r="AE31">
        <v>1.55</v>
      </c>
    </row>
    <row r="32" spans="1:31" hidden="1" x14ac:dyDescent="0.25">
      <c r="A32">
        <v>24</v>
      </c>
      <c r="B32" t="s">
        <v>80</v>
      </c>
      <c r="C32" t="s">
        <v>81</v>
      </c>
      <c r="D32" t="s">
        <v>81</v>
      </c>
      <c r="E32" t="s">
        <v>113</v>
      </c>
      <c r="F32" t="s">
        <v>81</v>
      </c>
      <c r="H32" t="s">
        <v>145</v>
      </c>
      <c r="I32" t="s">
        <v>78</v>
      </c>
      <c r="J32" t="s">
        <v>146</v>
      </c>
      <c r="K32">
        <v>4097</v>
      </c>
      <c r="L32">
        <v>4097</v>
      </c>
      <c r="M32">
        <v>0</v>
      </c>
      <c r="N32">
        <v>34</v>
      </c>
      <c r="O32">
        <v>0</v>
      </c>
      <c r="P32">
        <v>2382.895</v>
      </c>
      <c r="Q32">
        <v>2447.0790000000002</v>
      </c>
      <c r="R32">
        <v>40000</v>
      </c>
      <c r="S32">
        <v>2567360</v>
      </c>
      <c r="T32">
        <v>0</v>
      </c>
      <c r="U32">
        <v>400000</v>
      </c>
      <c r="V32">
        <v>2167360</v>
      </c>
      <c r="W32">
        <v>1989041.3</v>
      </c>
      <c r="X32">
        <v>37976.980000000003</v>
      </c>
      <c r="Y32">
        <v>2027018.28</v>
      </c>
      <c r="Z32">
        <v>6.48</v>
      </c>
      <c r="AA32">
        <v>19238049.23</v>
      </c>
      <c r="AB32">
        <v>13456512.970000001</v>
      </c>
      <c r="AC32">
        <v>0.93520000000000003</v>
      </c>
      <c r="AD32">
        <v>0.69950000000000001</v>
      </c>
      <c r="AE32">
        <v>4.53</v>
      </c>
    </row>
    <row r="33" spans="1:31" hidden="1" x14ac:dyDescent="0.25">
      <c r="A33">
        <v>25</v>
      </c>
      <c r="B33" t="s">
        <v>80</v>
      </c>
      <c r="C33" t="s">
        <v>81</v>
      </c>
      <c r="D33" t="s">
        <v>81</v>
      </c>
      <c r="E33" t="s">
        <v>133</v>
      </c>
      <c r="F33" t="s">
        <v>81</v>
      </c>
      <c r="H33" t="s">
        <v>147</v>
      </c>
      <c r="I33" t="s">
        <v>93</v>
      </c>
      <c r="J33" t="s">
        <v>148</v>
      </c>
      <c r="K33">
        <v>35</v>
      </c>
      <c r="L33">
        <v>35</v>
      </c>
      <c r="M33">
        <v>0</v>
      </c>
      <c r="N33">
        <v>0</v>
      </c>
      <c r="O33">
        <v>0</v>
      </c>
      <c r="P33">
        <v>1583.241</v>
      </c>
      <c r="Q33">
        <v>1602.5060000000001</v>
      </c>
      <c r="R33">
        <v>40000</v>
      </c>
      <c r="S33">
        <v>770600</v>
      </c>
      <c r="T33">
        <v>740000</v>
      </c>
      <c r="U33">
        <v>0</v>
      </c>
      <c r="V33">
        <v>1510600</v>
      </c>
      <c r="W33">
        <v>1414160.5</v>
      </c>
      <c r="X33">
        <v>0</v>
      </c>
      <c r="Y33">
        <v>1414160.5</v>
      </c>
      <c r="Z33">
        <v>6.38</v>
      </c>
      <c r="AA33">
        <v>10959245</v>
      </c>
      <c r="AB33">
        <v>10035860</v>
      </c>
      <c r="AC33">
        <v>0.93620000000000003</v>
      </c>
      <c r="AD33">
        <v>0.91569999999999996</v>
      </c>
      <c r="AE33">
        <v>5.84</v>
      </c>
    </row>
    <row r="34" spans="1:31" hidden="1" x14ac:dyDescent="0.25">
      <c r="A34">
        <v>26</v>
      </c>
      <c r="B34" t="s">
        <v>80</v>
      </c>
      <c r="C34" t="s">
        <v>81</v>
      </c>
      <c r="D34" t="s">
        <v>81</v>
      </c>
      <c r="E34" t="s">
        <v>82</v>
      </c>
      <c r="F34" t="s">
        <v>81</v>
      </c>
      <c r="H34" t="s">
        <v>149</v>
      </c>
      <c r="I34" t="s">
        <v>87</v>
      </c>
      <c r="J34" t="s">
        <v>150</v>
      </c>
      <c r="K34">
        <v>8094</v>
      </c>
      <c r="L34">
        <v>8094</v>
      </c>
      <c r="M34">
        <v>0</v>
      </c>
      <c r="N34">
        <v>0</v>
      </c>
      <c r="O34">
        <v>0</v>
      </c>
      <c r="P34">
        <v>1699.5809999999999</v>
      </c>
      <c r="Q34">
        <v>1736.4590000000001</v>
      </c>
      <c r="R34">
        <v>40000</v>
      </c>
      <c r="S34">
        <v>1475120</v>
      </c>
      <c r="T34">
        <v>0</v>
      </c>
      <c r="U34">
        <v>75000</v>
      </c>
      <c r="V34">
        <v>1400120</v>
      </c>
      <c r="W34">
        <v>1281390.8999999999</v>
      </c>
      <c r="X34">
        <v>0</v>
      </c>
      <c r="Y34">
        <v>1281390.8999999999</v>
      </c>
      <c r="Z34">
        <v>8.48</v>
      </c>
      <c r="AA34">
        <v>11721423.32</v>
      </c>
      <c r="AB34">
        <v>11120731.32</v>
      </c>
      <c r="AC34">
        <v>0.91520000000000001</v>
      </c>
      <c r="AD34">
        <v>0.94879999999999998</v>
      </c>
      <c r="AE34">
        <v>8.0500000000000007</v>
      </c>
    </row>
    <row r="35" spans="1:31" hidden="1" x14ac:dyDescent="0.25">
      <c r="A35">
        <v>27</v>
      </c>
      <c r="B35" t="s">
        <v>80</v>
      </c>
      <c r="C35" t="s">
        <v>81</v>
      </c>
      <c r="D35" t="s">
        <v>81</v>
      </c>
      <c r="E35" t="s">
        <v>82</v>
      </c>
      <c r="F35" t="s">
        <v>81</v>
      </c>
      <c r="H35" t="s">
        <v>151</v>
      </c>
      <c r="I35" t="s">
        <v>87</v>
      </c>
      <c r="J35" t="s">
        <v>152</v>
      </c>
      <c r="K35">
        <v>6877</v>
      </c>
      <c r="L35">
        <v>6877</v>
      </c>
      <c r="M35">
        <v>0</v>
      </c>
      <c r="N35">
        <v>5</v>
      </c>
      <c r="O35">
        <v>0</v>
      </c>
      <c r="P35">
        <v>1217.42</v>
      </c>
      <c r="Q35">
        <v>1242.415</v>
      </c>
      <c r="R35">
        <v>40000</v>
      </c>
      <c r="S35">
        <v>999800</v>
      </c>
      <c r="T35">
        <v>0</v>
      </c>
      <c r="U35">
        <v>110000</v>
      </c>
      <c r="V35">
        <v>889800</v>
      </c>
      <c r="W35">
        <v>819584.35</v>
      </c>
      <c r="X35">
        <v>5584.85</v>
      </c>
      <c r="Y35">
        <v>825169.2</v>
      </c>
      <c r="Z35">
        <v>7.26</v>
      </c>
      <c r="AA35">
        <v>8143670.4400000004</v>
      </c>
      <c r="AB35">
        <v>8744000.1500000004</v>
      </c>
      <c r="AC35">
        <v>0.9274</v>
      </c>
      <c r="AD35">
        <v>1.0737000000000001</v>
      </c>
      <c r="AE35">
        <v>7.8</v>
      </c>
    </row>
    <row r="36" spans="1:31" hidden="1" x14ac:dyDescent="0.25">
      <c r="A36">
        <v>28</v>
      </c>
      <c r="B36" t="s">
        <v>80</v>
      </c>
      <c r="C36" t="s">
        <v>81</v>
      </c>
      <c r="D36" t="s">
        <v>81</v>
      </c>
      <c r="E36" t="s">
        <v>91</v>
      </c>
      <c r="F36" t="s">
        <v>81</v>
      </c>
      <c r="H36" t="s">
        <v>153</v>
      </c>
      <c r="I36" t="s">
        <v>87</v>
      </c>
      <c r="J36" t="s">
        <v>154</v>
      </c>
      <c r="K36">
        <v>8312</v>
      </c>
      <c r="L36">
        <v>8312</v>
      </c>
      <c r="M36">
        <v>0</v>
      </c>
      <c r="N36">
        <v>0</v>
      </c>
      <c r="O36">
        <v>0</v>
      </c>
      <c r="P36">
        <v>1638.941</v>
      </c>
      <c r="Q36">
        <v>1681.9659999999999</v>
      </c>
      <c r="R36">
        <v>40000</v>
      </c>
      <c r="S36">
        <v>1721000</v>
      </c>
      <c r="T36">
        <v>0</v>
      </c>
      <c r="U36">
        <v>0</v>
      </c>
      <c r="V36">
        <v>1721000</v>
      </c>
      <c r="W36">
        <v>1617410</v>
      </c>
      <c r="X36">
        <v>0</v>
      </c>
      <c r="Y36">
        <v>1617410</v>
      </c>
      <c r="Z36">
        <v>6.02</v>
      </c>
      <c r="AA36">
        <v>14006179.9</v>
      </c>
      <c r="AB36">
        <v>12890141.720000001</v>
      </c>
      <c r="AC36">
        <v>0.93979999999999997</v>
      </c>
      <c r="AD36">
        <v>0.92030000000000001</v>
      </c>
      <c r="AE36">
        <v>5.54</v>
      </c>
    </row>
    <row r="37" spans="1:31" hidden="1" x14ac:dyDescent="0.25">
      <c r="A37">
        <v>29</v>
      </c>
      <c r="B37" t="s">
        <v>80</v>
      </c>
      <c r="C37" t="s">
        <v>81</v>
      </c>
      <c r="D37" t="s">
        <v>81</v>
      </c>
      <c r="E37" t="s">
        <v>91</v>
      </c>
      <c r="F37" t="s">
        <v>81</v>
      </c>
      <c r="H37" t="s">
        <v>155</v>
      </c>
      <c r="I37" t="s">
        <v>93</v>
      </c>
      <c r="J37" t="s">
        <v>156</v>
      </c>
      <c r="K37">
        <v>307</v>
      </c>
      <c r="L37">
        <v>307</v>
      </c>
      <c r="M37">
        <v>0</v>
      </c>
      <c r="N37">
        <v>2</v>
      </c>
      <c r="O37">
        <v>0</v>
      </c>
      <c r="P37">
        <v>771.76499999999999</v>
      </c>
      <c r="Q37">
        <v>789.53</v>
      </c>
      <c r="R37">
        <v>40000</v>
      </c>
      <c r="S37">
        <v>710600</v>
      </c>
      <c r="T37">
        <v>0</v>
      </c>
      <c r="U37">
        <v>160000</v>
      </c>
      <c r="V37">
        <v>550600</v>
      </c>
      <c r="W37">
        <v>503288.25</v>
      </c>
      <c r="X37">
        <v>2233.94</v>
      </c>
      <c r="Y37">
        <v>505522.19</v>
      </c>
      <c r="Z37">
        <v>8.19</v>
      </c>
      <c r="AA37">
        <v>4689771.3499999996</v>
      </c>
      <c r="AB37">
        <v>4676964.6500000004</v>
      </c>
      <c r="AC37">
        <v>0.91810000000000003</v>
      </c>
      <c r="AD37">
        <v>0.99729999999999996</v>
      </c>
      <c r="AE37">
        <v>8.17</v>
      </c>
    </row>
    <row r="38" spans="1:31" hidden="1" x14ac:dyDescent="0.25">
      <c r="A38">
        <v>30</v>
      </c>
      <c r="B38" t="s">
        <v>80</v>
      </c>
      <c r="C38" t="s">
        <v>81</v>
      </c>
      <c r="D38" t="s">
        <v>81</v>
      </c>
      <c r="E38" t="s">
        <v>91</v>
      </c>
      <c r="F38" t="s">
        <v>81</v>
      </c>
      <c r="H38" t="s">
        <v>157</v>
      </c>
      <c r="I38" t="s">
        <v>93</v>
      </c>
      <c r="J38" t="s">
        <v>158</v>
      </c>
      <c r="K38">
        <v>57</v>
      </c>
      <c r="L38">
        <v>57</v>
      </c>
      <c r="M38">
        <v>0</v>
      </c>
      <c r="N38">
        <v>0</v>
      </c>
      <c r="O38">
        <v>0</v>
      </c>
      <c r="P38">
        <v>1084.808</v>
      </c>
      <c r="Q38">
        <v>1096.961</v>
      </c>
      <c r="R38">
        <v>40000</v>
      </c>
      <c r="S38">
        <v>486120</v>
      </c>
      <c r="T38">
        <v>100000</v>
      </c>
      <c r="U38">
        <v>0</v>
      </c>
      <c r="V38">
        <v>586120</v>
      </c>
      <c r="W38">
        <v>553981.55000000005</v>
      </c>
      <c r="X38">
        <v>0</v>
      </c>
      <c r="Y38">
        <v>553981.55000000005</v>
      </c>
      <c r="Z38">
        <v>5.48</v>
      </c>
      <c r="AA38">
        <v>5522679.9800000004</v>
      </c>
      <c r="AB38">
        <v>5345982.16</v>
      </c>
      <c r="AC38">
        <v>0.94520000000000004</v>
      </c>
      <c r="AD38">
        <v>0.96799999999999997</v>
      </c>
      <c r="AE38">
        <v>5.3</v>
      </c>
    </row>
    <row r="39" spans="1:31" hidden="1" x14ac:dyDescent="0.25">
      <c r="A39">
        <v>31</v>
      </c>
      <c r="B39" t="s">
        <v>80</v>
      </c>
      <c r="C39" t="s">
        <v>81</v>
      </c>
      <c r="D39" t="s">
        <v>81</v>
      </c>
      <c r="E39" t="s">
        <v>113</v>
      </c>
      <c r="F39" t="s">
        <v>81</v>
      </c>
      <c r="H39" t="s">
        <v>159</v>
      </c>
      <c r="I39" t="s">
        <v>78</v>
      </c>
      <c r="J39" t="s">
        <v>160</v>
      </c>
      <c r="K39">
        <v>1004</v>
      </c>
      <c r="L39">
        <v>1004</v>
      </c>
      <c r="M39">
        <v>0</v>
      </c>
      <c r="N39">
        <v>0</v>
      </c>
      <c r="O39">
        <v>0</v>
      </c>
      <c r="P39">
        <v>827.47400000000005</v>
      </c>
      <c r="Q39">
        <v>836.47299999999996</v>
      </c>
      <c r="R39">
        <v>20000</v>
      </c>
      <c r="S39">
        <v>179980</v>
      </c>
      <c r="T39">
        <v>0</v>
      </c>
      <c r="U39">
        <v>16000</v>
      </c>
      <c r="V39">
        <v>163980</v>
      </c>
      <c r="W39">
        <v>149752.04999999999</v>
      </c>
      <c r="X39">
        <v>0</v>
      </c>
      <c r="Y39">
        <v>149752.04999999999</v>
      </c>
      <c r="Z39">
        <v>8.68</v>
      </c>
      <c r="AA39">
        <v>1571962.85</v>
      </c>
      <c r="AB39">
        <v>1450013.06</v>
      </c>
      <c r="AC39">
        <v>0.91320000000000001</v>
      </c>
      <c r="AD39">
        <v>0.9224</v>
      </c>
      <c r="AE39">
        <v>8.01</v>
      </c>
    </row>
    <row r="40" spans="1:31" hidden="1" x14ac:dyDescent="0.25">
      <c r="A40">
        <v>32</v>
      </c>
      <c r="B40" t="s">
        <v>80</v>
      </c>
      <c r="C40" t="s">
        <v>81</v>
      </c>
      <c r="D40" t="s">
        <v>81</v>
      </c>
      <c r="E40" t="s">
        <v>113</v>
      </c>
      <c r="F40" t="s">
        <v>81</v>
      </c>
      <c r="H40" t="s">
        <v>161</v>
      </c>
      <c r="I40" t="s">
        <v>78</v>
      </c>
      <c r="J40" t="s">
        <v>162</v>
      </c>
      <c r="K40">
        <v>751</v>
      </c>
      <c r="L40">
        <v>751</v>
      </c>
      <c r="M40">
        <v>0</v>
      </c>
      <c r="N40">
        <v>0</v>
      </c>
      <c r="O40">
        <v>0</v>
      </c>
      <c r="P40">
        <v>176.3</v>
      </c>
      <c r="Q40">
        <v>208.5</v>
      </c>
      <c r="R40">
        <v>1000</v>
      </c>
      <c r="S40">
        <v>32200</v>
      </c>
      <c r="T40">
        <v>117200</v>
      </c>
      <c r="U40">
        <v>0</v>
      </c>
      <c r="V40">
        <v>149400</v>
      </c>
      <c r="W40">
        <v>136994</v>
      </c>
      <c r="X40">
        <v>0</v>
      </c>
      <c r="Y40">
        <v>136994</v>
      </c>
      <c r="Z40">
        <v>8.3000000000000007</v>
      </c>
      <c r="AA40">
        <v>1372261.36</v>
      </c>
      <c r="AB40">
        <v>1318938.24</v>
      </c>
      <c r="AC40">
        <v>0.91700000000000004</v>
      </c>
      <c r="AD40">
        <v>0.96109999999999995</v>
      </c>
      <c r="AE40">
        <v>7.98</v>
      </c>
    </row>
    <row r="41" spans="1:31" hidden="1" x14ac:dyDescent="0.25">
      <c r="A41">
        <v>33</v>
      </c>
      <c r="B41" t="s">
        <v>73</v>
      </c>
      <c r="C41" t="s">
        <v>74</v>
      </c>
      <c r="D41" t="s">
        <v>8</v>
      </c>
      <c r="E41" t="s">
        <v>75</v>
      </c>
      <c r="F41" t="s">
        <v>76</v>
      </c>
      <c r="H41" t="s">
        <v>163</v>
      </c>
      <c r="I41" t="s">
        <v>78</v>
      </c>
      <c r="J41" t="s">
        <v>164</v>
      </c>
      <c r="K41">
        <v>9089</v>
      </c>
      <c r="L41">
        <v>9089</v>
      </c>
      <c r="M41">
        <v>0</v>
      </c>
      <c r="N41">
        <v>0</v>
      </c>
      <c r="O41">
        <v>0</v>
      </c>
      <c r="P41">
        <v>1158.462</v>
      </c>
      <c r="Q41">
        <v>1205.3820000000001</v>
      </c>
      <c r="R41">
        <v>40000</v>
      </c>
      <c r="S41">
        <v>1876800</v>
      </c>
      <c r="T41">
        <v>0</v>
      </c>
      <c r="U41">
        <v>900000</v>
      </c>
      <c r="V41">
        <v>976800</v>
      </c>
      <c r="W41">
        <v>925360.75</v>
      </c>
      <c r="X41">
        <v>0</v>
      </c>
      <c r="Y41">
        <v>925360.75</v>
      </c>
      <c r="Z41">
        <v>5.27</v>
      </c>
      <c r="AA41">
        <v>9140680.4399999995</v>
      </c>
      <c r="AB41">
        <v>7360523.4800000004</v>
      </c>
      <c r="AC41">
        <v>0.94730000000000003</v>
      </c>
      <c r="AD41">
        <v>0.80520000000000003</v>
      </c>
      <c r="AE41">
        <v>4.24</v>
      </c>
    </row>
    <row r="42" spans="1:31" hidden="1" x14ac:dyDescent="0.25">
      <c r="A42">
        <v>34</v>
      </c>
      <c r="B42" t="s">
        <v>80</v>
      </c>
      <c r="C42" t="s">
        <v>81</v>
      </c>
      <c r="D42" t="s">
        <v>81</v>
      </c>
      <c r="E42" t="s">
        <v>91</v>
      </c>
      <c r="F42" t="s">
        <v>81</v>
      </c>
      <c r="H42" t="s">
        <v>165</v>
      </c>
      <c r="I42" t="s">
        <v>93</v>
      </c>
      <c r="J42" t="s">
        <v>166</v>
      </c>
      <c r="K42">
        <v>2</v>
      </c>
      <c r="L42">
        <v>2</v>
      </c>
      <c r="M42">
        <v>0</v>
      </c>
      <c r="N42">
        <v>0</v>
      </c>
      <c r="O42">
        <v>0</v>
      </c>
      <c r="P42">
        <v>2675.4169999999999</v>
      </c>
      <c r="Q42">
        <v>2724.7280000000001</v>
      </c>
      <c r="R42">
        <v>40000</v>
      </c>
      <c r="S42">
        <v>1972440</v>
      </c>
      <c r="T42">
        <v>12000</v>
      </c>
      <c r="U42">
        <v>0</v>
      </c>
      <c r="V42">
        <v>1984440</v>
      </c>
      <c r="W42">
        <v>1979400</v>
      </c>
      <c r="X42">
        <v>0</v>
      </c>
      <c r="Y42">
        <v>1979400</v>
      </c>
      <c r="Z42">
        <v>0.25</v>
      </c>
      <c r="AA42">
        <v>5214619</v>
      </c>
      <c r="AB42">
        <v>5214086</v>
      </c>
      <c r="AC42">
        <v>0.99750000000000005</v>
      </c>
      <c r="AD42">
        <v>0.99990000000000001</v>
      </c>
      <c r="AE42">
        <v>0.25</v>
      </c>
    </row>
    <row r="43" spans="1:31" hidden="1" x14ac:dyDescent="0.25">
      <c r="A43">
        <v>35</v>
      </c>
      <c r="B43" t="s">
        <v>80</v>
      </c>
      <c r="C43" t="s">
        <v>81</v>
      </c>
      <c r="D43" t="s">
        <v>81</v>
      </c>
      <c r="E43" t="s">
        <v>91</v>
      </c>
      <c r="F43" t="s">
        <v>81</v>
      </c>
      <c r="H43" t="s">
        <v>167</v>
      </c>
      <c r="I43" t="s">
        <v>93</v>
      </c>
      <c r="J43" t="s">
        <v>168</v>
      </c>
      <c r="K43">
        <v>260</v>
      </c>
      <c r="L43">
        <v>260</v>
      </c>
      <c r="M43">
        <v>0</v>
      </c>
      <c r="N43">
        <v>0</v>
      </c>
      <c r="O43">
        <v>0</v>
      </c>
      <c r="P43">
        <v>1541.575</v>
      </c>
      <c r="Q43">
        <v>1572.998</v>
      </c>
      <c r="R43">
        <v>20000</v>
      </c>
      <c r="S43">
        <v>628460</v>
      </c>
      <c r="T43">
        <v>0</v>
      </c>
      <c r="U43">
        <v>0</v>
      </c>
      <c r="V43">
        <v>628460</v>
      </c>
      <c r="W43">
        <v>588059.80000000005</v>
      </c>
      <c r="X43">
        <v>0</v>
      </c>
      <c r="Y43">
        <v>588059.80000000005</v>
      </c>
      <c r="Z43">
        <v>6.43</v>
      </c>
      <c r="AA43">
        <v>5823806.2199999997</v>
      </c>
      <c r="AB43">
        <v>2842155.69</v>
      </c>
      <c r="AC43">
        <v>0.93569999999999998</v>
      </c>
      <c r="AD43">
        <v>0.48799999999999999</v>
      </c>
      <c r="AE43">
        <v>3.14</v>
      </c>
    </row>
    <row r="44" spans="1:31" hidden="1" x14ac:dyDescent="0.25">
      <c r="A44">
        <v>36</v>
      </c>
      <c r="B44" t="s">
        <v>80</v>
      </c>
      <c r="C44" t="s">
        <v>81</v>
      </c>
      <c r="D44" t="s">
        <v>81</v>
      </c>
      <c r="E44" t="s">
        <v>91</v>
      </c>
      <c r="F44" t="s">
        <v>81</v>
      </c>
      <c r="H44" t="s">
        <v>169</v>
      </c>
      <c r="I44" t="s">
        <v>93</v>
      </c>
      <c r="J44" t="s">
        <v>170</v>
      </c>
      <c r="K44">
        <v>100</v>
      </c>
      <c r="L44">
        <v>100</v>
      </c>
      <c r="M44">
        <v>0</v>
      </c>
      <c r="N44">
        <v>0</v>
      </c>
      <c r="O44">
        <v>0</v>
      </c>
      <c r="P44">
        <v>1132.8689999999999</v>
      </c>
      <c r="Q44">
        <v>1165.8019999999999</v>
      </c>
      <c r="R44">
        <v>40000</v>
      </c>
      <c r="S44">
        <v>1317320</v>
      </c>
      <c r="T44">
        <v>0</v>
      </c>
      <c r="U44">
        <v>0</v>
      </c>
      <c r="V44">
        <v>1317320</v>
      </c>
      <c r="W44">
        <v>1203739.8500000001</v>
      </c>
      <c r="X44">
        <v>0</v>
      </c>
      <c r="Y44">
        <v>1203739.8500000001</v>
      </c>
      <c r="Z44">
        <v>8.6199999999999992</v>
      </c>
      <c r="AA44">
        <v>9395252</v>
      </c>
      <c r="AB44">
        <v>6355646.6200000001</v>
      </c>
      <c r="AC44">
        <v>0.91379999999999995</v>
      </c>
      <c r="AD44">
        <v>0.67649999999999999</v>
      </c>
      <c r="AE44">
        <v>5.83</v>
      </c>
    </row>
    <row r="45" spans="1:31" hidden="1" x14ac:dyDescent="0.25">
      <c r="A45">
        <v>37</v>
      </c>
      <c r="B45" t="s">
        <v>80</v>
      </c>
      <c r="C45" t="s">
        <v>81</v>
      </c>
      <c r="D45" t="s">
        <v>81</v>
      </c>
      <c r="E45" t="s">
        <v>133</v>
      </c>
      <c r="F45" t="s">
        <v>81</v>
      </c>
      <c r="H45" t="s">
        <v>171</v>
      </c>
      <c r="I45" t="s">
        <v>87</v>
      </c>
      <c r="J45" t="s">
        <v>172</v>
      </c>
      <c r="K45">
        <v>3569</v>
      </c>
      <c r="L45">
        <v>3569</v>
      </c>
      <c r="M45">
        <v>0</v>
      </c>
      <c r="N45">
        <v>0</v>
      </c>
      <c r="O45">
        <v>0</v>
      </c>
      <c r="P45">
        <v>747.21199999999999</v>
      </c>
      <c r="Q45">
        <v>761.774</v>
      </c>
      <c r="R45">
        <v>40000</v>
      </c>
      <c r="S45">
        <v>582480</v>
      </c>
      <c r="T45">
        <v>0</v>
      </c>
      <c r="U45">
        <v>110000</v>
      </c>
      <c r="V45">
        <v>472480</v>
      </c>
      <c r="W45">
        <v>451969.4</v>
      </c>
      <c r="X45">
        <v>0</v>
      </c>
      <c r="Y45">
        <v>451969.4</v>
      </c>
      <c r="Z45">
        <v>4.34</v>
      </c>
      <c r="AA45">
        <v>4440785.1399999997</v>
      </c>
      <c r="AB45">
        <v>3610948.42</v>
      </c>
      <c r="AC45">
        <v>0.95660000000000001</v>
      </c>
      <c r="AD45">
        <v>0.81310000000000004</v>
      </c>
      <c r="AE45">
        <v>3.53</v>
      </c>
    </row>
    <row r="46" spans="1:31" hidden="1" x14ac:dyDescent="0.25">
      <c r="A46">
        <v>38</v>
      </c>
      <c r="B46" t="s">
        <v>80</v>
      </c>
      <c r="C46" t="s">
        <v>81</v>
      </c>
      <c r="D46" t="s">
        <v>119</v>
      </c>
      <c r="E46" t="s">
        <v>173</v>
      </c>
      <c r="F46" t="s">
        <v>119</v>
      </c>
      <c r="H46" t="s">
        <v>174</v>
      </c>
      <c r="I46" t="s">
        <v>84</v>
      </c>
      <c r="J46" t="s">
        <v>175</v>
      </c>
      <c r="K46">
        <v>2473</v>
      </c>
      <c r="L46">
        <v>2473</v>
      </c>
      <c r="M46">
        <v>0</v>
      </c>
      <c r="N46">
        <v>50</v>
      </c>
      <c r="O46">
        <v>0</v>
      </c>
      <c r="P46">
        <v>62171.8</v>
      </c>
      <c r="Q46">
        <v>62910.400000000001</v>
      </c>
      <c r="R46">
        <v>1000</v>
      </c>
      <c r="S46">
        <v>738600</v>
      </c>
      <c r="T46">
        <v>60000</v>
      </c>
      <c r="U46">
        <v>0</v>
      </c>
      <c r="V46">
        <v>798600</v>
      </c>
      <c r="W46">
        <v>721756.55</v>
      </c>
      <c r="X46">
        <v>9823.1380000000008</v>
      </c>
      <c r="Y46">
        <v>731579.68799999997</v>
      </c>
      <c r="Z46">
        <v>8.39</v>
      </c>
      <c r="AA46">
        <v>8109556.1200000001</v>
      </c>
      <c r="AB46">
        <v>6896745.7699999996</v>
      </c>
      <c r="AC46">
        <v>0.91610000000000003</v>
      </c>
      <c r="AD46">
        <v>0.85040000000000004</v>
      </c>
      <c r="AE46">
        <v>7.13</v>
      </c>
    </row>
    <row r="47" spans="1:31" hidden="1" x14ac:dyDescent="0.25">
      <c r="A47">
        <v>39</v>
      </c>
      <c r="B47" t="s">
        <v>80</v>
      </c>
      <c r="C47" t="s">
        <v>81</v>
      </c>
      <c r="D47" t="s">
        <v>119</v>
      </c>
      <c r="E47" t="s">
        <v>176</v>
      </c>
      <c r="F47" t="s">
        <v>119</v>
      </c>
      <c r="H47" t="s">
        <v>177</v>
      </c>
      <c r="I47" t="s">
        <v>87</v>
      </c>
      <c r="J47" t="s">
        <v>178</v>
      </c>
      <c r="K47">
        <v>4601</v>
      </c>
      <c r="L47">
        <v>4601</v>
      </c>
      <c r="M47">
        <v>0</v>
      </c>
      <c r="N47">
        <v>4</v>
      </c>
      <c r="O47">
        <v>0</v>
      </c>
      <c r="P47">
        <v>17160.099999999999</v>
      </c>
      <c r="Q47">
        <v>17674.3</v>
      </c>
      <c r="R47">
        <v>2000</v>
      </c>
      <c r="S47">
        <v>1028400</v>
      </c>
      <c r="T47">
        <v>0</v>
      </c>
      <c r="U47">
        <v>0</v>
      </c>
      <c r="V47">
        <v>1028400</v>
      </c>
      <c r="W47">
        <v>980321</v>
      </c>
      <c r="X47">
        <v>789.8</v>
      </c>
      <c r="Y47">
        <v>981110.8</v>
      </c>
      <c r="Z47">
        <v>4.5999999999999996</v>
      </c>
      <c r="AA47">
        <v>9911455.0899999999</v>
      </c>
      <c r="AB47">
        <v>8359253.0700000003</v>
      </c>
      <c r="AC47">
        <v>0.95399999999999996</v>
      </c>
      <c r="AD47">
        <v>0.84340000000000004</v>
      </c>
      <c r="AE47">
        <v>3.88</v>
      </c>
    </row>
    <row r="48" spans="1:31" hidden="1" x14ac:dyDescent="0.25">
      <c r="A48">
        <v>40</v>
      </c>
      <c r="B48" t="s">
        <v>80</v>
      </c>
      <c r="C48" t="s">
        <v>81</v>
      </c>
      <c r="D48" t="s">
        <v>81</v>
      </c>
      <c r="E48" t="s">
        <v>91</v>
      </c>
      <c r="F48" t="s">
        <v>81</v>
      </c>
      <c r="H48" t="s">
        <v>179</v>
      </c>
      <c r="I48" t="s">
        <v>93</v>
      </c>
      <c r="J48" t="s">
        <v>180</v>
      </c>
      <c r="K48">
        <v>2</v>
      </c>
      <c r="L48">
        <v>2</v>
      </c>
      <c r="M48">
        <v>0</v>
      </c>
      <c r="N48">
        <v>0</v>
      </c>
      <c r="O48">
        <v>0</v>
      </c>
      <c r="P48">
        <v>8402.1</v>
      </c>
      <c r="Q48">
        <v>8899.5</v>
      </c>
      <c r="R48">
        <v>2000</v>
      </c>
      <c r="S48">
        <v>994800</v>
      </c>
      <c r="T48">
        <v>280000</v>
      </c>
      <c r="U48">
        <v>0</v>
      </c>
      <c r="V48">
        <v>1274800</v>
      </c>
      <c r="W48">
        <v>1236030</v>
      </c>
      <c r="X48">
        <v>0</v>
      </c>
      <c r="Y48">
        <v>1236030</v>
      </c>
      <c r="Z48">
        <v>3.04</v>
      </c>
      <c r="AA48">
        <v>3126328</v>
      </c>
      <c r="AB48">
        <v>3126328</v>
      </c>
      <c r="AC48">
        <v>0.96960000000000002</v>
      </c>
      <c r="AD48">
        <v>1</v>
      </c>
      <c r="AE48">
        <v>3.04</v>
      </c>
    </row>
    <row r="49" spans="1:31" hidden="1" x14ac:dyDescent="0.25">
      <c r="A49">
        <v>41</v>
      </c>
      <c r="B49" t="s">
        <v>80</v>
      </c>
      <c r="C49" t="s">
        <v>81</v>
      </c>
      <c r="D49" t="s">
        <v>81</v>
      </c>
      <c r="E49" t="s">
        <v>133</v>
      </c>
      <c r="F49" t="s">
        <v>81</v>
      </c>
      <c r="H49" t="s">
        <v>181</v>
      </c>
      <c r="I49" t="s">
        <v>93</v>
      </c>
      <c r="J49" t="s">
        <v>182</v>
      </c>
      <c r="K49">
        <v>424</v>
      </c>
      <c r="L49">
        <v>424</v>
      </c>
      <c r="M49">
        <v>0</v>
      </c>
      <c r="N49">
        <v>0</v>
      </c>
      <c r="O49">
        <v>0</v>
      </c>
      <c r="P49">
        <v>1483.0329999999999</v>
      </c>
      <c r="Q49">
        <v>1516.5139999999999</v>
      </c>
      <c r="R49">
        <v>40000</v>
      </c>
      <c r="S49">
        <v>1339240</v>
      </c>
      <c r="T49">
        <v>0</v>
      </c>
      <c r="U49">
        <v>0</v>
      </c>
      <c r="V49">
        <v>1339240</v>
      </c>
      <c r="W49">
        <v>1280383.75</v>
      </c>
      <c r="X49">
        <v>0</v>
      </c>
      <c r="Y49">
        <v>1280383.75</v>
      </c>
      <c r="Z49">
        <v>4.3899999999999997</v>
      </c>
      <c r="AA49">
        <v>12291086.57</v>
      </c>
      <c r="AB49">
        <v>11841485.49</v>
      </c>
      <c r="AC49">
        <v>0.95609999999999995</v>
      </c>
      <c r="AD49">
        <v>0.96340000000000003</v>
      </c>
      <c r="AE49">
        <v>4.2300000000000004</v>
      </c>
    </row>
    <row r="50" spans="1:31" hidden="1" x14ac:dyDescent="0.25">
      <c r="A50">
        <v>42</v>
      </c>
      <c r="B50" t="s">
        <v>73</v>
      </c>
      <c r="C50" t="s">
        <v>74</v>
      </c>
      <c r="D50" t="s">
        <v>8</v>
      </c>
      <c r="E50" t="s">
        <v>75</v>
      </c>
      <c r="F50" t="s">
        <v>76</v>
      </c>
      <c r="H50" t="s">
        <v>183</v>
      </c>
      <c r="I50" t="s">
        <v>87</v>
      </c>
      <c r="J50" t="s">
        <v>184</v>
      </c>
      <c r="K50">
        <v>1511</v>
      </c>
      <c r="L50">
        <v>1511</v>
      </c>
      <c r="M50">
        <v>0</v>
      </c>
      <c r="N50">
        <v>0</v>
      </c>
      <c r="O50">
        <v>0</v>
      </c>
      <c r="P50">
        <v>742.79100000000005</v>
      </c>
      <c r="Q50">
        <v>761.06299999999999</v>
      </c>
      <c r="R50">
        <v>40000</v>
      </c>
      <c r="S50">
        <v>730880</v>
      </c>
      <c r="T50">
        <v>100000</v>
      </c>
      <c r="U50">
        <v>0</v>
      </c>
      <c r="V50">
        <v>830880</v>
      </c>
      <c r="W50">
        <v>761452.95</v>
      </c>
      <c r="X50">
        <v>0</v>
      </c>
      <c r="Y50">
        <v>761452.95</v>
      </c>
      <c r="Z50">
        <v>8.36</v>
      </c>
      <c r="AA50">
        <v>8482661.4100000001</v>
      </c>
      <c r="AB50">
        <v>7204535.3600000003</v>
      </c>
      <c r="AC50">
        <v>0.91639999999999999</v>
      </c>
      <c r="AD50">
        <v>0.84930000000000005</v>
      </c>
      <c r="AE50">
        <v>7.1</v>
      </c>
    </row>
    <row r="51" spans="1:31" hidden="1" x14ac:dyDescent="0.25">
      <c r="A51">
        <v>43</v>
      </c>
      <c r="B51" t="s">
        <v>73</v>
      </c>
      <c r="C51" t="s">
        <v>74</v>
      </c>
      <c r="D51" t="s">
        <v>8</v>
      </c>
      <c r="E51" t="s">
        <v>75</v>
      </c>
      <c r="F51" t="s">
        <v>76</v>
      </c>
      <c r="H51" t="s">
        <v>185</v>
      </c>
      <c r="I51" t="s">
        <v>78</v>
      </c>
      <c r="J51" t="s">
        <v>186</v>
      </c>
      <c r="K51">
        <v>438</v>
      </c>
      <c r="L51">
        <v>438</v>
      </c>
      <c r="M51">
        <v>0</v>
      </c>
      <c r="N51">
        <v>0</v>
      </c>
      <c r="O51">
        <v>0</v>
      </c>
      <c r="P51">
        <v>110.74</v>
      </c>
      <c r="Q51">
        <v>113.29</v>
      </c>
      <c r="R51">
        <v>40000</v>
      </c>
      <c r="S51">
        <v>102000</v>
      </c>
      <c r="T51">
        <v>0</v>
      </c>
      <c r="U51">
        <v>0</v>
      </c>
      <c r="V51">
        <v>102000</v>
      </c>
      <c r="W51">
        <v>96677.5</v>
      </c>
      <c r="X51">
        <v>0</v>
      </c>
      <c r="Y51">
        <v>96677.5</v>
      </c>
      <c r="Z51">
        <v>5.22</v>
      </c>
      <c r="AA51">
        <v>972682.09</v>
      </c>
      <c r="AB51">
        <v>650505.09</v>
      </c>
      <c r="AC51">
        <v>0.94779999999999998</v>
      </c>
      <c r="AD51">
        <v>0.66879999999999995</v>
      </c>
      <c r="AE51">
        <v>3.49</v>
      </c>
    </row>
    <row r="52" spans="1:31" hidden="1" x14ac:dyDescent="0.25">
      <c r="A52">
        <v>44</v>
      </c>
      <c r="B52" t="s">
        <v>80</v>
      </c>
      <c r="C52" t="s">
        <v>81</v>
      </c>
      <c r="D52" t="s">
        <v>81</v>
      </c>
      <c r="E52" t="s">
        <v>82</v>
      </c>
      <c r="F52" t="s">
        <v>81</v>
      </c>
      <c r="H52" t="s">
        <v>187</v>
      </c>
      <c r="I52" t="s">
        <v>87</v>
      </c>
      <c r="J52" t="s">
        <v>188</v>
      </c>
      <c r="K52">
        <v>5859</v>
      </c>
      <c r="L52">
        <v>5859</v>
      </c>
      <c r="M52">
        <v>0</v>
      </c>
      <c r="N52">
        <v>8</v>
      </c>
      <c r="O52">
        <v>0</v>
      </c>
      <c r="P52">
        <v>1075.0830000000001</v>
      </c>
      <c r="Q52">
        <v>1101.3510000000001</v>
      </c>
      <c r="R52">
        <v>40000</v>
      </c>
      <c r="S52">
        <v>1050720</v>
      </c>
      <c r="T52">
        <v>0</v>
      </c>
      <c r="U52">
        <v>390000</v>
      </c>
      <c r="V52">
        <v>660720</v>
      </c>
      <c r="W52">
        <v>607605.94999999995</v>
      </c>
      <c r="X52">
        <v>8935.76</v>
      </c>
      <c r="Y52">
        <v>616541.71</v>
      </c>
      <c r="Z52">
        <v>6.69</v>
      </c>
      <c r="AA52">
        <v>7072299.3200000003</v>
      </c>
      <c r="AB52">
        <v>7707708.3799999999</v>
      </c>
      <c r="AC52">
        <v>0.93310000000000004</v>
      </c>
      <c r="AD52">
        <v>1.0898000000000001</v>
      </c>
      <c r="AE52">
        <v>7.29</v>
      </c>
    </row>
    <row r="53" spans="1:31" hidden="1" x14ac:dyDescent="0.25">
      <c r="A53">
        <v>45</v>
      </c>
      <c r="B53" t="s">
        <v>80</v>
      </c>
      <c r="C53" t="s">
        <v>81</v>
      </c>
      <c r="D53" t="s">
        <v>81</v>
      </c>
      <c r="E53" t="s">
        <v>91</v>
      </c>
      <c r="F53" t="s">
        <v>81</v>
      </c>
      <c r="H53" t="s">
        <v>189</v>
      </c>
      <c r="I53" t="s">
        <v>87</v>
      </c>
      <c r="J53" t="s">
        <v>190</v>
      </c>
      <c r="K53">
        <v>4396</v>
      </c>
      <c r="L53">
        <v>4396</v>
      </c>
      <c r="M53">
        <v>0</v>
      </c>
      <c r="N53">
        <v>3</v>
      </c>
      <c r="O53">
        <v>0</v>
      </c>
      <c r="P53">
        <v>1023.82</v>
      </c>
      <c r="Q53">
        <v>1045.1179999999999</v>
      </c>
      <c r="R53">
        <v>40000</v>
      </c>
      <c r="S53">
        <v>851920</v>
      </c>
      <c r="T53">
        <v>0</v>
      </c>
      <c r="U53">
        <v>60000</v>
      </c>
      <c r="V53">
        <v>791920</v>
      </c>
      <c r="W53">
        <v>731472.25</v>
      </c>
      <c r="X53">
        <v>3350.91</v>
      </c>
      <c r="Y53">
        <v>734823.16</v>
      </c>
      <c r="Z53">
        <v>7.21</v>
      </c>
      <c r="AA53">
        <v>8048751.8899999997</v>
      </c>
      <c r="AB53">
        <v>7554986.3399999999</v>
      </c>
      <c r="AC53">
        <v>0.92789999999999995</v>
      </c>
      <c r="AD53">
        <v>0.93869999999999998</v>
      </c>
      <c r="AE53">
        <v>6.77</v>
      </c>
    </row>
    <row r="54" spans="1:31" hidden="1" x14ac:dyDescent="0.25">
      <c r="A54">
        <v>46</v>
      </c>
      <c r="B54" t="s">
        <v>80</v>
      </c>
      <c r="C54" t="s">
        <v>81</v>
      </c>
      <c r="D54" t="s">
        <v>81</v>
      </c>
      <c r="E54" t="s">
        <v>91</v>
      </c>
      <c r="F54" t="s">
        <v>81</v>
      </c>
      <c r="H54" t="s">
        <v>191</v>
      </c>
      <c r="I54" t="s">
        <v>87</v>
      </c>
      <c r="J54" t="s">
        <v>192</v>
      </c>
      <c r="K54">
        <v>5286</v>
      </c>
      <c r="L54">
        <v>5286</v>
      </c>
      <c r="M54">
        <v>0</v>
      </c>
      <c r="N54">
        <v>4</v>
      </c>
      <c r="O54">
        <v>0</v>
      </c>
      <c r="P54">
        <v>1138.374</v>
      </c>
      <c r="Q54">
        <v>1167.9069999999999</v>
      </c>
      <c r="R54">
        <v>40000</v>
      </c>
      <c r="S54">
        <v>1181320</v>
      </c>
      <c r="T54">
        <v>0</v>
      </c>
      <c r="U54">
        <v>160000</v>
      </c>
      <c r="V54">
        <v>1021320</v>
      </c>
      <c r="W54">
        <v>927071.15</v>
      </c>
      <c r="X54">
        <v>4467.88</v>
      </c>
      <c r="Y54">
        <v>931539.03</v>
      </c>
      <c r="Z54">
        <v>8.7899999999999991</v>
      </c>
      <c r="AA54">
        <v>9296024.6899999995</v>
      </c>
      <c r="AB54">
        <v>8445810.9700000007</v>
      </c>
      <c r="AC54">
        <v>0.91210000000000002</v>
      </c>
      <c r="AD54">
        <v>0.90849999999999997</v>
      </c>
      <c r="AE54">
        <v>7.99</v>
      </c>
    </row>
    <row r="55" spans="1:31" hidden="1" x14ac:dyDescent="0.25">
      <c r="A55">
        <v>47</v>
      </c>
      <c r="B55" t="s">
        <v>80</v>
      </c>
      <c r="C55" t="s">
        <v>81</v>
      </c>
      <c r="D55" t="s">
        <v>81</v>
      </c>
      <c r="E55" t="s">
        <v>91</v>
      </c>
      <c r="F55" t="s">
        <v>81</v>
      </c>
      <c r="H55" t="s">
        <v>193</v>
      </c>
      <c r="I55" t="s">
        <v>87</v>
      </c>
      <c r="J55" t="s">
        <v>194</v>
      </c>
      <c r="K55">
        <v>1214</v>
      </c>
      <c r="L55">
        <v>1214</v>
      </c>
      <c r="M55">
        <v>0</v>
      </c>
      <c r="N55">
        <v>1</v>
      </c>
      <c r="O55">
        <v>0</v>
      </c>
      <c r="P55">
        <v>449.20400000000001</v>
      </c>
      <c r="Q55">
        <v>458.78100000000001</v>
      </c>
      <c r="R55">
        <v>20000</v>
      </c>
      <c r="S55">
        <v>191540</v>
      </c>
      <c r="T55">
        <v>46000</v>
      </c>
      <c r="U55">
        <v>0</v>
      </c>
      <c r="V55">
        <v>237540</v>
      </c>
      <c r="W55">
        <v>223305</v>
      </c>
      <c r="X55">
        <v>1116.97</v>
      </c>
      <c r="Y55">
        <v>224421.97</v>
      </c>
      <c r="Z55">
        <v>5.52</v>
      </c>
      <c r="AA55">
        <v>2299098.85</v>
      </c>
      <c r="AB55">
        <v>2201194.31</v>
      </c>
      <c r="AC55">
        <v>0.94479999999999997</v>
      </c>
      <c r="AD55">
        <v>0.95740000000000003</v>
      </c>
      <c r="AE55">
        <v>5.28</v>
      </c>
    </row>
    <row r="56" spans="1:31" hidden="1" x14ac:dyDescent="0.25">
      <c r="A56">
        <v>48</v>
      </c>
      <c r="B56" t="s">
        <v>80</v>
      </c>
      <c r="C56" t="s">
        <v>81</v>
      </c>
      <c r="D56" t="s">
        <v>81</v>
      </c>
      <c r="E56" t="s">
        <v>133</v>
      </c>
      <c r="F56" t="s">
        <v>81</v>
      </c>
      <c r="H56" t="s">
        <v>195</v>
      </c>
      <c r="I56" t="s">
        <v>93</v>
      </c>
      <c r="J56" t="s">
        <v>196</v>
      </c>
      <c r="K56">
        <v>48</v>
      </c>
      <c r="L56">
        <v>48</v>
      </c>
      <c r="M56">
        <v>0</v>
      </c>
      <c r="N56">
        <v>0</v>
      </c>
      <c r="O56">
        <v>0</v>
      </c>
      <c r="P56">
        <v>2515.596</v>
      </c>
      <c r="Q56">
        <v>2556.4949999999999</v>
      </c>
      <c r="R56">
        <v>40000</v>
      </c>
      <c r="S56">
        <v>1635960</v>
      </c>
      <c r="T56">
        <v>170000</v>
      </c>
      <c r="U56">
        <v>0</v>
      </c>
      <c r="V56">
        <v>1805960</v>
      </c>
      <c r="W56">
        <v>1697441.45</v>
      </c>
      <c r="X56">
        <v>0</v>
      </c>
      <c r="Y56">
        <v>1697441.45</v>
      </c>
      <c r="Z56">
        <v>6.01</v>
      </c>
      <c r="AA56">
        <v>14865762.4</v>
      </c>
      <c r="AB56">
        <v>14265761</v>
      </c>
      <c r="AC56">
        <v>0.93989999999999996</v>
      </c>
      <c r="AD56">
        <v>0.95960000000000001</v>
      </c>
      <c r="AE56">
        <v>5.77</v>
      </c>
    </row>
    <row r="57" spans="1:31" hidden="1" x14ac:dyDescent="0.25">
      <c r="A57">
        <v>49</v>
      </c>
      <c r="B57" t="s">
        <v>80</v>
      </c>
      <c r="C57" t="s">
        <v>81</v>
      </c>
      <c r="D57" t="s">
        <v>81</v>
      </c>
      <c r="E57" t="s">
        <v>133</v>
      </c>
      <c r="F57" t="s">
        <v>81</v>
      </c>
      <c r="H57" t="s">
        <v>197</v>
      </c>
      <c r="I57" t="s">
        <v>93</v>
      </c>
      <c r="J57" t="s">
        <v>198</v>
      </c>
      <c r="K57">
        <v>1</v>
      </c>
      <c r="L57">
        <v>1</v>
      </c>
      <c r="M57">
        <v>0</v>
      </c>
      <c r="N57">
        <v>0</v>
      </c>
      <c r="O57">
        <v>0</v>
      </c>
      <c r="P57">
        <v>2782.2</v>
      </c>
      <c r="Q57">
        <v>3252.5</v>
      </c>
      <c r="R57">
        <v>2000</v>
      </c>
      <c r="S57">
        <v>940600</v>
      </c>
      <c r="T57">
        <v>0</v>
      </c>
      <c r="U57">
        <v>0</v>
      </c>
      <c r="V57">
        <v>940600</v>
      </c>
      <c r="W57">
        <v>968550</v>
      </c>
      <c r="X57">
        <v>0</v>
      </c>
      <c r="Y57">
        <v>968550</v>
      </c>
      <c r="Z57">
        <v>-2.97</v>
      </c>
      <c r="AA57">
        <v>2320315</v>
      </c>
      <c r="AB57">
        <v>2320315</v>
      </c>
      <c r="AC57">
        <v>1.0297000000000001</v>
      </c>
      <c r="AD57">
        <v>1</v>
      </c>
      <c r="AE57">
        <v>-2.97</v>
      </c>
    </row>
    <row r="58" spans="1:31" hidden="1" x14ac:dyDescent="0.25">
      <c r="A58">
        <v>50</v>
      </c>
      <c r="B58" t="s">
        <v>80</v>
      </c>
      <c r="C58" t="s">
        <v>81</v>
      </c>
      <c r="D58" t="s">
        <v>81</v>
      </c>
      <c r="E58" t="s">
        <v>113</v>
      </c>
      <c r="F58" t="s">
        <v>81</v>
      </c>
      <c r="H58" t="s">
        <v>199</v>
      </c>
      <c r="I58" t="s">
        <v>87</v>
      </c>
      <c r="J58" t="s">
        <v>200</v>
      </c>
      <c r="K58">
        <v>2</v>
      </c>
      <c r="L58">
        <v>2</v>
      </c>
      <c r="M58">
        <v>0</v>
      </c>
      <c r="N58">
        <v>0</v>
      </c>
      <c r="O58">
        <v>0</v>
      </c>
      <c r="P58">
        <v>0</v>
      </c>
      <c r="Q58">
        <v>0</v>
      </c>
      <c r="R58">
        <v>1000</v>
      </c>
      <c r="S58">
        <v>0</v>
      </c>
      <c r="T58">
        <v>0</v>
      </c>
      <c r="U58">
        <v>0</v>
      </c>
      <c r="V58">
        <v>0</v>
      </c>
      <c r="W58">
        <v>108.2</v>
      </c>
      <c r="X58">
        <v>0</v>
      </c>
      <c r="Y58">
        <v>108.2</v>
      </c>
      <c r="Z58">
        <v>-10820</v>
      </c>
      <c r="AA58">
        <v>2141</v>
      </c>
      <c r="AB58">
        <v>2141</v>
      </c>
      <c r="AC58">
        <v>0</v>
      </c>
      <c r="AD58">
        <v>1</v>
      </c>
      <c r="AE58">
        <v>100</v>
      </c>
    </row>
    <row r="59" spans="1:31" hidden="1" x14ac:dyDescent="0.25">
      <c r="A59">
        <v>51</v>
      </c>
      <c r="B59" t="s">
        <v>80</v>
      </c>
      <c r="C59" t="s">
        <v>81</v>
      </c>
      <c r="D59" t="s">
        <v>123</v>
      </c>
      <c r="E59" t="s">
        <v>124</v>
      </c>
      <c r="F59" t="s">
        <v>123</v>
      </c>
      <c r="H59" t="s">
        <v>201</v>
      </c>
      <c r="I59" t="s">
        <v>87</v>
      </c>
      <c r="J59" t="s">
        <v>202</v>
      </c>
      <c r="K59">
        <v>131</v>
      </c>
      <c r="L59">
        <v>131</v>
      </c>
      <c r="M59">
        <v>0</v>
      </c>
      <c r="N59">
        <v>29</v>
      </c>
      <c r="O59">
        <v>0</v>
      </c>
      <c r="P59">
        <v>10554.4</v>
      </c>
      <c r="Q59">
        <v>10742.4</v>
      </c>
      <c r="R59">
        <v>2000</v>
      </c>
      <c r="S59">
        <v>376000</v>
      </c>
      <c r="T59">
        <v>0</v>
      </c>
      <c r="U59">
        <v>352500</v>
      </c>
      <c r="V59">
        <v>23500</v>
      </c>
      <c r="W59">
        <v>21603</v>
      </c>
      <c r="X59">
        <v>0</v>
      </c>
      <c r="Y59">
        <v>21603</v>
      </c>
      <c r="Z59">
        <v>8.07</v>
      </c>
      <c r="AA59">
        <v>241128.03</v>
      </c>
      <c r="AB59">
        <v>269769.03000000003</v>
      </c>
      <c r="AC59">
        <v>0.91930000000000001</v>
      </c>
      <c r="AD59">
        <v>1.1188</v>
      </c>
      <c r="AE59">
        <v>9.0299999999999994</v>
      </c>
    </row>
    <row r="60" spans="1:31" hidden="1" x14ac:dyDescent="0.25">
      <c r="A60">
        <v>52</v>
      </c>
      <c r="B60" t="s">
        <v>73</v>
      </c>
      <c r="C60" t="s">
        <v>74</v>
      </c>
      <c r="D60" t="s">
        <v>8</v>
      </c>
      <c r="E60" t="s">
        <v>203</v>
      </c>
      <c r="F60" t="s">
        <v>76</v>
      </c>
      <c r="H60" t="s">
        <v>204</v>
      </c>
      <c r="I60" t="s">
        <v>78</v>
      </c>
      <c r="J60" t="s">
        <v>205</v>
      </c>
      <c r="K60">
        <v>7107</v>
      </c>
      <c r="L60">
        <v>7107</v>
      </c>
      <c r="M60">
        <v>0</v>
      </c>
      <c r="N60">
        <v>5</v>
      </c>
      <c r="O60">
        <v>0</v>
      </c>
      <c r="P60">
        <v>19508.900000000001</v>
      </c>
      <c r="Q60">
        <v>20529</v>
      </c>
      <c r="R60">
        <v>2000</v>
      </c>
      <c r="S60">
        <v>2040200</v>
      </c>
      <c r="T60">
        <v>0</v>
      </c>
      <c r="U60">
        <v>550000</v>
      </c>
      <c r="V60">
        <v>1490200</v>
      </c>
      <c r="W60">
        <v>1366356.35</v>
      </c>
      <c r="X60">
        <v>0</v>
      </c>
      <c r="Y60">
        <v>1366356.35</v>
      </c>
      <c r="Z60">
        <v>8.31</v>
      </c>
      <c r="AA60">
        <v>13721441.439999999</v>
      </c>
      <c r="AB60">
        <v>12375948.210000001</v>
      </c>
      <c r="AC60">
        <v>0.91690000000000005</v>
      </c>
      <c r="AD60">
        <v>0.90190000000000003</v>
      </c>
      <c r="AE60">
        <v>7.49</v>
      </c>
    </row>
    <row r="61" spans="1:31" hidden="1" x14ac:dyDescent="0.25">
      <c r="A61">
        <v>53</v>
      </c>
      <c r="B61" t="s">
        <v>73</v>
      </c>
      <c r="C61" t="s">
        <v>74</v>
      </c>
      <c r="D61" t="s">
        <v>8</v>
      </c>
      <c r="E61" t="s">
        <v>203</v>
      </c>
      <c r="F61" t="s">
        <v>76</v>
      </c>
      <c r="H61" t="s">
        <v>206</v>
      </c>
      <c r="I61" t="s">
        <v>78</v>
      </c>
      <c r="J61" t="s">
        <v>207</v>
      </c>
      <c r="K61">
        <v>7546</v>
      </c>
      <c r="L61">
        <v>7546</v>
      </c>
      <c r="M61">
        <v>0</v>
      </c>
      <c r="N61">
        <v>4</v>
      </c>
      <c r="O61">
        <v>0</v>
      </c>
      <c r="P61">
        <v>17585</v>
      </c>
      <c r="Q61">
        <v>18030</v>
      </c>
      <c r="R61">
        <v>2000</v>
      </c>
      <c r="S61">
        <v>890000</v>
      </c>
      <c r="T61">
        <v>70000</v>
      </c>
      <c r="U61">
        <v>0</v>
      </c>
      <c r="V61">
        <v>960000</v>
      </c>
      <c r="W61">
        <v>868578.6</v>
      </c>
      <c r="X61">
        <v>0</v>
      </c>
      <c r="Y61">
        <v>868578.6</v>
      </c>
      <c r="Z61">
        <v>9.52</v>
      </c>
      <c r="AA61">
        <v>9097286.3300000001</v>
      </c>
      <c r="AB61">
        <v>6553215.7999999998</v>
      </c>
      <c r="AC61">
        <v>0.90480000000000005</v>
      </c>
      <c r="AD61">
        <v>0.72030000000000005</v>
      </c>
      <c r="AE61">
        <v>6.86</v>
      </c>
    </row>
    <row r="62" spans="1:31" hidden="1" x14ac:dyDescent="0.25">
      <c r="A62">
        <v>54</v>
      </c>
      <c r="B62" t="s">
        <v>80</v>
      </c>
      <c r="C62" t="s">
        <v>81</v>
      </c>
      <c r="D62" t="s">
        <v>81</v>
      </c>
      <c r="E62" t="s">
        <v>91</v>
      </c>
      <c r="F62" t="s">
        <v>81</v>
      </c>
      <c r="H62" t="s">
        <v>208</v>
      </c>
      <c r="I62" t="s">
        <v>93</v>
      </c>
      <c r="J62" t="s">
        <v>209</v>
      </c>
      <c r="K62">
        <v>2</v>
      </c>
      <c r="L62">
        <v>2</v>
      </c>
      <c r="M62">
        <v>0</v>
      </c>
      <c r="N62">
        <v>0</v>
      </c>
      <c r="O62">
        <v>0</v>
      </c>
      <c r="P62">
        <v>2692.2289999999998</v>
      </c>
      <c r="Q62">
        <v>2737.5369999999998</v>
      </c>
      <c r="R62">
        <v>40000</v>
      </c>
      <c r="S62">
        <v>1812320</v>
      </c>
      <c r="T62">
        <v>0</v>
      </c>
      <c r="U62">
        <v>0</v>
      </c>
      <c r="V62">
        <v>1812320</v>
      </c>
      <c r="W62">
        <v>1750687</v>
      </c>
      <c r="X62">
        <v>0</v>
      </c>
      <c r="Y62">
        <v>1750687</v>
      </c>
      <c r="Z62">
        <v>3.4</v>
      </c>
      <c r="AA62">
        <v>3131830</v>
      </c>
      <c r="AB62">
        <v>3131830</v>
      </c>
      <c r="AC62">
        <v>0.96599999999999997</v>
      </c>
      <c r="AD62">
        <v>1</v>
      </c>
      <c r="AE62">
        <v>3.4</v>
      </c>
    </row>
    <row r="63" spans="1:31" hidden="1" x14ac:dyDescent="0.25">
      <c r="A63">
        <v>55</v>
      </c>
      <c r="B63" t="s">
        <v>80</v>
      </c>
      <c r="C63" t="s">
        <v>81</v>
      </c>
      <c r="D63" t="s">
        <v>81</v>
      </c>
      <c r="E63" t="s">
        <v>113</v>
      </c>
      <c r="F63" t="s">
        <v>81</v>
      </c>
      <c r="H63" t="s">
        <v>210</v>
      </c>
      <c r="I63" t="s">
        <v>87</v>
      </c>
      <c r="J63" t="s">
        <v>211</v>
      </c>
      <c r="K63">
        <v>3452</v>
      </c>
      <c r="L63">
        <v>3452</v>
      </c>
      <c r="M63">
        <v>0</v>
      </c>
      <c r="N63">
        <v>13</v>
      </c>
      <c r="O63">
        <v>0</v>
      </c>
      <c r="P63">
        <v>1290.3030000000001</v>
      </c>
      <c r="Q63">
        <v>1317.202</v>
      </c>
      <c r="R63">
        <v>20000</v>
      </c>
      <c r="S63">
        <v>537980</v>
      </c>
      <c r="T63">
        <v>0</v>
      </c>
      <c r="U63">
        <v>110000</v>
      </c>
      <c r="V63">
        <v>427980</v>
      </c>
      <c r="W63">
        <v>400471.28</v>
      </c>
      <c r="X63">
        <v>14520.61</v>
      </c>
      <c r="Y63">
        <v>414991.89</v>
      </c>
      <c r="Z63">
        <v>3.03</v>
      </c>
      <c r="AA63">
        <v>4022363.7</v>
      </c>
      <c r="AB63">
        <v>4207345.04</v>
      </c>
      <c r="AC63">
        <v>0.96970000000000001</v>
      </c>
      <c r="AD63">
        <v>1.046</v>
      </c>
      <c r="AE63">
        <v>3.17</v>
      </c>
    </row>
    <row r="64" spans="1:31" hidden="1" x14ac:dyDescent="0.25">
      <c r="A64">
        <v>56</v>
      </c>
      <c r="B64" t="s">
        <v>80</v>
      </c>
      <c r="C64" t="s">
        <v>81</v>
      </c>
      <c r="D64" t="s">
        <v>81</v>
      </c>
      <c r="E64" t="s">
        <v>133</v>
      </c>
      <c r="F64" t="s">
        <v>81</v>
      </c>
      <c r="H64" t="s">
        <v>212</v>
      </c>
      <c r="I64" t="s">
        <v>93</v>
      </c>
      <c r="J64" t="s">
        <v>213</v>
      </c>
      <c r="K64">
        <v>2</v>
      </c>
      <c r="L64">
        <v>2</v>
      </c>
      <c r="M64">
        <v>0</v>
      </c>
      <c r="N64">
        <v>0</v>
      </c>
      <c r="O64">
        <v>0</v>
      </c>
      <c r="P64">
        <v>2620.2199999999998</v>
      </c>
      <c r="Q64">
        <v>2664.3029999999999</v>
      </c>
      <c r="R64">
        <v>40000</v>
      </c>
      <c r="S64">
        <v>1763320</v>
      </c>
      <c r="T64">
        <v>0</v>
      </c>
      <c r="U64">
        <v>0</v>
      </c>
      <c r="V64">
        <v>1763320</v>
      </c>
      <c r="W64">
        <v>1779200</v>
      </c>
      <c r="X64">
        <v>0</v>
      </c>
      <c r="Y64">
        <v>1779200</v>
      </c>
      <c r="Z64">
        <v>-0.9</v>
      </c>
      <c r="AA64">
        <v>2397764</v>
      </c>
      <c r="AB64">
        <v>2397764</v>
      </c>
      <c r="AC64">
        <v>1.0089999999999999</v>
      </c>
      <c r="AD64">
        <v>1</v>
      </c>
      <c r="AE64">
        <v>-0.9</v>
      </c>
    </row>
    <row r="65" spans="1:31" hidden="1" x14ac:dyDescent="0.25">
      <c r="A65">
        <v>57</v>
      </c>
      <c r="B65" t="s">
        <v>80</v>
      </c>
      <c r="C65" t="s">
        <v>81</v>
      </c>
      <c r="D65" t="s">
        <v>81</v>
      </c>
      <c r="E65" t="s">
        <v>113</v>
      </c>
      <c r="F65" t="s">
        <v>81</v>
      </c>
      <c r="H65" t="s">
        <v>214</v>
      </c>
      <c r="I65" t="s">
        <v>117</v>
      </c>
      <c r="J65" t="s">
        <v>215</v>
      </c>
      <c r="K65">
        <v>0</v>
      </c>
      <c r="L65">
        <v>0</v>
      </c>
      <c r="M65">
        <v>0</v>
      </c>
      <c r="N65">
        <v>0</v>
      </c>
      <c r="O65">
        <v>0</v>
      </c>
      <c r="P65">
        <v>424.8</v>
      </c>
      <c r="Q65">
        <v>424.8</v>
      </c>
      <c r="R65">
        <v>2000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</row>
    <row r="66" spans="1:31" hidden="1" x14ac:dyDescent="0.25">
      <c r="A66">
        <v>58</v>
      </c>
      <c r="B66" t="s">
        <v>80</v>
      </c>
      <c r="C66" t="s">
        <v>81</v>
      </c>
      <c r="D66" t="s">
        <v>81</v>
      </c>
      <c r="E66" t="s">
        <v>91</v>
      </c>
      <c r="F66" t="s">
        <v>81</v>
      </c>
      <c r="H66" t="s">
        <v>216</v>
      </c>
      <c r="I66" t="s">
        <v>87</v>
      </c>
      <c r="J66" t="s">
        <v>217</v>
      </c>
      <c r="K66">
        <v>89</v>
      </c>
      <c r="L66">
        <v>89</v>
      </c>
      <c r="M66">
        <v>0</v>
      </c>
      <c r="N66">
        <v>0</v>
      </c>
      <c r="O66">
        <v>0</v>
      </c>
      <c r="P66">
        <v>2418.1790000000001</v>
      </c>
      <c r="Q66">
        <v>2471.64</v>
      </c>
      <c r="R66">
        <v>40000</v>
      </c>
      <c r="S66">
        <v>2138440</v>
      </c>
      <c r="T66">
        <v>100000</v>
      </c>
      <c r="U66">
        <v>0</v>
      </c>
      <c r="V66">
        <v>2238440</v>
      </c>
      <c r="W66">
        <v>2142155.5</v>
      </c>
      <c r="X66">
        <v>0</v>
      </c>
      <c r="Y66">
        <v>2142155.5</v>
      </c>
      <c r="Z66">
        <v>4.3</v>
      </c>
      <c r="AA66">
        <v>15898301.67</v>
      </c>
      <c r="AB66">
        <v>13342427.210000001</v>
      </c>
      <c r="AC66">
        <v>0.95699999999999996</v>
      </c>
      <c r="AD66">
        <v>0.83919999999999995</v>
      </c>
      <c r="AE66">
        <v>3.61</v>
      </c>
    </row>
    <row r="67" spans="1:31" hidden="1" x14ac:dyDescent="0.25">
      <c r="A67">
        <v>59</v>
      </c>
      <c r="B67" t="s">
        <v>80</v>
      </c>
      <c r="C67" t="s">
        <v>81</v>
      </c>
      <c r="D67" t="s">
        <v>81</v>
      </c>
      <c r="E67" t="s">
        <v>91</v>
      </c>
      <c r="F67" t="s">
        <v>81</v>
      </c>
      <c r="H67" t="s">
        <v>218</v>
      </c>
      <c r="I67" t="s">
        <v>93</v>
      </c>
      <c r="J67" t="s">
        <v>219</v>
      </c>
      <c r="K67">
        <v>2017</v>
      </c>
      <c r="L67">
        <v>2017</v>
      </c>
      <c r="M67">
        <v>0</v>
      </c>
      <c r="N67">
        <v>14</v>
      </c>
      <c r="O67">
        <v>0</v>
      </c>
      <c r="P67">
        <v>1380.454</v>
      </c>
      <c r="Q67">
        <v>1429.79</v>
      </c>
      <c r="R67">
        <v>40000</v>
      </c>
      <c r="S67">
        <v>1973440</v>
      </c>
      <c r="T67">
        <v>0</v>
      </c>
      <c r="U67">
        <v>1040000</v>
      </c>
      <c r="V67">
        <v>933440</v>
      </c>
      <c r="W67">
        <v>845281</v>
      </c>
      <c r="X67">
        <v>15637.58</v>
      </c>
      <c r="Y67">
        <v>860918.58</v>
      </c>
      <c r="Z67">
        <v>7.77</v>
      </c>
      <c r="AA67">
        <v>8687454.6300000008</v>
      </c>
      <c r="AB67">
        <v>7732146.1699999999</v>
      </c>
      <c r="AC67">
        <v>0.92230000000000001</v>
      </c>
      <c r="AD67">
        <v>0.89</v>
      </c>
      <c r="AE67">
        <v>6.92</v>
      </c>
    </row>
    <row r="68" spans="1:31" hidden="1" x14ac:dyDescent="0.25">
      <c r="A68">
        <v>60</v>
      </c>
      <c r="B68" t="s">
        <v>73</v>
      </c>
      <c r="C68" t="s">
        <v>74</v>
      </c>
      <c r="D68" t="s">
        <v>8</v>
      </c>
      <c r="E68" t="s">
        <v>203</v>
      </c>
      <c r="F68" t="s">
        <v>76</v>
      </c>
      <c r="H68" t="s">
        <v>220</v>
      </c>
      <c r="I68" t="s">
        <v>93</v>
      </c>
      <c r="J68" t="s">
        <v>221</v>
      </c>
      <c r="K68">
        <v>1891</v>
      </c>
      <c r="L68">
        <v>1891</v>
      </c>
      <c r="M68">
        <v>0</v>
      </c>
      <c r="N68">
        <v>11</v>
      </c>
      <c r="O68">
        <v>0</v>
      </c>
      <c r="P68">
        <v>16952.599999999999</v>
      </c>
      <c r="Q68">
        <v>17622.099999999999</v>
      </c>
      <c r="R68">
        <v>2000</v>
      </c>
      <c r="S68">
        <v>1339000</v>
      </c>
      <c r="T68">
        <v>100000</v>
      </c>
      <c r="U68">
        <v>0</v>
      </c>
      <c r="V68">
        <v>1439000</v>
      </c>
      <c r="W68">
        <v>1314615.25</v>
      </c>
      <c r="X68">
        <v>0</v>
      </c>
      <c r="Y68">
        <v>1314615.25</v>
      </c>
      <c r="Z68">
        <v>8.64</v>
      </c>
      <c r="AA68">
        <v>13881402.07</v>
      </c>
      <c r="AB68">
        <v>10277009.77</v>
      </c>
      <c r="AC68">
        <v>0.91359999999999997</v>
      </c>
      <c r="AD68">
        <v>0.74029999999999996</v>
      </c>
      <c r="AE68">
        <v>6.4</v>
      </c>
    </row>
    <row r="69" spans="1:31" hidden="1" x14ac:dyDescent="0.25">
      <c r="A69">
        <v>61</v>
      </c>
      <c r="B69" t="s">
        <v>80</v>
      </c>
      <c r="C69" t="s">
        <v>81</v>
      </c>
      <c r="D69" t="s">
        <v>81</v>
      </c>
      <c r="E69" t="s">
        <v>82</v>
      </c>
      <c r="F69" t="s">
        <v>81</v>
      </c>
      <c r="H69" t="s">
        <v>222</v>
      </c>
      <c r="I69" t="s">
        <v>84</v>
      </c>
      <c r="J69" t="s">
        <v>223</v>
      </c>
      <c r="K69">
        <v>4520</v>
      </c>
      <c r="L69">
        <v>4520</v>
      </c>
      <c r="M69">
        <v>0</v>
      </c>
      <c r="N69">
        <v>12</v>
      </c>
      <c r="O69">
        <v>0</v>
      </c>
      <c r="P69">
        <v>924.96199999999999</v>
      </c>
      <c r="Q69">
        <v>924.96199999999999</v>
      </c>
      <c r="R69">
        <v>40000</v>
      </c>
      <c r="S69">
        <v>0</v>
      </c>
      <c r="T69">
        <v>830000</v>
      </c>
      <c r="U69">
        <v>0</v>
      </c>
      <c r="V69">
        <v>830000</v>
      </c>
      <c r="W69">
        <v>744719.8</v>
      </c>
      <c r="X69">
        <v>13403.64</v>
      </c>
      <c r="Y69">
        <v>758123.44</v>
      </c>
      <c r="Z69">
        <v>8.66</v>
      </c>
      <c r="AA69">
        <v>7704926.4900000002</v>
      </c>
      <c r="AB69">
        <v>5724228.7400000002</v>
      </c>
      <c r="AC69">
        <v>0.91339999999999999</v>
      </c>
      <c r="AD69">
        <v>0.7429</v>
      </c>
      <c r="AE69">
        <v>6.43</v>
      </c>
    </row>
    <row r="70" spans="1:31" hidden="1" x14ac:dyDescent="0.25">
      <c r="A70">
        <v>62</v>
      </c>
      <c r="B70" t="s">
        <v>80</v>
      </c>
      <c r="C70" t="s">
        <v>81</v>
      </c>
      <c r="D70" t="s">
        <v>81</v>
      </c>
      <c r="E70" t="s">
        <v>82</v>
      </c>
      <c r="F70" t="s">
        <v>81</v>
      </c>
      <c r="H70" t="s">
        <v>224</v>
      </c>
      <c r="I70" t="s">
        <v>87</v>
      </c>
      <c r="J70" t="s">
        <v>225</v>
      </c>
      <c r="K70">
        <v>2659</v>
      </c>
      <c r="L70">
        <v>2659</v>
      </c>
      <c r="M70">
        <v>0</v>
      </c>
      <c r="N70">
        <v>11</v>
      </c>
      <c r="O70">
        <v>0</v>
      </c>
      <c r="P70">
        <v>10723.9</v>
      </c>
      <c r="Q70">
        <v>10723.9</v>
      </c>
      <c r="R70">
        <v>2000</v>
      </c>
      <c r="S70">
        <v>0</v>
      </c>
      <c r="T70">
        <v>720000</v>
      </c>
      <c r="U70">
        <v>0</v>
      </c>
      <c r="V70">
        <v>720000</v>
      </c>
      <c r="W70">
        <v>649367.35</v>
      </c>
      <c r="X70">
        <v>12286.67</v>
      </c>
      <c r="Y70">
        <v>661654.02</v>
      </c>
      <c r="Z70">
        <v>8.1</v>
      </c>
      <c r="AA70">
        <v>7015416.2699999996</v>
      </c>
      <c r="AB70">
        <v>5988309.1699999999</v>
      </c>
      <c r="AC70">
        <v>0.91900000000000004</v>
      </c>
      <c r="AD70">
        <v>0.85360000000000003</v>
      </c>
      <c r="AE70">
        <v>6.91</v>
      </c>
    </row>
    <row r="71" spans="1:31" hidden="1" x14ac:dyDescent="0.25">
      <c r="A71">
        <v>63</v>
      </c>
      <c r="B71" t="s">
        <v>80</v>
      </c>
      <c r="C71" t="s">
        <v>81</v>
      </c>
      <c r="D71" t="s">
        <v>81</v>
      </c>
      <c r="E71" t="s">
        <v>133</v>
      </c>
      <c r="F71" t="s">
        <v>81</v>
      </c>
      <c r="H71" t="s">
        <v>226</v>
      </c>
      <c r="I71" t="s">
        <v>93</v>
      </c>
      <c r="J71" t="s">
        <v>227</v>
      </c>
      <c r="K71">
        <v>30</v>
      </c>
      <c r="L71">
        <v>30</v>
      </c>
      <c r="M71">
        <v>0</v>
      </c>
      <c r="N71">
        <v>0</v>
      </c>
      <c r="O71">
        <v>0</v>
      </c>
      <c r="P71">
        <v>2727.3829999999998</v>
      </c>
      <c r="Q71">
        <v>2781.41</v>
      </c>
      <c r="R71">
        <v>40000</v>
      </c>
      <c r="S71">
        <v>2161080</v>
      </c>
      <c r="T71">
        <v>195000</v>
      </c>
      <c r="U71">
        <v>0</v>
      </c>
      <c r="V71">
        <v>2356080</v>
      </c>
      <c r="W71">
        <v>2176839</v>
      </c>
      <c r="X71">
        <v>0</v>
      </c>
      <c r="Y71">
        <v>2176839</v>
      </c>
      <c r="Z71">
        <v>7.61</v>
      </c>
      <c r="AA71">
        <v>13726519</v>
      </c>
      <c r="AB71">
        <v>13662703.42</v>
      </c>
      <c r="AC71">
        <v>0.92390000000000005</v>
      </c>
      <c r="AD71">
        <v>0.99539999999999995</v>
      </c>
      <c r="AE71">
        <v>7.57</v>
      </c>
    </row>
    <row r="72" spans="1:31" hidden="1" x14ac:dyDescent="0.25">
      <c r="A72">
        <v>64</v>
      </c>
      <c r="B72" t="s">
        <v>80</v>
      </c>
      <c r="C72" t="s">
        <v>81</v>
      </c>
      <c r="D72" t="s">
        <v>81</v>
      </c>
      <c r="E72" t="s">
        <v>133</v>
      </c>
      <c r="F72" t="s">
        <v>81</v>
      </c>
      <c r="H72" t="s">
        <v>228</v>
      </c>
      <c r="I72" t="s">
        <v>93</v>
      </c>
      <c r="J72" t="s">
        <v>229</v>
      </c>
      <c r="K72">
        <v>14</v>
      </c>
      <c r="L72">
        <v>14</v>
      </c>
      <c r="M72">
        <v>0</v>
      </c>
      <c r="N72">
        <v>0</v>
      </c>
      <c r="O72">
        <v>0</v>
      </c>
      <c r="P72">
        <v>2996.748</v>
      </c>
      <c r="Q72">
        <v>3052.5230000000001</v>
      </c>
      <c r="R72">
        <v>40000</v>
      </c>
      <c r="S72">
        <v>2231000</v>
      </c>
      <c r="T72">
        <v>0</v>
      </c>
      <c r="U72">
        <v>0</v>
      </c>
      <c r="V72">
        <v>2231000</v>
      </c>
      <c r="W72">
        <v>2130627.75</v>
      </c>
      <c r="X72">
        <v>0</v>
      </c>
      <c r="Y72">
        <v>2130627.75</v>
      </c>
      <c r="Z72">
        <v>4.5</v>
      </c>
      <c r="AA72">
        <v>14353635</v>
      </c>
      <c r="AB72">
        <v>10800355</v>
      </c>
      <c r="AC72">
        <v>0.95499999999999996</v>
      </c>
      <c r="AD72">
        <v>0.75239999999999996</v>
      </c>
      <c r="AE72">
        <v>3.39</v>
      </c>
    </row>
    <row r="73" spans="1:31" hidden="1" x14ac:dyDescent="0.25">
      <c r="A73">
        <v>65</v>
      </c>
      <c r="B73" t="s">
        <v>80</v>
      </c>
      <c r="C73" t="s">
        <v>81</v>
      </c>
      <c r="D73" t="s">
        <v>81</v>
      </c>
      <c r="E73" t="s">
        <v>133</v>
      </c>
      <c r="F73" t="s">
        <v>81</v>
      </c>
      <c r="H73" t="s">
        <v>230</v>
      </c>
      <c r="I73" t="s">
        <v>93</v>
      </c>
      <c r="J73" t="s">
        <v>231</v>
      </c>
      <c r="K73">
        <v>1</v>
      </c>
      <c r="L73">
        <v>1</v>
      </c>
      <c r="M73">
        <v>0</v>
      </c>
      <c r="N73">
        <v>0</v>
      </c>
      <c r="O73">
        <v>0</v>
      </c>
      <c r="P73">
        <v>5565</v>
      </c>
      <c r="Q73">
        <v>5908.5</v>
      </c>
      <c r="R73">
        <v>2000</v>
      </c>
      <c r="S73">
        <v>687000</v>
      </c>
      <c r="T73">
        <v>0</v>
      </c>
      <c r="U73">
        <v>570000</v>
      </c>
      <c r="V73">
        <v>117000</v>
      </c>
      <c r="W73">
        <v>110845</v>
      </c>
      <c r="X73">
        <v>0</v>
      </c>
      <c r="Y73">
        <v>110845</v>
      </c>
      <c r="Z73">
        <v>5.26</v>
      </c>
      <c r="AA73">
        <v>1864880</v>
      </c>
      <c r="AB73">
        <v>1864880</v>
      </c>
      <c r="AC73">
        <v>0.94740000000000002</v>
      </c>
      <c r="AD73">
        <v>1</v>
      </c>
      <c r="AE73">
        <v>5.26</v>
      </c>
    </row>
    <row r="74" spans="1:31" hidden="1" x14ac:dyDescent="0.25">
      <c r="A74">
        <v>66</v>
      </c>
      <c r="B74" t="s">
        <v>80</v>
      </c>
      <c r="C74" t="s">
        <v>81</v>
      </c>
      <c r="D74" t="s">
        <v>81</v>
      </c>
      <c r="E74" t="s">
        <v>91</v>
      </c>
      <c r="F74" t="s">
        <v>81</v>
      </c>
      <c r="H74" t="s">
        <v>232</v>
      </c>
      <c r="I74" t="s">
        <v>117</v>
      </c>
      <c r="J74" t="s">
        <v>233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40000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</row>
    <row r="75" spans="1:31" hidden="1" x14ac:dyDescent="0.25">
      <c r="A75">
        <v>67</v>
      </c>
      <c r="B75" t="s">
        <v>80</v>
      </c>
      <c r="C75" t="s">
        <v>81</v>
      </c>
      <c r="D75" t="s">
        <v>81</v>
      </c>
      <c r="E75" t="s">
        <v>91</v>
      </c>
      <c r="F75" t="s">
        <v>81</v>
      </c>
      <c r="H75" t="s">
        <v>234</v>
      </c>
      <c r="I75" t="s">
        <v>87</v>
      </c>
      <c r="J75" t="s">
        <v>235</v>
      </c>
      <c r="K75">
        <v>4816</v>
      </c>
      <c r="L75">
        <v>4816</v>
      </c>
      <c r="M75">
        <v>0</v>
      </c>
      <c r="N75">
        <v>1</v>
      </c>
      <c r="O75">
        <v>0</v>
      </c>
      <c r="P75">
        <v>1009.323</v>
      </c>
      <c r="Q75">
        <v>1032.164</v>
      </c>
      <c r="R75">
        <v>40000</v>
      </c>
      <c r="S75">
        <v>913640</v>
      </c>
      <c r="T75">
        <v>125000</v>
      </c>
      <c r="U75">
        <v>0</v>
      </c>
      <c r="V75">
        <v>1038640</v>
      </c>
      <c r="W75">
        <v>974958</v>
      </c>
      <c r="X75">
        <v>1116.97</v>
      </c>
      <c r="Y75">
        <v>976074.97</v>
      </c>
      <c r="Z75">
        <v>6.02</v>
      </c>
      <c r="AA75">
        <v>9253230.7300000004</v>
      </c>
      <c r="AB75">
        <v>8460180.6600000001</v>
      </c>
      <c r="AC75">
        <v>0.93979999999999997</v>
      </c>
      <c r="AD75">
        <v>0.9143</v>
      </c>
      <c r="AE75">
        <v>5.5</v>
      </c>
    </row>
    <row r="76" spans="1:31" hidden="1" x14ac:dyDescent="0.25">
      <c r="A76">
        <v>68</v>
      </c>
      <c r="B76" t="s">
        <v>80</v>
      </c>
      <c r="C76" t="s">
        <v>81</v>
      </c>
      <c r="D76" t="s">
        <v>81</v>
      </c>
      <c r="E76" t="s">
        <v>91</v>
      </c>
      <c r="F76" t="s">
        <v>81</v>
      </c>
      <c r="H76" t="s">
        <v>236</v>
      </c>
      <c r="I76" t="s">
        <v>93</v>
      </c>
      <c r="J76" t="s">
        <v>237</v>
      </c>
      <c r="K76">
        <v>1225</v>
      </c>
      <c r="L76">
        <v>1225</v>
      </c>
      <c r="M76">
        <v>0</v>
      </c>
      <c r="N76">
        <v>13</v>
      </c>
      <c r="O76">
        <v>0</v>
      </c>
      <c r="P76">
        <v>2588.2739999999999</v>
      </c>
      <c r="Q76">
        <v>2632.9720000000002</v>
      </c>
      <c r="R76">
        <v>40000</v>
      </c>
      <c r="S76">
        <v>1787920</v>
      </c>
      <c r="T76">
        <v>550000</v>
      </c>
      <c r="U76">
        <v>0</v>
      </c>
      <c r="V76">
        <v>2337920</v>
      </c>
      <c r="W76">
        <v>2169089.2999999998</v>
      </c>
      <c r="X76">
        <v>14520.61</v>
      </c>
      <c r="Y76">
        <v>2183609.91</v>
      </c>
      <c r="Z76">
        <v>6.6</v>
      </c>
      <c r="AA76">
        <v>20501241.920000002</v>
      </c>
      <c r="AB76">
        <v>20536381.800000001</v>
      </c>
      <c r="AC76">
        <v>0.93400000000000005</v>
      </c>
      <c r="AD76">
        <v>1.0017</v>
      </c>
      <c r="AE76">
        <v>6.61</v>
      </c>
    </row>
    <row r="77" spans="1:31" hidden="1" x14ac:dyDescent="0.25">
      <c r="A77">
        <v>69</v>
      </c>
      <c r="B77" t="s">
        <v>80</v>
      </c>
      <c r="C77" t="s">
        <v>81</v>
      </c>
      <c r="D77" t="s">
        <v>81</v>
      </c>
      <c r="E77" t="s">
        <v>133</v>
      </c>
      <c r="F77" t="s">
        <v>81</v>
      </c>
      <c r="H77" t="s">
        <v>238</v>
      </c>
      <c r="I77" t="s">
        <v>93</v>
      </c>
      <c r="J77" t="s">
        <v>239</v>
      </c>
      <c r="K77">
        <v>63</v>
      </c>
      <c r="L77">
        <v>63</v>
      </c>
      <c r="M77">
        <v>0</v>
      </c>
      <c r="N77">
        <v>0</v>
      </c>
      <c r="O77">
        <v>0</v>
      </c>
      <c r="P77">
        <v>2072.2379999999998</v>
      </c>
      <c r="Q77">
        <v>2122.4470000000001</v>
      </c>
      <c r="R77">
        <v>40000</v>
      </c>
      <c r="S77">
        <v>2008360</v>
      </c>
      <c r="T77">
        <v>0</v>
      </c>
      <c r="U77">
        <v>0</v>
      </c>
      <c r="V77">
        <v>2008360</v>
      </c>
      <c r="W77">
        <v>1967698.9</v>
      </c>
      <c r="X77">
        <v>0</v>
      </c>
      <c r="Y77">
        <v>1967698.9</v>
      </c>
      <c r="Z77">
        <v>2.02</v>
      </c>
      <c r="AA77">
        <v>14025430</v>
      </c>
      <c r="AB77">
        <v>10238966.25</v>
      </c>
      <c r="AC77">
        <v>0.9798</v>
      </c>
      <c r="AD77">
        <v>0.73</v>
      </c>
      <c r="AE77">
        <v>1.47</v>
      </c>
    </row>
    <row r="78" spans="1:31" hidden="1" x14ac:dyDescent="0.25">
      <c r="A78">
        <v>70</v>
      </c>
      <c r="B78" t="s">
        <v>80</v>
      </c>
      <c r="C78" t="s">
        <v>81</v>
      </c>
      <c r="D78" t="s">
        <v>81</v>
      </c>
      <c r="E78" t="s">
        <v>133</v>
      </c>
      <c r="F78" t="s">
        <v>81</v>
      </c>
      <c r="H78" t="s">
        <v>240</v>
      </c>
      <c r="I78" t="s">
        <v>93</v>
      </c>
      <c r="J78" t="s">
        <v>241</v>
      </c>
      <c r="K78">
        <v>37</v>
      </c>
      <c r="L78">
        <v>37</v>
      </c>
      <c r="M78">
        <v>0</v>
      </c>
      <c r="N78">
        <v>0</v>
      </c>
      <c r="O78">
        <v>0</v>
      </c>
      <c r="P78">
        <v>1521.9949999999999</v>
      </c>
      <c r="Q78">
        <v>1543.3389999999999</v>
      </c>
      <c r="R78">
        <v>40000</v>
      </c>
      <c r="S78">
        <v>853760</v>
      </c>
      <c r="T78">
        <v>98000</v>
      </c>
      <c r="U78">
        <v>0</v>
      </c>
      <c r="V78">
        <v>951760</v>
      </c>
      <c r="W78">
        <v>907736</v>
      </c>
      <c r="X78">
        <v>0</v>
      </c>
      <c r="Y78">
        <v>907736</v>
      </c>
      <c r="Z78">
        <v>4.63</v>
      </c>
      <c r="AA78">
        <v>8772143.2300000004</v>
      </c>
      <c r="AB78">
        <v>7116151</v>
      </c>
      <c r="AC78">
        <v>0.95369999999999999</v>
      </c>
      <c r="AD78">
        <v>0.81120000000000003</v>
      </c>
      <c r="AE78">
        <v>3.76</v>
      </c>
    </row>
    <row r="79" spans="1:31" hidden="1" x14ac:dyDescent="0.25">
      <c r="A79">
        <v>71</v>
      </c>
      <c r="B79" t="s">
        <v>80</v>
      </c>
      <c r="C79" t="s">
        <v>81</v>
      </c>
      <c r="D79" t="s">
        <v>81</v>
      </c>
      <c r="E79" t="s">
        <v>242</v>
      </c>
      <c r="F79" t="s">
        <v>81</v>
      </c>
      <c r="H79" t="s">
        <v>243</v>
      </c>
      <c r="I79" t="s">
        <v>104</v>
      </c>
      <c r="J79" t="s">
        <v>244</v>
      </c>
      <c r="K79">
        <v>2</v>
      </c>
      <c r="L79">
        <v>2</v>
      </c>
      <c r="M79">
        <v>0</v>
      </c>
      <c r="N79">
        <v>2</v>
      </c>
      <c r="O79">
        <v>0</v>
      </c>
      <c r="P79">
        <v>0</v>
      </c>
      <c r="Q79">
        <v>0</v>
      </c>
      <c r="R79">
        <v>2000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</row>
    <row r="80" spans="1:31" hidden="1" x14ac:dyDescent="0.25">
      <c r="A80">
        <v>72</v>
      </c>
      <c r="B80" t="s">
        <v>80</v>
      </c>
      <c r="C80" t="s">
        <v>81</v>
      </c>
      <c r="D80" t="s">
        <v>119</v>
      </c>
      <c r="E80" t="s">
        <v>176</v>
      </c>
      <c r="F80" t="s">
        <v>119</v>
      </c>
      <c r="H80" t="s">
        <v>245</v>
      </c>
      <c r="I80" t="s">
        <v>78</v>
      </c>
      <c r="J80" t="s">
        <v>246</v>
      </c>
      <c r="K80">
        <v>255</v>
      </c>
      <c r="L80">
        <v>255</v>
      </c>
      <c r="M80">
        <v>0</v>
      </c>
      <c r="N80">
        <v>0</v>
      </c>
      <c r="O80">
        <v>0</v>
      </c>
      <c r="P80">
        <v>37.6</v>
      </c>
      <c r="Q80">
        <v>52.6</v>
      </c>
      <c r="R80">
        <v>2000</v>
      </c>
      <c r="S80">
        <v>30000</v>
      </c>
      <c r="T80">
        <v>0</v>
      </c>
      <c r="U80">
        <v>6000</v>
      </c>
      <c r="V80">
        <v>24000</v>
      </c>
      <c r="W80">
        <v>23655</v>
      </c>
      <c r="X80">
        <v>0</v>
      </c>
      <c r="Y80">
        <v>23655</v>
      </c>
      <c r="Z80">
        <v>1.44</v>
      </c>
      <c r="AA80">
        <v>326518</v>
      </c>
      <c r="AB80">
        <v>301050</v>
      </c>
      <c r="AC80">
        <v>0.98560000000000003</v>
      </c>
      <c r="AD80">
        <v>0.92200000000000004</v>
      </c>
      <c r="AE80">
        <v>1.33</v>
      </c>
    </row>
    <row r="81" spans="1:31" hidden="1" x14ac:dyDescent="0.25">
      <c r="A81">
        <v>73</v>
      </c>
      <c r="B81" t="s">
        <v>80</v>
      </c>
      <c r="C81" t="s">
        <v>81</v>
      </c>
      <c r="D81" t="s">
        <v>81</v>
      </c>
      <c r="E81" t="s">
        <v>82</v>
      </c>
      <c r="F81" t="s">
        <v>81</v>
      </c>
      <c r="H81" t="s">
        <v>247</v>
      </c>
      <c r="I81" t="s">
        <v>84</v>
      </c>
      <c r="J81" t="s">
        <v>248</v>
      </c>
      <c r="K81">
        <v>2607</v>
      </c>
      <c r="L81">
        <v>2607</v>
      </c>
      <c r="M81">
        <v>0</v>
      </c>
      <c r="N81">
        <v>24</v>
      </c>
      <c r="O81">
        <v>0</v>
      </c>
      <c r="P81">
        <v>12195.9</v>
      </c>
      <c r="Q81">
        <v>12592.4</v>
      </c>
      <c r="R81">
        <v>2000</v>
      </c>
      <c r="S81">
        <v>793000</v>
      </c>
      <c r="T81">
        <v>0</v>
      </c>
      <c r="U81">
        <v>285000</v>
      </c>
      <c r="V81">
        <v>508000</v>
      </c>
      <c r="W81">
        <v>430105</v>
      </c>
      <c r="X81">
        <v>26528.038</v>
      </c>
      <c r="Y81">
        <v>456633.038</v>
      </c>
      <c r="Z81">
        <v>10.11</v>
      </c>
      <c r="AA81">
        <v>4843518.99</v>
      </c>
      <c r="AB81">
        <v>3478967.67</v>
      </c>
      <c r="AC81">
        <v>0.89890000000000003</v>
      </c>
      <c r="AD81">
        <v>0.71830000000000005</v>
      </c>
      <c r="AE81">
        <v>7.26</v>
      </c>
    </row>
    <row r="82" spans="1:31" hidden="1" x14ac:dyDescent="0.25">
      <c r="A82">
        <v>74</v>
      </c>
      <c r="B82" t="s">
        <v>80</v>
      </c>
      <c r="C82" t="s">
        <v>81</v>
      </c>
      <c r="D82" t="s">
        <v>81</v>
      </c>
      <c r="E82" t="s">
        <v>91</v>
      </c>
      <c r="F82" t="s">
        <v>81</v>
      </c>
      <c r="H82" t="s">
        <v>249</v>
      </c>
      <c r="I82" t="s">
        <v>93</v>
      </c>
      <c r="J82" t="s">
        <v>250</v>
      </c>
      <c r="K82">
        <v>22</v>
      </c>
      <c r="L82">
        <v>22</v>
      </c>
      <c r="M82">
        <v>0</v>
      </c>
      <c r="N82">
        <v>0</v>
      </c>
      <c r="O82">
        <v>0</v>
      </c>
      <c r="P82">
        <v>2012.0550000000001</v>
      </c>
      <c r="Q82">
        <v>2041.625</v>
      </c>
      <c r="R82">
        <v>40000</v>
      </c>
      <c r="S82">
        <v>1182800</v>
      </c>
      <c r="T82">
        <v>0</v>
      </c>
      <c r="U82">
        <v>0</v>
      </c>
      <c r="V82">
        <v>1182800</v>
      </c>
      <c r="W82">
        <v>1141873.5</v>
      </c>
      <c r="X82">
        <v>0</v>
      </c>
      <c r="Y82">
        <v>1141873.5</v>
      </c>
      <c r="Z82">
        <v>3.46</v>
      </c>
      <c r="AA82">
        <v>9944812</v>
      </c>
      <c r="AB82">
        <v>7143510</v>
      </c>
      <c r="AC82">
        <v>0.96540000000000004</v>
      </c>
      <c r="AD82">
        <v>0.71830000000000005</v>
      </c>
      <c r="AE82">
        <v>2.4900000000000002</v>
      </c>
    </row>
    <row r="83" spans="1:31" hidden="1" x14ac:dyDescent="0.25">
      <c r="A83">
        <v>75</v>
      </c>
      <c r="B83" t="s">
        <v>80</v>
      </c>
      <c r="C83" t="s">
        <v>81</v>
      </c>
      <c r="D83" t="s">
        <v>81</v>
      </c>
      <c r="E83" t="s">
        <v>91</v>
      </c>
      <c r="F83" t="s">
        <v>81</v>
      </c>
      <c r="H83" t="s">
        <v>251</v>
      </c>
      <c r="I83" t="s">
        <v>93</v>
      </c>
      <c r="J83" t="s">
        <v>252</v>
      </c>
      <c r="K83">
        <v>1649</v>
      </c>
      <c r="L83">
        <v>1649</v>
      </c>
      <c r="M83">
        <v>0</v>
      </c>
      <c r="N83">
        <v>0</v>
      </c>
      <c r="O83">
        <v>0</v>
      </c>
      <c r="P83">
        <v>3078.6239999999998</v>
      </c>
      <c r="Q83">
        <v>3134.8629999999998</v>
      </c>
      <c r="R83">
        <v>40000</v>
      </c>
      <c r="S83">
        <v>2249560</v>
      </c>
      <c r="T83">
        <v>0</v>
      </c>
      <c r="U83">
        <v>980000</v>
      </c>
      <c r="V83">
        <v>1269560</v>
      </c>
      <c r="W83">
        <v>1185879.5</v>
      </c>
      <c r="X83">
        <v>0</v>
      </c>
      <c r="Y83">
        <v>1185879.5</v>
      </c>
      <c r="Z83">
        <v>6.59</v>
      </c>
      <c r="AA83">
        <v>11835488.77</v>
      </c>
      <c r="AB83">
        <v>11940223.09</v>
      </c>
      <c r="AC83">
        <v>0.93410000000000004</v>
      </c>
      <c r="AD83">
        <v>1.0087999999999999</v>
      </c>
      <c r="AE83">
        <v>6.65</v>
      </c>
    </row>
    <row r="84" spans="1:31" hidden="1" x14ac:dyDescent="0.25">
      <c r="A84">
        <v>76</v>
      </c>
      <c r="B84" t="s">
        <v>80</v>
      </c>
      <c r="C84" t="s">
        <v>81</v>
      </c>
      <c r="D84" t="s">
        <v>81</v>
      </c>
      <c r="E84" t="s">
        <v>113</v>
      </c>
      <c r="F84" t="s">
        <v>81</v>
      </c>
      <c r="H84" t="s">
        <v>253</v>
      </c>
      <c r="I84" t="s">
        <v>254</v>
      </c>
      <c r="J84" t="s">
        <v>255</v>
      </c>
      <c r="K84">
        <v>1</v>
      </c>
      <c r="L84">
        <v>1</v>
      </c>
      <c r="M84">
        <v>0</v>
      </c>
      <c r="N84">
        <v>0</v>
      </c>
      <c r="O84">
        <v>0</v>
      </c>
      <c r="P84">
        <v>3792.5</v>
      </c>
      <c r="Q84">
        <v>4103.3</v>
      </c>
      <c r="R84">
        <v>2000</v>
      </c>
      <c r="S84">
        <v>621600</v>
      </c>
      <c r="T84">
        <v>0</v>
      </c>
      <c r="U84">
        <v>0</v>
      </c>
      <c r="V84">
        <v>621600</v>
      </c>
      <c r="W84">
        <v>632580</v>
      </c>
      <c r="X84">
        <v>0</v>
      </c>
      <c r="Y84">
        <v>632580</v>
      </c>
      <c r="Z84">
        <v>-1.77</v>
      </c>
      <c r="AA84">
        <v>3684158</v>
      </c>
      <c r="AB84">
        <v>3612158</v>
      </c>
      <c r="AC84">
        <v>1.0177</v>
      </c>
      <c r="AD84">
        <v>0.98050000000000004</v>
      </c>
      <c r="AE84">
        <v>-1.74</v>
      </c>
    </row>
    <row r="85" spans="1:31" hidden="1" x14ac:dyDescent="0.25">
      <c r="A85">
        <v>77</v>
      </c>
      <c r="B85" t="s">
        <v>80</v>
      </c>
      <c r="C85" t="s">
        <v>81</v>
      </c>
      <c r="D85" t="s">
        <v>81</v>
      </c>
      <c r="E85" t="s">
        <v>133</v>
      </c>
      <c r="F85" t="s">
        <v>81</v>
      </c>
      <c r="H85" t="s">
        <v>256</v>
      </c>
      <c r="I85" t="s">
        <v>78</v>
      </c>
      <c r="J85" t="s">
        <v>257</v>
      </c>
      <c r="K85">
        <v>911</v>
      </c>
      <c r="L85">
        <v>911</v>
      </c>
      <c r="M85">
        <v>0</v>
      </c>
      <c r="N85">
        <v>0</v>
      </c>
      <c r="O85">
        <v>0</v>
      </c>
      <c r="P85">
        <v>628.95799999999997</v>
      </c>
      <c r="Q85">
        <v>640.78300000000002</v>
      </c>
      <c r="R85">
        <v>40000</v>
      </c>
      <c r="S85">
        <v>473000</v>
      </c>
      <c r="T85">
        <v>0</v>
      </c>
      <c r="U85">
        <v>290000</v>
      </c>
      <c r="V85">
        <v>183000</v>
      </c>
      <c r="W85">
        <v>174447</v>
      </c>
      <c r="X85">
        <v>0</v>
      </c>
      <c r="Y85">
        <v>174447</v>
      </c>
      <c r="Z85">
        <v>4.67</v>
      </c>
      <c r="AA85">
        <v>1780126.71</v>
      </c>
      <c r="AB85">
        <v>1574986.39</v>
      </c>
      <c r="AC85">
        <v>0.95330000000000004</v>
      </c>
      <c r="AD85">
        <v>0.88480000000000003</v>
      </c>
      <c r="AE85">
        <v>4.13</v>
      </c>
    </row>
    <row r="86" spans="1:31" hidden="1" x14ac:dyDescent="0.25">
      <c r="A86">
        <v>78</v>
      </c>
      <c r="B86" t="s">
        <v>80</v>
      </c>
      <c r="C86" t="s">
        <v>81</v>
      </c>
      <c r="D86" t="s">
        <v>95</v>
      </c>
      <c r="E86" t="s">
        <v>96</v>
      </c>
      <c r="F86" t="s">
        <v>95</v>
      </c>
      <c r="H86" t="s">
        <v>258</v>
      </c>
      <c r="I86" t="s">
        <v>87</v>
      </c>
      <c r="J86" t="s">
        <v>259</v>
      </c>
      <c r="K86">
        <v>1857</v>
      </c>
      <c r="L86">
        <v>1857</v>
      </c>
      <c r="M86">
        <v>0</v>
      </c>
      <c r="N86">
        <v>69</v>
      </c>
      <c r="O86">
        <v>0</v>
      </c>
      <c r="P86">
        <v>656.05799999999999</v>
      </c>
      <c r="Q86">
        <v>669.495</v>
      </c>
      <c r="R86">
        <v>40000</v>
      </c>
      <c r="S86">
        <v>537480</v>
      </c>
      <c r="T86">
        <v>0</v>
      </c>
      <c r="U86">
        <v>60000</v>
      </c>
      <c r="V86">
        <v>477480</v>
      </c>
      <c r="W86">
        <v>387746.75</v>
      </c>
      <c r="X86">
        <v>45365.43</v>
      </c>
      <c r="Y86">
        <v>433112.18</v>
      </c>
      <c r="Z86">
        <v>9.2899999999999991</v>
      </c>
      <c r="AA86">
        <v>4468065.5</v>
      </c>
      <c r="AB86">
        <v>3707573.12</v>
      </c>
      <c r="AC86">
        <v>0.90710000000000002</v>
      </c>
      <c r="AD86">
        <v>0.82979999999999998</v>
      </c>
      <c r="AE86">
        <v>7.71</v>
      </c>
    </row>
    <row r="87" spans="1:31" hidden="1" x14ac:dyDescent="0.25">
      <c r="A87">
        <v>79</v>
      </c>
      <c r="B87" t="s">
        <v>80</v>
      </c>
      <c r="C87" t="s">
        <v>81</v>
      </c>
      <c r="D87" t="s">
        <v>81</v>
      </c>
      <c r="E87" t="s">
        <v>82</v>
      </c>
      <c r="F87" t="s">
        <v>81</v>
      </c>
      <c r="H87" t="s">
        <v>260</v>
      </c>
      <c r="I87" t="s">
        <v>87</v>
      </c>
      <c r="J87" t="s">
        <v>261</v>
      </c>
      <c r="K87">
        <v>566</v>
      </c>
      <c r="L87">
        <v>566</v>
      </c>
      <c r="M87">
        <v>0</v>
      </c>
      <c r="N87">
        <v>0</v>
      </c>
      <c r="O87">
        <v>0</v>
      </c>
      <c r="P87">
        <v>14426.2</v>
      </c>
      <c r="Q87">
        <v>14664.3</v>
      </c>
      <c r="R87">
        <v>2000</v>
      </c>
      <c r="S87">
        <v>476200</v>
      </c>
      <c r="T87">
        <v>0</v>
      </c>
      <c r="U87">
        <v>118000</v>
      </c>
      <c r="V87">
        <v>358200</v>
      </c>
      <c r="W87">
        <v>335283</v>
      </c>
      <c r="X87">
        <v>0</v>
      </c>
      <c r="Y87">
        <v>335283</v>
      </c>
      <c r="Z87">
        <v>6.4</v>
      </c>
      <c r="AA87">
        <v>3022045.12</v>
      </c>
      <c r="AB87">
        <v>2595036.04</v>
      </c>
      <c r="AC87">
        <v>0.93600000000000005</v>
      </c>
      <c r="AD87">
        <v>0.85870000000000002</v>
      </c>
      <c r="AE87">
        <v>5.5</v>
      </c>
    </row>
    <row r="88" spans="1:31" hidden="1" x14ac:dyDescent="0.25">
      <c r="A88">
        <v>80</v>
      </c>
      <c r="B88" t="s">
        <v>80</v>
      </c>
      <c r="C88" t="s">
        <v>81</v>
      </c>
      <c r="D88" t="s">
        <v>81</v>
      </c>
      <c r="E88" t="s">
        <v>82</v>
      </c>
      <c r="F88" t="s">
        <v>81</v>
      </c>
      <c r="H88" t="s">
        <v>262</v>
      </c>
      <c r="I88" t="s">
        <v>104</v>
      </c>
      <c r="J88" t="s">
        <v>263</v>
      </c>
      <c r="K88">
        <v>58</v>
      </c>
      <c r="L88">
        <v>58</v>
      </c>
      <c r="M88">
        <v>0</v>
      </c>
      <c r="N88">
        <v>58</v>
      </c>
      <c r="O88">
        <v>0</v>
      </c>
      <c r="P88">
        <v>602.6</v>
      </c>
      <c r="Q88">
        <v>614.1</v>
      </c>
      <c r="R88">
        <v>2000</v>
      </c>
      <c r="S88">
        <v>23000</v>
      </c>
      <c r="T88">
        <v>0</v>
      </c>
      <c r="U88">
        <v>0</v>
      </c>
      <c r="V88">
        <v>23000</v>
      </c>
      <c r="W88">
        <v>0</v>
      </c>
      <c r="X88">
        <v>20815.04</v>
      </c>
      <c r="Y88">
        <v>20815.04</v>
      </c>
      <c r="Z88">
        <v>9.5</v>
      </c>
      <c r="AA88">
        <v>122184.54</v>
      </c>
      <c r="AB88">
        <v>122184.54</v>
      </c>
      <c r="AC88">
        <v>0.90500000000000003</v>
      </c>
      <c r="AD88">
        <v>1</v>
      </c>
      <c r="AE88">
        <v>9.5</v>
      </c>
    </row>
    <row r="89" spans="1:31" hidden="1" x14ac:dyDescent="0.25">
      <c r="A89">
        <v>81</v>
      </c>
      <c r="B89" t="s">
        <v>80</v>
      </c>
      <c r="C89" t="s">
        <v>81</v>
      </c>
      <c r="D89" t="s">
        <v>81</v>
      </c>
      <c r="E89" t="s">
        <v>91</v>
      </c>
      <c r="F89" t="s">
        <v>81</v>
      </c>
      <c r="H89" t="s">
        <v>264</v>
      </c>
      <c r="I89" t="s">
        <v>93</v>
      </c>
      <c r="J89" t="s">
        <v>265</v>
      </c>
      <c r="K89">
        <v>1</v>
      </c>
      <c r="L89">
        <v>1</v>
      </c>
      <c r="M89">
        <v>0</v>
      </c>
      <c r="N89">
        <v>0</v>
      </c>
      <c r="O89">
        <v>0</v>
      </c>
      <c r="P89">
        <v>280.077</v>
      </c>
      <c r="Q89">
        <v>280.077</v>
      </c>
      <c r="R89">
        <v>40000</v>
      </c>
      <c r="S89">
        <v>0</v>
      </c>
      <c r="T89">
        <v>2012800</v>
      </c>
      <c r="U89">
        <v>0</v>
      </c>
      <c r="V89">
        <v>2012800</v>
      </c>
      <c r="W89">
        <v>2012800</v>
      </c>
      <c r="X89">
        <v>0</v>
      </c>
      <c r="Y89">
        <v>2012800</v>
      </c>
      <c r="Z89">
        <v>0</v>
      </c>
      <c r="AA89">
        <v>6547761</v>
      </c>
      <c r="AB89">
        <v>6547761</v>
      </c>
      <c r="AC89">
        <v>1</v>
      </c>
      <c r="AD89">
        <v>1</v>
      </c>
      <c r="AE89">
        <v>0</v>
      </c>
    </row>
    <row r="90" spans="1:31" hidden="1" x14ac:dyDescent="0.25">
      <c r="A90">
        <v>82</v>
      </c>
      <c r="B90" t="s">
        <v>80</v>
      </c>
      <c r="C90" t="s">
        <v>81</v>
      </c>
      <c r="D90" t="s">
        <v>81</v>
      </c>
      <c r="E90" t="s">
        <v>91</v>
      </c>
      <c r="F90" t="s">
        <v>81</v>
      </c>
      <c r="H90" t="s">
        <v>266</v>
      </c>
      <c r="I90" t="s">
        <v>93</v>
      </c>
      <c r="J90" t="s">
        <v>267</v>
      </c>
      <c r="K90">
        <v>26</v>
      </c>
      <c r="L90">
        <v>26</v>
      </c>
      <c r="M90">
        <v>0</v>
      </c>
      <c r="N90">
        <v>0</v>
      </c>
      <c r="O90">
        <v>0</v>
      </c>
      <c r="P90">
        <v>743.99</v>
      </c>
      <c r="Q90">
        <v>759.28</v>
      </c>
      <c r="R90">
        <v>40000</v>
      </c>
      <c r="S90">
        <v>611600</v>
      </c>
      <c r="T90">
        <v>0</v>
      </c>
      <c r="U90">
        <v>0</v>
      </c>
      <c r="V90">
        <v>611600</v>
      </c>
      <c r="W90">
        <v>576256</v>
      </c>
      <c r="X90">
        <v>0</v>
      </c>
      <c r="Y90">
        <v>576256</v>
      </c>
      <c r="Z90">
        <v>5.78</v>
      </c>
      <c r="AA90">
        <v>5591504.7000000002</v>
      </c>
      <c r="AB90">
        <v>4862107.7</v>
      </c>
      <c r="AC90">
        <v>0.94220000000000004</v>
      </c>
      <c r="AD90">
        <v>0.86960000000000004</v>
      </c>
      <c r="AE90">
        <v>5.03</v>
      </c>
    </row>
    <row r="91" spans="1:31" hidden="1" x14ac:dyDescent="0.25">
      <c r="A91">
        <v>83</v>
      </c>
      <c r="B91" t="s">
        <v>80</v>
      </c>
      <c r="C91" t="s">
        <v>81</v>
      </c>
      <c r="D91" t="s">
        <v>81</v>
      </c>
      <c r="E91" t="s">
        <v>133</v>
      </c>
      <c r="F91" t="s">
        <v>81</v>
      </c>
      <c r="H91" t="s">
        <v>268</v>
      </c>
      <c r="I91" t="s">
        <v>93</v>
      </c>
      <c r="J91" t="s">
        <v>269</v>
      </c>
      <c r="K91">
        <v>47</v>
      </c>
      <c r="L91">
        <v>47</v>
      </c>
      <c r="M91">
        <v>0</v>
      </c>
      <c r="N91">
        <v>0</v>
      </c>
      <c r="O91">
        <v>0</v>
      </c>
      <c r="P91">
        <v>1823.72</v>
      </c>
      <c r="Q91">
        <v>1853.8109999999999</v>
      </c>
      <c r="R91">
        <v>40000</v>
      </c>
      <c r="S91">
        <v>1203640</v>
      </c>
      <c r="T91">
        <v>0</v>
      </c>
      <c r="U91">
        <v>0</v>
      </c>
      <c r="V91">
        <v>1203640</v>
      </c>
      <c r="W91">
        <v>1176273.5</v>
      </c>
      <c r="X91">
        <v>0</v>
      </c>
      <c r="Y91">
        <v>1176273.5</v>
      </c>
      <c r="Z91">
        <v>2.27</v>
      </c>
      <c r="AA91">
        <v>6757297</v>
      </c>
      <c r="AB91">
        <v>6670386.8300000001</v>
      </c>
      <c r="AC91">
        <v>0.97729999999999995</v>
      </c>
      <c r="AD91">
        <v>0.98709999999999998</v>
      </c>
      <c r="AE91">
        <v>2.2400000000000002</v>
      </c>
    </row>
    <row r="92" spans="1:31" hidden="1" x14ac:dyDescent="0.25">
      <c r="A92">
        <v>84</v>
      </c>
      <c r="B92" t="s">
        <v>80</v>
      </c>
      <c r="C92" t="s">
        <v>81</v>
      </c>
      <c r="D92" t="s">
        <v>81</v>
      </c>
      <c r="E92" t="s">
        <v>133</v>
      </c>
      <c r="F92" t="s">
        <v>81</v>
      </c>
      <c r="H92" t="s">
        <v>270</v>
      </c>
      <c r="I92" t="s">
        <v>93</v>
      </c>
      <c r="J92" t="s">
        <v>271</v>
      </c>
      <c r="K92">
        <v>2</v>
      </c>
      <c r="L92">
        <v>2</v>
      </c>
      <c r="M92">
        <v>0</v>
      </c>
      <c r="N92">
        <v>0</v>
      </c>
      <c r="O92">
        <v>0</v>
      </c>
      <c r="P92">
        <v>3055.0729999999999</v>
      </c>
      <c r="Q92">
        <v>3116.9859999999999</v>
      </c>
      <c r="R92">
        <v>40000</v>
      </c>
      <c r="S92">
        <v>2476520</v>
      </c>
      <c r="T92">
        <v>0</v>
      </c>
      <c r="U92">
        <v>0</v>
      </c>
      <c r="V92">
        <v>2476520</v>
      </c>
      <c r="W92">
        <v>2507992</v>
      </c>
      <c r="X92">
        <v>0</v>
      </c>
      <c r="Y92">
        <v>2507992</v>
      </c>
      <c r="Z92">
        <v>-1.27</v>
      </c>
      <c r="AA92">
        <v>5560829</v>
      </c>
      <c r="AB92">
        <v>5560829</v>
      </c>
      <c r="AC92">
        <v>1.0126999999999999</v>
      </c>
      <c r="AD92">
        <v>1</v>
      </c>
      <c r="AE92">
        <v>-1.27</v>
      </c>
    </row>
    <row r="93" spans="1:31" hidden="1" x14ac:dyDescent="0.25">
      <c r="A93">
        <v>85</v>
      </c>
      <c r="B93" t="s">
        <v>80</v>
      </c>
      <c r="C93" t="s">
        <v>81</v>
      </c>
      <c r="D93" t="s">
        <v>81</v>
      </c>
      <c r="E93" t="s">
        <v>133</v>
      </c>
      <c r="F93" t="s">
        <v>81</v>
      </c>
      <c r="H93" t="s">
        <v>272</v>
      </c>
      <c r="I93" t="s">
        <v>93</v>
      </c>
      <c r="J93" t="s">
        <v>273</v>
      </c>
      <c r="K93">
        <v>1</v>
      </c>
      <c r="L93">
        <v>1</v>
      </c>
      <c r="M93">
        <v>0</v>
      </c>
      <c r="N93">
        <v>0</v>
      </c>
      <c r="O93">
        <v>0</v>
      </c>
      <c r="P93">
        <v>18274.900000000001</v>
      </c>
      <c r="Q93">
        <v>18670.3</v>
      </c>
      <c r="R93">
        <v>2000</v>
      </c>
      <c r="S93">
        <v>790800</v>
      </c>
      <c r="T93">
        <v>0</v>
      </c>
      <c r="U93">
        <v>0</v>
      </c>
      <c r="V93">
        <v>790800</v>
      </c>
      <c r="W93">
        <v>792930</v>
      </c>
      <c r="X93">
        <v>0</v>
      </c>
      <c r="Y93">
        <v>792930</v>
      </c>
      <c r="Z93">
        <v>-0.27</v>
      </c>
      <c r="AA93">
        <v>2503016</v>
      </c>
      <c r="AB93">
        <v>2503016</v>
      </c>
      <c r="AC93">
        <v>1.0026999999999999</v>
      </c>
      <c r="AD93">
        <v>1</v>
      </c>
      <c r="AE93">
        <v>-0.27</v>
      </c>
    </row>
    <row r="94" spans="1:31" hidden="1" x14ac:dyDescent="0.25">
      <c r="A94">
        <v>86</v>
      </c>
      <c r="B94" t="s">
        <v>80</v>
      </c>
      <c r="C94" t="s">
        <v>81</v>
      </c>
      <c r="D94" t="s">
        <v>119</v>
      </c>
      <c r="E94" t="s">
        <v>120</v>
      </c>
      <c r="F94" t="s">
        <v>119</v>
      </c>
      <c r="H94" t="s">
        <v>274</v>
      </c>
      <c r="I94" t="s">
        <v>87</v>
      </c>
      <c r="J94" t="s">
        <v>275</v>
      </c>
      <c r="K94">
        <v>1623</v>
      </c>
      <c r="L94">
        <v>1623</v>
      </c>
      <c r="M94">
        <v>0</v>
      </c>
      <c r="N94">
        <v>0</v>
      </c>
      <c r="O94">
        <v>0</v>
      </c>
      <c r="P94">
        <v>421.01799999999997</v>
      </c>
      <c r="Q94">
        <v>428.49799999999999</v>
      </c>
      <c r="R94">
        <v>20000</v>
      </c>
      <c r="S94">
        <v>149600</v>
      </c>
      <c r="T94">
        <v>130000</v>
      </c>
      <c r="U94">
        <v>0</v>
      </c>
      <c r="V94">
        <v>279600</v>
      </c>
      <c r="W94">
        <v>260352.3</v>
      </c>
      <c r="X94">
        <v>0</v>
      </c>
      <c r="Y94">
        <v>260352.3</v>
      </c>
      <c r="Z94">
        <v>6.88</v>
      </c>
      <c r="AA94">
        <v>2920079.45</v>
      </c>
      <c r="AB94">
        <v>2668772.0099999998</v>
      </c>
      <c r="AC94">
        <v>0.93120000000000003</v>
      </c>
      <c r="AD94">
        <v>0.91390000000000005</v>
      </c>
      <c r="AE94">
        <v>6.29</v>
      </c>
    </row>
    <row r="95" spans="1:31" hidden="1" x14ac:dyDescent="0.25">
      <c r="A95">
        <v>87</v>
      </c>
      <c r="B95" t="s">
        <v>73</v>
      </c>
      <c r="C95" t="s">
        <v>74</v>
      </c>
      <c r="D95" t="s">
        <v>8</v>
      </c>
      <c r="E95" t="s">
        <v>203</v>
      </c>
      <c r="F95" t="s">
        <v>76</v>
      </c>
      <c r="H95" t="s">
        <v>276</v>
      </c>
      <c r="I95" t="s">
        <v>87</v>
      </c>
      <c r="J95" t="s">
        <v>277</v>
      </c>
      <c r="K95">
        <v>6487</v>
      </c>
      <c r="L95">
        <v>6487</v>
      </c>
      <c r="M95">
        <v>0</v>
      </c>
      <c r="N95">
        <v>27</v>
      </c>
      <c r="O95">
        <v>0</v>
      </c>
      <c r="P95">
        <v>22810.3</v>
      </c>
      <c r="Q95">
        <v>23549</v>
      </c>
      <c r="R95">
        <v>2000</v>
      </c>
      <c r="S95">
        <v>1477400</v>
      </c>
      <c r="T95">
        <v>0</v>
      </c>
      <c r="U95">
        <v>550000</v>
      </c>
      <c r="V95">
        <v>927400</v>
      </c>
      <c r="W95">
        <v>849169</v>
      </c>
      <c r="X95">
        <v>0</v>
      </c>
      <c r="Y95">
        <v>849169</v>
      </c>
      <c r="Z95">
        <v>8.44</v>
      </c>
      <c r="AA95">
        <v>8593643.7899999991</v>
      </c>
      <c r="AB95">
        <v>7488090.1799999997</v>
      </c>
      <c r="AC95">
        <v>0.91559999999999997</v>
      </c>
      <c r="AD95">
        <v>0.87139999999999995</v>
      </c>
      <c r="AE95">
        <v>7.35</v>
      </c>
    </row>
    <row r="96" spans="1:31" hidden="1" x14ac:dyDescent="0.25">
      <c r="A96">
        <v>88</v>
      </c>
      <c r="B96" t="s">
        <v>80</v>
      </c>
      <c r="C96" t="s">
        <v>81</v>
      </c>
      <c r="D96" t="s">
        <v>81</v>
      </c>
      <c r="E96" t="s">
        <v>82</v>
      </c>
      <c r="F96" t="s">
        <v>81</v>
      </c>
      <c r="H96" t="s">
        <v>278</v>
      </c>
      <c r="I96" t="s">
        <v>87</v>
      </c>
      <c r="J96" t="s">
        <v>279</v>
      </c>
      <c r="K96">
        <v>3733</v>
      </c>
      <c r="L96">
        <v>3733</v>
      </c>
      <c r="M96">
        <v>0</v>
      </c>
      <c r="N96">
        <v>64</v>
      </c>
      <c r="O96">
        <v>0</v>
      </c>
      <c r="P96">
        <v>763.42499999999995</v>
      </c>
      <c r="Q96">
        <v>781.50599999999997</v>
      </c>
      <c r="R96">
        <v>40000</v>
      </c>
      <c r="S96">
        <v>723240</v>
      </c>
      <c r="T96">
        <v>50000</v>
      </c>
      <c r="U96">
        <v>0</v>
      </c>
      <c r="V96">
        <v>773240</v>
      </c>
      <c r="W96">
        <v>657264.19999999995</v>
      </c>
      <c r="X96">
        <v>71486.080000000002</v>
      </c>
      <c r="Y96">
        <v>728750.28</v>
      </c>
      <c r="Z96">
        <v>5.75</v>
      </c>
      <c r="AA96">
        <v>7450538.8499999996</v>
      </c>
      <c r="AB96">
        <v>6501331.7999999998</v>
      </c>
      <c r="AC96">
        <v>0.9425</v>
      </c>
      <c r="AD96">
        <v>0.87260000000000004</v>
      </c>
      <c r="AE96">
        <v>5.0199999999999996</v>
      </c>
    </row>
    <row r="97" spans="1:31" hidden="1" x14ac:dyDescent="0.25">
      <c r="A97">
        <v>89</v>
      </c>
      <c r="B97" t="s">
        <v>80</v>
      </c>
      <c r="C97" t="s">
        <v>81</v>
      </c>
      <c r="D97" t="s">
        <v>81</v>
      </c>
      <c r="E97" t="s">
        <v>91</v>
      </c>
      <c r="F97" t="s">
        <v>81</v>
      </c>
      <c r="H97" t="s">
        <v>280</v>
      </c>
      <c r="I97" t="s">
        <v>93</v>
      </c>
      <c r="J97" t="s">
        <v>281</v>
      </c>
      <c r="K97">
        <v>6</v>
      </c>
      <c r="L97">
        <v>6</v>
      </c>
      <c r="M97">
        <v>0</v>
      </c>
      <c r="N97">
        <v>0</v>
      </c>
      <c r="O97">
        <v>0</v>
      </c>
      <c r="P97">
        <v>1971.0429999999999</v>
      </c>
      <c r="Q97">
        <v>2001.5830000000001</v>
      </c>
      <c r="R97">
        <v>40000</v>
      </c>
      <c r="S97">
        <v>1221600</v>
      </c>
      <c r="T97">
        <v>0</v>
      </c>
      <c r="U97">
        <v>0</v>
      </c>
      <c r="V97">
        <v>1221600</v>
      </c>
      <c r="W97">
        <v>1181418</v>
      </c>
      <c r="X97">
        <v>0</v>
      </c>
      <c r="Y97">
        <v>1181418</v>
      </c>
      <c r="Z97">
        <v>3.29</v>
      </c>
      <c r="AA97">
        <v>5059297</v>
      </c>
      <c r="AB97">
        <v>5058577</v>
      </c>
      <c r="AC97">
        <v>0.96709999999999996</v>
      </c>
      <c r="AD97">
        <v>0.99990000000000001</v>
      </c>
      <c r="AE97">
        <v>3.29</v>
      </c>
    </row>
    <row r="98" spans="1:31" hidden="1" x14ac:dyDescent="0.25">
      <c r="A98">
        <v>90</v>
      </c>
      <c r="B98" t="s">
        <v>80</v>
      </c>
      <c r="C98" t="s">
        <v>81</v>
      </c>
      <c r="D98" t="s">
        <v>81</v>
      </c>
      <c r="E98" t="s">
        <v>91</v>
      </c>
      <c r="F98" t="s">
        <v>81</v>
      </c>
      <c r="H98" t="s">
        <v>282</v>
      </c>
      <c r="I98" t="s">
        <v>93</v>
      </c>
      <c r="J98" t="s">
        <v>283</v>
      </c>
      <c r="K98">
        <v>81</v>
      </c>
      <c r="L98">
        <v>81</v>
      </c>
      <c r="M98">
        <v>0</v>
      </c>
      <c r="N98">
        <v>0</v>
      </c>
      <c r="O98">
        <v>0</v>
      </c>
      <c r="P98">
        <v>1507.95</v>
      </c>
      <c r="Q98">
        <v>1530.8309999999999</v>
      </c>
      <c r="R98">
        <v>40000</v>
      </c>
      <c r="S98">
        <v>915240</v>
      </c>
      <c r="T98">
        <v>1450000</v>
      </c>
      <c r="U98">
        <v>0</v>
      </c>
      <c r="V98">
        <v>2365240</v>
      </c>
      <c r="W98">
        <v>2186854.65</v>
      </c>
      <c r="X98">
        <v>0</v>
      </c>
      <c r="Y98">
        <v>2186854.65</v>
      </c>
      <c r="Z98">
        <v>7.54</v>
      </c>
      <c r="AA98">
        <v>13577373.970000001</v>
      </c>
      <c r="AB98">
        <v>10914369.73</v>
      </c>
      <c r="AC98">
        <v>0.92459999999999998</v>
      </c>
      <c r="AD98">
        <v>0.80389999999999995</v>
      </c>
      <c r="AE98">
        <v>6.06</v>
      </c>
    </row>
    <row r="99" spans="1:31" hidden="1" x14ac:dyDescent="0.25">
      <c r="A99">
        <v>91</v>
      </c>
      <c r="B99" t="s">
        <v>80</v>
      </c>
      <c r="C99" t="s">
        <v>81</v>
      </c>
      <c r="D99" t="s">
        <v>81</v>
      </c>
      <c r="E99" t="s">
        <v>91</v>
      </c>
      <c r="F99" t="s">
        <v>81</v>
      </c>
      <c r="H99" t="s">
        <v>284</v>
      </c>
      <c r="I99" t="s">
        <v>87</v>
      </c>
      <c r="J99" t="s">
        <v>285</v>
      </c>
      <c r="K99">
        <v>3708</v>
      </c>
      <c r="L99">
        <v>3708</v>
      </c>
      <c r="M99">
        <v>0</v>
      </c>
      <c r="N99">
        <v>106</v>
      </c>
      <c r="O99">
        <v>0</v>
      </c>
      <c r="P99">
        <v>530.39</v>
      </c>
      <c r="Q99">
        <v>550.07799999999997</v>
      </c>
      <c r="R99">
        <v>40000</v>
      </c>
      <c r="S99">
        <v>787520</v>
      </c>
      <c r="T99">
        <v>0</v>
      </c>
      <c r="U99">
        <v>280000</v>
      </c>
      <c r="V99">
        <v>507520</v>
      </c>
      <c r="W99">
        <v>372564.55</v>
      </c>
      <c r="X99">
        <v>118398.82</v>
      </c>
      <c r="Y99">
        <v>490963.37</v>
      </c>
      <c r="Z99">
        <v>3.26</v>
      </c>
      <c r="AA99">
        <v>4914291.22</v>
      </c>
      <c r="AB99">
        <v>4268051.43</v>
      </c>
      <c r="AC99">
        <v>0.96740000000000004</v>
      </c>
      <c r="AD99">
        <v>0.86850000000000005</v>
      </c>
      <c r="AE99">
        <v>2.83</v>
      </c>
    </row>
    <row r="100" spans="1:31" hidden="1" x14ac:dyDescent="0.25">
      <c r="A100">
        <v>92</v>
      </c>
      <c r="B100" t="s">
        <v>80</v>
      </c>
      <c r="C100" t="s">
        <v>81</v>
      </c>
      <c r="D100" t="s">
        <v>81</v>
      </c>
      <c r="E100" t="s">
        <v>91</v>
      </c>
      <c r="F100" t="s">
        <v>81</v>
      </c>
      <c r="H100" t="s">
        <v>286</v>
      </c>
      <c r="I100" t="s">
        <v>287</v>
      </c>
      <c r="J100" t="s">
        <v>288</v>
      </c>
      <c r="K100">
        <v>4</v>
      </c>
      <c r="L100">
        <v>4</v>
      </c>
      <c r="M100">
        <v>0</v>
      </c>
      <c r="N100">
        <v>0</v>
      </c>
      <c r="O100">
        <v>0</v>
      </c>
      <c r="P100">
        <v>1932.895</v>
      </c>
      <c r="Q100">
        <v>1971.579</v>
      </c>
      <c r="R100">
        <v>40000</v>
      </c>
      <c r="S100">
        <v>1547360</v>
      </c>
      <c r="T100">
        <v>35000</v>
      </c>
      <c r="U100">
        <v>0</v>
      </c>
      <c r="V100">
        <v>1582360</v>
      </c>
      <c r="W100">
        <v>1558270</v>
      </c>
      <c r="X100">
        <v>0</v>
      </c>
      <c r="Y100">
        <v>1558270</v>
      </c>
      <c r="Z100">
        <v>1.52</v>
      </c>
      <c r="AA100">
        <v>3919554</v>
      </c>
      <c r="AB100">
        <v>3407975</v>
      </c>
      <c r="AC100">
        <v>0.98480000000000001</v>
      </c>
      <c r="AD100">
        <v>0.86950000000000005</v>
      </c>
      <c r="AE100">
        <v>1.32</v>
      </c>
    </row>
    <row r="101" spans="1:31" hidden="1" x14ac:dyDescent="0.25">
      <c r="A101">
        <v>93</v>
      </c>
      <c r="B101" t="s">
        <v>80</v>
      </c>
      <c r="C101" t="s">
        <v>81</v>
      </c>
      <c r="D101" t="s">
        <v>81</v>
      </c>
      <c r="E101" t="s">
        <v>91</v>
      </c>
      <c r="F101" t="s">
        <v>81</v>
      </c>
      <c r="H101" t="s">
        <v>289</v>
      </c>
      <c r="I101" t="s">
        <v>93</v>
      </c>
      <c r="J101" t="s">
        <v>290</v>
      </c>
      <c r="K101">
        <v>29</v>
      </c>
      <c r="L101">
        <v>29</v>
      </c>
      <c r="M101">
        <v>0</v>
      </c>
      <c r="N101">
        <v>0</v>
      </c>
      <c r="O101">
        <v>0</v>
      </c>
      <c r="P101">
        <v>2867.3629999999998</v>
      </c>
      <c r="Q101">
        <v>2917.616</v>
      </c>
      <c r="R101">
        <v>40000</v>
      </c>
      <c r="S101">
        <v>2010120</v>
      </c>
      <c r="T101">
        <v>0</v>
      </c>
      <c r="U101">
        <v>2008350</v>
      </c>
      <c r="V101">
        <v>1770</v>
      </c>
      <c r="W101">
        <v>1727</v>
      </c>
      <c r="X101">
        <v>0</v>
      </c>
      <c r="Y101">
        <v>1727</v>
      </c>
      <c r="Z101">
        <v>2.4300000000000002</v>
      </c>
      <c r="AA101">
        <v>19621.29</v>
      </c>
      <c r="AB101">
        <v>11599.29</v>
      </c>
      <c r="AC101">
        <v>0.97570000000000001</v>
      </c>
      <c r="AD101">
        <v>0.59119999999999995</v>
      </c>
      <c r="AE101">
        <v>1.44</v>
      </c>
    </row>
    <row r="102" spans="1:31" hidden="1" x14ac:dyDescent="0.25">
      <c r="A102">
        <v>94</v>
      </c>
      <c r="B102" t="s">
        <v>80</v>
      </c>
      <c r="C102" t="s">
        <v>81</v>
      </c>
      <c r="D102" t="s">
        <v>123</v>
      </c>
      <c r="E102" t="s">
        <v>124</v>
      </c>
      <c r="F102" t="s">
        <v>123</v>
      </c>
      <c r="H102" t="s">
        <v>291</v>
      </c>
      <c r="I102" t="s">
        <v>87</v>
      </c>
      <c r="J102" t="s">
        <v>292</v>
      </c>
      <c r="K102">
        <v>1229</v>
      </c>
      <c r="L102">
        <v>1229</v>
      </c>
      <c r="M102">
        <v>0</v>
      </c>
      <c r="N102">
        <v>35</v>
      </c>
      <c r="O102">
        <v>0</v>
      </c>
      <c r="P102">
        <v>11170.4</v>
      </c>
      <c r="Q102">
        <v>11514.7</v>
      </c>
      <c r="R102">
        <v>2000</v>
      </c>
      <c r="S102">
        <v>688600</v>
      </c>
      <c r="T102">
        <v>0</v>
      </c>
      <c r="U102">
        <v>300000</v>
      </c>
      <c r="V102">
        <v>388600</v>
      </c>
      <c r="W102">
        <v>350640</v>
      </c>
      <c r="X102">
        <v>0</v>
      </c>
      <c r="Y102">
        <v>350640</v>
      </c>
      <c r="Z102">
        <v>9.77</v>
      </c>
      <c r="AA102">
        <v>3940823.26</v>
      </c>
      <c r="AB102">
        <v>3446947.4</v>
      </c>
      <c r="AC102">
        <v>0.90229999999999999</v>
      </c>
      <c r="AD102">
        <v>0.87470000000000003</v>
      </c>
      <c r="AE102">
        <v>8.5500000000000007</v>
      </c>
    </row>
    <row r="103" spans="1:31" hidden="1" x14ac:dyDescent="0.25">
      <c r="A103">
        <v>95</v>
      </c>
      <c r="B103" t="s">
        <v>80</v>
      </c>
      <c r="C103" t="s">
        <v>81</v>
      </c>
      <c r="D103" t="s">
        <v>81</v>
      </c>
      <c r="E103" t="s">
        <v>91</v>
      </c>
      <c r="F103" t="s">
        <v>81</v>
      </c>
      <c r="H103" t="s">
        <v>293</v>
      </c>
      <c r="I103" t="s">
        <v>87</v>
      </c>
      <c r="J103" t="s">
        <v>294</v>
      </c>
      <c r="K103">
        <v>6352</v>
      </c>
      <c r="L103">
        <v>6352</v>
      </c>
      <c r="M103">
        <v>0</v>
      </c>
      <c r="N103">
        <v>43</v>
      </c>
      <c r="O103">
        <v>0</v>
      </c>
      <c r="P103">
        <v>1286.921</v>
      </c>
      <c r="Q103">
        <v>1307.098</v>
      </c>
      <c r="R103">
        <v>40000</v>
      </c>
      <c r="S103">
        <v>807080</v>
      </c>
      <c r="T103">
        <v>0</v>
      </c>
      <c r="U103">
        <v>180000</v>
      </c>
      <c r="V103">
        <v>627080</v>
      </c>
      <c r="W103">
        <v>560158.30000000005</v>
      </c>
      <c r="X103">
        <v>48029.71</v>
      </c>
      <c r="Y103">
        <v>608188.01</v>
      </c>
      <c r="Z103">
        <v>3.01</v>
      </c>
      <c r="AA103">
        <v>5909543.46</v>
      </c>
      <c r="AB103">
        <v>5008944.79</v>
      </c>
      <c r="AC103">
        <v>0.96989999999999998</v>
      </c>
      <c r="AD103">
        <v>0.84760000000000002</v>
      </c>
      <c r="AE103">
        <v>2.5499999999999998</v>
      </c>
    </row>
    <row r="104" spans="1:31" hidden="1" x14ac:dyDescent="0.25">
      <c r="A104">
        <v>96</v>
      </c>
      <c r="B104" t="s">
        <v>80</v>
      </c>
      <c r="C104" t="s">
        <v>81</v>
      </c>
      <c r="D104" t="s">
        <v>81</v>
      </c>
      <c r="E104" t="s">
        <v>91</v>
      </c>
      <c r="F104" t="s">
        <v>81</v>
      </c>
      <c r="H104" t="s">
        <v>295</v>
      </c>
      <c r="I104" t="s">
        <v>93</v>
      </c>
      <c r="J104" t="s">
        <v>296</v>
      </c>
      <c r="K104">
        <v>8</v>
      </c>
      <c r="L104">
        <v>8</v>
      </c>
      <c r="M104">
        <v>0</v>
      </c>
      <c r="N104">
        <v>0</v>
      </c>
      <c r="O104">
        <v>0</v>
      </c>
      <c r="P104">
        <v>1094.2249999999999</v>
      </c>
      <c r="Q104">
        <v>1113.586</v>
      </c>
      <c r="R104">
        <v>40000</v>
      </c>
      <c r="S104">
        <v>774440</v>
      </c>
      <c r="T104">
        <v>75000</v>
      </c>
      <c r="U104">
        <v>0</v>
      </c>
      <c r="V104">
        <v>849440</v>
      </c>
      <c r="W104">
        <v>779805.25</v>
      </c>
      <c r="X104">
        <v>0</v>
      </c>
      <c r="Y104">
        <v>779805.25</v>
      </c>
      <c r="Z104">
        <v>8.1999999999999993</v>
      </c>
      <c r="AA104">
        <v>3804307</v>
      </c>
      <c r="AB104">
        <v>3640873</v>
      </c>
      <c r="AC104">
        <v>0.91800000000000004</v>
      </c>
      <c r="AD104">
        <v>0.95699999999999996</v>
      </c>
      <c r="AE104">
        <v>7.85</v>
      </c>
    </row>
    <row r="105" spans="1:31" hidden="1" x14ac:dyDescent="0.25">
      <c r="A105">
        <v>97</v>
      </c>
      <c r="B105" t="s">
        <v>80</v>
      </c>
      <c r="C105" t="s">
        <v>81</v>
      </c>
      <c r="D105" t="s">
        <v>81</v>
      </c>
      <c r="E105" t="s">
        <v>133</v>
      </c>
      <c r="F105" t="s">
        <v>81</v>
      </c>
      <c r="H105" t="s">
        <v>297</v>
      </c>
      <c r="I105" t="s">
        <v>93</v>
      </c>
      <c r="J105" t="s">
        <v>298</v>
      </c>
      <c r="K105">
        <v>90</v>
      </c>
      <c r="L105">
        <v>90</v>
      </c>
      <c r="M105">
        <v>0</v>
      </c>
      <c r="N105">
        <v>0</v>
      </c>
      <c r="O105">
        <v>0</v>
      </c>
      <c r="P105">
        <v>1208.856</v>
      </c>
      <c r="Q105">
        <v>1246.9480000000001</v>
      </c>
      <c r="R105">
        <v>40000</v>
      </c>
      <c r="S105">
        <v>1523680</v>
      </c>
      <c r="T105">
        <v>0</v>
      </c>
      <c r="U105">
        <v>890000</v>
      </c>
      <c r="V105">
        <v>633680</v>
      </c>
      <c r="W105">
        <v>597468</v>
      </c>
      <c r="X105">
        <v>0</v>
      </c>
      <c r="Y105">
        <v>597468</v>
      </c>
      <c r="Z105">
        <v>5.71</v>
      </c>
      <c r="AA105">
        <v>5150794.7699999996</v>
      </c>
      <c r="AB105">
        <v>5758948.3600000003</v>
      </c>
      <c r="AC105">
        <v>0.94289999999999996</v>
      </c>
      <c r="AD105">
        <v>1.1181000000000001</v>
      </c>
      <c r="AE105">
        <v>6.38</v>
      </c>
    </row>
    <row r="106" spans="1:31" hidden="1" x14ac:dyDescent="0.25">
      <c r="A106">
        <v>98</v>
      </c>
      <c r="B106" t="s">
        <v>80</v>
      </c>
      <c r="C106" t="s">
        <v>81</v>
      </c>
      <c r="D106" t="s">
        <v>81</v>
      </c>
      <c r="E106" t="s">
        <v>133</v>
      </c>
      <c r="F106" t="s">
        <v>81</v>
      </c>
      <c r="H106" t="s">
        <v>299</v>
      </c>
      <c r="I106" t="s">
        <v>93</v>
      </c>
      <c r="J106" t="s">
        <v>300</v>
      </c>
      <c r="K106">
        <v>214</v>
      </c>
      <c r="L106">
        <v>214</v>
      </c>
      <c r="M106">
        <v>0</v>
      </c>
      <c r="N106">
        <v>0</v>
      </c>
      <c r="O106">
        <v>0</v>
      </c>
      <c r="P106">
        <v>1427.894</v>
      </c>
      <c r="Q106">
        <v>1454.306</v>
      </c>
      <c r="R106">
        <v>40000</v>
      </c>
      <c r="S106">
        <v>1056480</v>
      </c>
      <c r="T106">
        <v>0</v>
      </c>
      <c r="U106">
        <v>0</v>
      </c>
      <c r="V106">
        <v>1056480</v>
      </c>
      <c r="W106">
        <v>1048507</v>
      </c>
      <c r="X106">
        <v>0</v>
      </c>
      <c r="Y106">
        <v>1048507</v>
      </c>
      <c r="Z106">
        <v>0.75</v>
      </c>
      <c r="AA106">
        <v>9217204.8800000008</v>
      </c>
      <c r="AB106">
        <v>9592451.5199999996</v>
      </c>
      <c r="AC106">
        <v>0.99250000000000005</v>
      </c>
      <c r="AD106">
        <v>1.0407</v>
      </c>
      <c r="AE106">
        <v>0.78</v>
      </c>
    </row>
    <row r="107" spans="1:31" hidden="1" x14ac:dyDescent="0.25">
      <c r="A107">
        <v>99</v>
      </c>
      <c r="B107" t="s">
        <v>80</v>
      </c>
      <c r="C107" t="s">
        <v>81</v>
      </c>
      <c r="D107" t="s">
        <v>81</v>
      </c>
      <c r="E107" t="s">
        <v>133</v>
      </c>
      <c r="F107" t="s">
        <v>81</v>
      </c>
      <c r="H107" t="s">
        <v>301</v>
      </c>
      <c r="I107" t="s">
        <v>93</v>
      </c>
      <c r="J107" t="s">
        <v>302</v>
      </c>
      <c r="K107">
        <v>18</v>
      </c>
      <c r="L107">
        <v>18</v>
      </c>
      <c r="M107">
        <v>0</v>
      </c>
      <c r="N107">
        <v>0</v>
      </c>
      <c r="O107">
        <v>0</v>
      </c>
      <c r="P107">
        <v>976.33699999999999</v>
      </c>
      <c r="Q107">
        <v>976.33699999999999</v>
      </c>
      <c r="R107">
        <v>40000</v>
      </c>
      <c r="S107">
        <v>0</v>
      </c>
      <c r="T107">
        <v>980000</v>
      </c>
      <c r="U107">
        <v>0</v>
      </c>
      <c r="V107">
        <v>980000</v>
      </c>
      <c r="W107">
        <v>938778.75</v>
      </c>
      <c r="X107">
        <v>0</v>
      </c>
      <c r="Y107">
        <v>938778.75</v>
      </c>
      <c r="Z107">
        <v>4.21</v>
      </c>
      <c r="AA107">
        <v>6723554</v>
      </c>
      <c r="AB107">
        <v>6656425.9699999997</v>
      </c>
      <c r="AC107">
        <v>0.95789999999999997</v>
      </c>
      <c r="AD107">
        <v>0.99</v>
      </c>
      <c r="AE107">
        <v>4.17</v>
      </c>
    </row>
    <row r="108" spans="1:31" hidden="1" x14ac:dyDescent="0.25">
      <c r="A108">
        <v>100</v>
      </c>
      <c r="B108" t="s">
        <v>80</v>
      </c>
      <c r="C108" t="s">
        <v>81</v>
      </c>
      <c r="D108" t="s">
        <v>119</v>
      </c>
      <c r="E108" t="s">
        <v>176</v>
      </c>
      <c r="F108" t="s">
        <v>119</v>
      </c>
      <c r="H108" t="s">
        <v>303</v>
      </c>
      <c r="I108" t="s">
        <v>87</v>
      </c>
      <c r="J108" t="s">
        <v>304</v>
      </c>
      <c r="K108">
        <v>2963</v>
      </c>
      <c r="L108">
        <v>2963</v>
      </c>
      <c r="M108">
        <v>0</v>
      </c>
      <c r="N108">
        <v>16</v>
      </c>
      <c r="O108">
        <v>0</v>
      </c>
      <c r="P108">
        <v>14056.5</v>
      </c>
      <c r="Q108">
        <v>14385.7</v>
      </c>
      <c r="R108">
        <v>2000</v>
      </c>
      <c r="S108">
        <v>658400</v>
      </c>
      <c r="T108">
        <v>0</v>
      </c>
      <c r="U108">
        <v>320000</v>
      </c>
      <c r="V108">
        <v>338400</v>
      </c>
      <c r="W108">
        <v>313355</v>
      </c>
      <c r="X108">
        <v>3159.2</v>
      </c>
      <c r="Y108">
        <v>316514.2</v>
      </c>
      <c r="Z108">
        <v>6.47</v>
      </c>
      <c r="AA108">
        <v>3462361.92</v>
      </c>
      <c r="AB108">
        <v>3151792.98</v>
      </c>
      <c r="AC108">
        <v>0.93530000000000002</v>
      </c>
      <c r="AD108">
        <v>0.9103</v>
      </c>
      <c r="AE108">
        <v>5.89</v>
      </c>
    </row>
    <row r="110" spans="1:31" x14ac:dyDescent="0.25">
      <c r="Y110">
        <f>V21-Y21</f>
        <v>47624.210000000021</v>
      </c>
      <c r="Z110">
        <f>Y110/V21</f>
        <v>8.6457428654418744E-2</v>
      </c>
    </row>
  </sheetData>
  <mergeCells count="41">
    <mergeCell ref="AF7"/>
    <mergeCell ref="AA7"/>
    <mergeCell ref="AB7"/>
    <mergeCell ref="AC7"/>
    <mergeCell ref="AD7"/>
    <mergeCell ref="AE7"/>
    <mergeCell ref="V7"/>
    <mergeCell ref="W7"/>
    <mergeCell ref="X7"/>
    <mergeCell ref="Y7"/>
    <mergeCell ref="Z7"/>
    <mergeCell ref="Q7"/>
    <mergeCell ref="R7"/>
    <mergeCell ref="S7"/>
    <mergeCell ref="T7"/>
    <mergeCell ref="U7"/>
    <mergeCell ref="N7"/>
    <mergeCell ref="O7"/>
    <mergeCell ref="P7"/>
    <mergeCell ref="I6"/>
    <mergeCell ref="J6"/>
    <mergeCell ref="I7"/>
    <mergeCell ref="J7"/>
    <mergeCell ref="K7"/>
    <mergeCell ref="L7"/>
    <mergeCell ref="M7"/>
    <mergeCell ref="D7"/>
    <mergeCell ref="E7"/>
    <mergeCell ref="F7"/>
    <mergeCell ref="G7"/>
    <mergeCell ref="H7"/>
    <mergeCell ref="B5"/>
    <mergeCell ref="C5"/>
    <mergeCell ref="A7"/>
    <mergeCell ref="B7"/>
    <mergeCell ref="C7"/>
    <mergeCell ref="A1:AF1"/>
    <mergeCell ref="A2:AF2"/>
    <mergeCell ref="A3:AF3"/>
    <mergeCell ref="B4"/>
    <mergeCell ref="C4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2163F-77ED-4404-BC45-1581D5032CCC}">
  <dimension ref="A1:AH11"/>
  <sheetViews>
    <sheetView tabSelected="1" topLeftCell="I1" workbookViewId="0">
      <selection activeCell="X21" sqref="X21"/>
    </sheetView>
  </sheetViews>
  <sheetFormatPr defaultRowHeight="15" x14ac:dyDescent="0.25"/>
  <cols>
    <col min="2" max="3" width="20.7109375" hidden="1" customWidth="1"/>
    <col min="4" max="4" width="16.28515625" hidden="1" customWidth="1"/>
    <col min="5" max="5" width="34" hidden="1" customWidth="1"/>
    <col min="6" max="6" width="18.28515625" hidden="1" customWidth="1"/>
    <col min="7" max="7" width="16.7109375" hidden="1" customWidth="1"/>
    <col min="8" max="8" width="34.42578125" customWidth="1"/>
    <col min="9" max="10" width="12" customWidth="1"/>
    <col min="11" max="11" width="7.42578125" customWidth="1"/>
    <col min="12" max="12" width="27.5703125" customWidth="1"/>
    <col min="13" max="13" width="21.140625" hidden="1" customWidth="1"/>
    <col min="14" max="14" width="13.140625" hidden="1" customWidth="1"/>
    <col min="15" max="15" width="19" hidden="1" customWidth="1"/>
    <col min="16" max="16" width="18.42578125" hidden="1" customWidth="1"/>
    <col min="17" max="17" width="21.140625" hidden="1" customWidth="1"/>
    <col min="18" max="18" width="22.5703125" hidden="1" customWidth="1"/>
    <col min="19" max="19" width="29.85546875" hidden="1" customWidth="1"/>
    <col min="20" max="20" width="15.140625" style="15" customWidth="1"/>
    <col min="21" max="21" width="15.28515625" customWidth="1"/>
    <col min="22" max="22" width="29" style="15" customWidth="1"/>
    <col min="23" max="23" width="32" customWidth="1"/>
    <col min="24" max="24" width="34.85546875" customWidth="1"/>
    <col min="25" max="25" width="12.85546875" customWidth="1"/>
    <col min="26" max="26" width="11.140625" style="15" customWidth="1"/>
    <col min="27" max="27" width="24.85546875" style="15" customWidth="1"/>
  </cols>
  <sheetData>
    <row r="1" spans="1:34" ht="18.75" x14ac:dyDescent="0.3">
      <c r="A1" s="5" t="s">
        <v>0</v>
      </c>
      <c r="B1" s="5" t="s">
        <v>0</v>
      </c>
      <c r="C1" s="5" t="s">
        <v>0</v>
      </c>
      <c r="D1" s="5" t="s">
        <v>0</v>
      </c>
      <c r="E1" s="5" t="s">
        <v>0</v>
      </c>
      <c r="F1" s="5" t="s">
        <v>0</v>
      </c>
      <c r="G1" s="5" t="s">
        <v>0</v>
      </c>
      <c r="H1" s="5" t="s">
        <v>0</v>
      </c>
      <c r="I1" s="5" t="s">
        <v>0</v>
      </c>
      <c r="J1" s="5" t="s">
        <v>0</v>
      </c>
      <c r="K1" s="5" t="s">
        <v>0</v>
      </c>
      <c r="L1" s="5" t="s">
        <v>0</v>
      </c>
      <c r="M1" s="5" t="s">
        <v>0</v>
      </c>
      <c r="N1" s="5" t="s">
        <v>0</v>
      </c>
      <c r="O1" s="5" t="s">
        <v>0</v>
      </c>
      <c r="P1" s="5" t="s">
        <v>0</v>
      </c>
      <c r="Q1" s="5" t="s">
        <v>0</v>
      </c>
      <c r="R1" s="5" t="s">
        <v>0</v>
      </c>
      <c r="S1" s="5" t="s">
        <v>0</v>
      </c>
      <c r="T1" s="5" t="s">
        <v>0</v>
      </c>
      <c r="U1" s="5" t="s">
        <v>0</v>
      </c>
      <c r="V1" s="5" t="s">
        <v>0</v>
      </c>
      <c r="W1" s="5" t="s">
        <v>0</v>
      </c>
      <c r="X1" s="5" t="s">
        <v>0</v>
      </c>
      <c r="Y1" s="5" t="s">
        <v>0</v>
      </c>
      <c r="Z1" s="5" t="s">
        <v>0</v>
      </c>
      <c r="AA1" s="5"/>
      <c r="AB1" s="5" t="s">
        <v>0</v>
      </c>
      <c r="AC1" s="5" t="s">
        <v>0</v>
      </c>
      <c r="AD1" s="5" t="s">
        <v>0</v>
      </c>
      <c r="AE1" s="5" t="s">
        <v>0</v>
      </c>
      <c r="AF1" s="5" t="s">
        <v>0</v>
      </c>
      <c r="AG1" s="5" t="s">
        <v>0</v>
      </c>
    </row>
    <row r="2" spans="1:34" ht="18.75" x14ac:dyDescent="0.3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" t="s">
        <v>1</v>
      </c>
      <c r="W2" s="5" t="s">
        <v>1</v>
      </c>
      <c r="X2" s="5" t="s">
        <v>1</v>
      </c>
      <c r="Y2" s="5" t="s">
        <v>1</v>
      </c>
      <c r="Z2" s="5" t="s">
        <v>1</v>
      </c>
      <c r="AA2" s="5"/>
      <c r="AB2" s="5" t="s">
        <v>1</v>
      </c>
      <c r="AC2" s="5" t="s">
        <v>1</v>
      </c>
      <c r="AD2" s="5" t="s">
        <v>1</v>
      </c>
      <c r="AE2" s="5" t="s">
        <v>1</v>
      </c>
      <c r="AF2" s="5" t="s">
        <v>1</v>
      </c>
      <c r="AG2" s="5" t="s">
        <v>1</v>
      </c>
    </row>
    <row r="3" spans="1:34" ht="18.75" x14ac:dyDescent="0.3">
      <c r="A3" s="5" t="s">
        <v>2</v>
      </c>
      <c r="B3" s="5" t="s">
        <v>2</v>
      </c>
      <c r="C3" s="5" t="s">
        <v>2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5" t="s">
        <v>2</v>
      </c>
      <c r="L3" s="5" t="s">
        <v>2</v>
      </c>
      <c r="M3" s="5" t="s">
        <v>2</v>
      </c>
      <c r="N3" s="5" t="s">
        <v>2</v>
      </c>
      <c r="O3" s="5" t="s">
        <v>2</v>
      </c>
      <c r="P3" s="5" t="s">
        <v>2</v>
      </c>
      <c r="Q3" s="5" t="s">
        <v>2</v>
      </c>
      <c r="R3" s="5" t="s">
        <v>2</v>
      </c>
      <c r="S3" s="5" t="s">
        <v>2</v>
      </c>
      <c r="T3" s="5" t="s">
        <v>2</v>
      </c>
      <c r="U3" s="5" t="s">
        <v>2</v>
      </c>
      <c r="V3" s="5" t="s">
        <v>2</v>
      </c>
      <c r="W3" s="5" t="s">
        <v>2</v>
      </c>
      <c r="X3" s="5" t="s">
        <v>2</v>
      </c>
      <c r="Y3" s="5" t="s">
        <v>2</v>
      </c>
      <c r="Z3" s="5" t="s">
        <v>2</v>
      </c>
      <c r="AA3" s="5"/>
      <c r="AB3" s="5" t="s">
        <v>2</v>
      </c>
      <c r="AC3" s="5" t="s">
        <v>2</v>
      </c>
      <c r="AD3" s="5" t="s">
        <v>2</v>
      </c>
      <c r="AE3" s="5" t="s">
        <v>2</v>
      </c>
      <c r="AF3" s="5" t="s">
        <v>2</v>
      </c>
      <c r="AG3" s="5" t="s">
        <v>2</v>
      </c>
    </row>
    <row r="4" spans="1:34" x14ac:dyDescent="0.25">
      <c r="A4" s="6"/>
      <c r="B4" s="7" t="s">
        <v>3</v>
      </c>
      <c r="C4" s="8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14"/>
      <c r="U4" s="6"/>
      <c r="V4" s="14"/>
      <c r="W4" s="6"/>
      <c r="X4" s="6"/>
      <c r="Y4" s="6"/>
      <c r="Z4" s="14"/>
      <c r="AA4" s="14"/>
      <c r="AB4" s="6"/>
      <c r="AC4" s="6"/>
      <c r="AD4" s="6"/>
      <c r="AE4" s="6"/>
      <c r="AF4" s="6"/>
      <c r="AG4" s="6"/>
    </row>
    <row r="5" spans="1:34" x14ac:dyDescent="0.25">
      <c r="A5" s="6"/>
      <c r="B5" s="7" t="s">
        <v>5</v>
      </c>
      <c r="C5" s="7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14"/>
      <c r="U5" s="6"/>
      <c r="V5" s="14"/>
      <c r="W5" s="6"/>
      <c r="X5" s="6"/>
      <c r="Y5" s="6"/>
      <c r="Z5" s="14"/>
      <c r="AA5" s="14"/>
      <c r="AB5" s="6"/>
      <c r="AC5" s="6"/>
      <c r="AD5" s="6"/>
      <c r="AE5" s="6"/>
      <c r="AF5" s="6"/>
      <c r="AG5" s="6"/>
    </row>
    <row r="6" spans="1:34" ht="30" x14ac:dyDescent="0.25">
      <c r="A6" s="9"/>
      <c r="B6" s="9"/>
      <c r="C6" s="9"/>
      <c r="D6" s="9"/>
      <c r="E6" s="9"/>
      <c r="F6" s="9"/>
      <c r="G6" s="9"/>
      <c r="H6" s="9"/>
      <c r="I6" s="10" t="s">
        <v>7</v>
      </c>
      <c r="J6" s="11" t="s">
        <v>305</v>
      </c>
      <c r="K6" s="9"/>
      <c r="L6" s="9"/>
      <c r="M6" s="9"/>
      <c r="N6" s="9"/>
      <c r="O6" s="9"/>
      <c r="P6" s="9"/>
      <c r="Q6" s="9"/>
      <c r="R6" s="9"/>
      <c r="S6" s="9"/>
      <c r="U6" s="9"/>
      <c r="W6" s="9"/>
      <c r="X6" s="9"/>
      <c r="Y6" s="9"/>
      <c r="AB6" s="9"/>
      <c r="AC6" s="9"/>
      <c r="AD6" s="9"/>
      <c r="AE6" s="9"/>
      <c r="AF6" s="9"/>
      <c r="AG6" s="9"/>
    </row>
    <row r="7" spans="1:34" x14ac:dyDescent="0.25">
      <c r="A7" s="12"/>
      <c r="B7" s="12" t="s">
        <v>9</v>
      </c>
      <c r="C7" s="12" t="s">
        <v>10</v>
      </c>
      <c r="D7" s="12" t="s">
        <v>11</v>
      </c>
      <c r="E7" s="12" t="s">
        <v>12</v>
      </c>
      <c r="F7" s="12" t="s">
        <v>13</v>
      </c>
      <c r="G7" s="12" t="s">
        <v>14</v>
      </c>
      <c r="H7" s="12" t="s">
        <v>15</v>
      </c>
      <c r="I7" s="12" t="s">
        <v>16</v>
      </c>
      <c r="J7" s="12" t="s">
        <v>17</v>
      </c>
      <c r="K7" s="12" t="s">
        <v>18</v>
      </c>
      <c r="L7" s="12" t="s">
        <v>19</v>
      </c>
      <c r="M7" s="12" t="s">
        <v>20</v>
      </c>
      <c r="N7" s="12" t="s">
        <v>21</v>
      </c>
      <c r="O7" s="12" t="s">
        <v>22</v>
      </c>
      <c r="P7" s="12" t="s">
        <v>23</v>
      </c>
      <c r="Q7" s="12" t="s">
        <v>24</v>
      </c>
      <c r="R7" s="12" t="s">
        <v>25</v>
      </c>
      <c r="S7" s="12" t="s">
        <v>26</v>
      </c>
      <c r="T7" s="16" t="s">
        <v>27</v>
      </c>
      <c r="U7" s="12" t="s">
        <v>28</v>
      </c>
      <c r="V7" s="16" t="s">
        <v>29</v>
      </c>
      <c r="W7" s="12" t="s">
        <v>30</v>
      </c>
      <c r="X7" s="12" t="s">
        <v>31</v>
      </c>
      <c r="Y7" s="12" t="s">
        <v>32</v>
      </c>
      <c r="Z7" s="16" t="s">
        <v>33</v>
      </c>
      <c r="AA7" s="16"/>
      <c r="AB7" s="12" t="s">
        <v>34</v>
      </c>
      <c r="AC7" s="12" t="s">
        <v>35</v>
      </c>
      <c r="AD7" s="12" t="s">
        <v>36</v>
      </c>
      <c r="AE7" s="12" t="s">
        <v>37</v>
      </c>
      <c r="AF7" s="12" t="s">
        <v>38</v>
      </c>
      <c r="AG7" s="12" t="s">
        <v>39</v>
      </c>
    </row>
    <row r="8" spans="1:34" s="18" customFormat="1" ht="75" x14ac:dyDescent="0.25">
      <c r="A8" s="18" t="s">
        <v>40</v>
      </c>
      <c r="B8" s="18" t="s">
        <v>41</v>
      </c>
      <c r="C8" s="18" t="s">
        <v>42</v>
      </c>
      <c r="D8" s="18" t="s">
        <v>43</v>
      </c>
      <c r="E8" s="18" t="s">
        <v>44</v>
      </c>
      <c r="F8" s="18" t="s">
        <v>45</v>
      </c>
      <c r="G8" s="18" t="s">
        <v>46</v>
      </c>
      <c r="H8" s="18" t="s">
        <v>47</v>
      </c>
      <c r="I8" s="18" t="s">
        <v>48</v>
      </c>
      <c r="J8" s="18" t="s">
        <v>49</v>
      </c>
      <c r="K8" s="18" t="s">
        <v>50</v>
      </c>
      <c r="L8" s="18" t="s">
        <v>51</v>
      </c>
      <c r="M8" s="18" t="s">
        <v>52</v>
      </c>
      <c r="N8" s="18" t="s">
        <v>53</v>
      </c>
      <c r="O8" s="18" t="s">
        <v>54</v>
      </c>
      <c r="P8" s="18" t="s">
        <v>55</v>
      </c>
      <c r="Q8" s="18" t="s">
        <v>56</v>
      </c>
      <c r="R8" s="18" t="s">
        <v>57</v>
      </c>
      <c r="S8" s="18" t="s">
        <v>58</v>
      </c>
      <c r="T8" s="19" t="s">
        <v>59</v>
      </c>
      <c r="U8" s="18" t="s">
        <v>60</v>
      </c>
      <c r="V8" s="19" t="s">
        <v>61</v>
      </c>
      <c r="W8" s="18" t="s">
        <v>62</v>
      </c>
      <c r="X8" s="18" t="s">
        <v>63</v>
      </c>
      <c r="Y8" s="18" t="s">
        <v>64</v>
      </c>
      <c r="Z8" s="19" t="s">
        <v>65</v>
      </c>
      <c r="AA8" s="19"/>
      <c r="AB8" s="18" t="s">
        <v>66</v>
      </c>
      <c r="AC8" s="18" t="s">
        <v>67</v>
      </c>
      <c r="AD8" s="18" t="s">
        <v>68</v>
      </c>
      <c r="AE8" s="18" t="s">
        <v>69</v>
      </c>
      <c r="AF8" s="18" t="s">
        <v>70</v>
      </c>
      <c r="AG8" s="18" t="s">
        <v>71</v>
      </c>
      <c r="AH8" s="18" t="s">
        <v>72</v>
      </c>
    </row>
    <row r="9" spans="1:34" ht="33.75" customHeight="1" x14ac:dyDescent="0.25">
      <c r="A9">
        <v>13</v>
      </c>
      <c r="B9" t="s">
        <v>80</v>
      </c>
      <c r="C9" t="s">
        <v>81</v>
      </c>
      <c r="D9" t="s">
        <v>81</v>
      </c>
      <c r="E9" t="s">
        <v>113</v>
      </c>
      <c r="F9" t="s">
        <v>81</v>
      </c>
      <c r="H9" t="s">
        <v>114</v>
      </c>
      <c r="I9" t="s">
        <v>87</v>
      </c>
      <c r="J9" t="s">
        <v>115</v>
      </c>
      <c r="K9">
        <v>1402</v>
      </c>
      <c r="L9">
        <v>1402</v>
      </c>
      <c r="M9">
        <v>0</v>
      </c>
      <c r="N9">
        <v>172</v>
      </c>
      <c r="O9">
        <v>0</v>
      </c>
      <c r="P9">
        <v>333.03399999999999</v>
      </c>
      <c r="Q9">
        <v>335.55500000000001</v>
      </c>
      <c r="R9">
        <v>40000</v>
      </c>
      <c r="S9">
        <v>100840</v>
      </c>
      <c r="T9" s="15">
        <f>470000</f>
        <v>470000</v>
      </c>
      <c r="U9">
        <v>0</v>
      </c>
      <c r="V9" s="15">
        <f>560840</f>
        <v>560840</v>
      </c>
      <c r="W9">
        <v>311096.95</v>
      </c>
      <c r="X9">
        <v>192118.84</v>
      </c>
      <c r="Y9">
        <v>503215.79</v>
      </c>
      <c r="Z9" s="15">
        <f>(V9-Y9)/V9*100</f>
        <v>10.274625561657517</v>
      </c>
      <c r="AB9">
        <v>4405929.7300000004</v>
      </c>
      <c r="AC9">
        <v>4175499.27</v>
      </c>
      <c r="AD9">
        <v>0.89729999999999999</v>
      </c>
      <c r="AE9">
        <v>0.94769999999999999</v>
      </c>
      <c r="AF9">
        <v>9.73</v>
      </c>
    </row>
    <row r="10" spans="1:34" ht="33.75" customHeight="1" x14ac:dyDescent="0.25">
      <c r="A10">
        <v>13</v>
      </c>
      <c r="B10" t="s">
        <v>80</v>
      </c>
      <c r="C10" t="s">
        <v>81</v>
      </c>
      <c r="D10" t="s">
        <v>81</v>
      </c>
      <c r="E10" t="s">
        <v>113</v>
      </c>
      <c r="F10" t="s">
        <v>81</v>
      </c>
      <c r="H10" t="s">
        <v>114</v>
      </c>
      <c r="I10" t="s">
        <v>87</v>
      </c>
      <c r="J10" t="s">
        <v>115</v>
      </c>
      <c r="K10">
        <v>1402</v>
      </c>
      <c r="L10">
        <v>1402</v>
      </c>
      <c r="M10">
        <v>0</v>
      </c>
      <c r="N10">
        <v>172</v>
      </c>
      <c r="O10">
        <v>0</v>
      </c>
      <c r="P10">
        <v>333.03399999999999</v>
      </c>
      <c r="Q10">
        <v>335.55500000000001</v>
      </c>
      <c r="R10">
        <v>40000</v>
      </c>
      <c r="S10">
        <v>100840</v>
      </c>
      <c r="T10" s="17">
        <f>470000-10000</f>
        <v>460000</v>
      </c>
      <c r="U10">
        <v>0</v>
      </c>
      <c r="V10" s="17">
        <f>560840-10000</f>
        <v>550840</v>
      </c>
      <c r="W10">
        <v>311096.95</v>
      </c>
      <c r="X10">
        <v>192118.84</v>
      </c>
      <c r="Y10">
        <v>503215.79</v>
      </c>
      <c r="Z10" s="17">
        <f>(V10-Y10)/V10*100</f>
        <v>8.6457428654418749</v>
      </c>
      <c r="AA10" s="17" t="s">
        <v>307</v>
      </c>
      <c r="AB10">
        <v>4405929.7300000004</v>
      </c>
      <c r="AC10">
        <v>4175499.27</v>
      </c>
      <c r="AD10">
        <v>0.89729999999999999</v>
      </c>
      <c r="AE10">
        <v>0.94769999999999999</v>
      </c>
      <c r="AF10">
        <v>9.73</v>
      </c>
    </row>
    <row r="11" spans="1:34" ht="30" x14ac:dyDescent="0.25">
      <c r="T11" s="20" t="s">
        <v>306</v>
      </c>
    </row>
  </sheetData>
  <mergeCells count="3">
    <mergeCell ref="A1:AG1"/>
    <mergeCell ref="A2:AG2"/>
    <mergeCell ref="A3:A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Asst engg Technical</cp:lastModifiedBy>
  <dcterms:created xsi:type="dcterms:W3CDTF">2025-03-29T05:39:07Z</dcterms:created>
  <dcterms:modified xsi:type="dcterms:W3CDTF">2025-03-29T11:59:07Z</dcterms:modified>
</cp:coreProperties>
</file>