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july-2025\"/>
    </mc:Choice>
  </mc:AlternateContent>
  <xr:revisionPtr revIDLastSave="0" documentId="8_{E9A0DC12-489C-4FE7-BA3D-52FB7E202B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V44" i="1" l="1"/>
  <c r="V52" i="1" s="1"/>
  <c r="K35" i="1"/>
  <c r="K34" i="1"/>
  <c r="K33" i="1"/>
  <c r="F32" i="1"/>
  <c r="K32" i="1" s="1"/>
  <c r="K31" i="1"/>
  <c r="K30" i="1"/>
  <c r="Y35" i="1"/>
  <c r="AA35" i="1" s="1"/>
  <c r="X29" i="1"/>
  <c r="Z29" i="1" s="1"/>
  <c r="AA36" i="1" s="1"/>
  <c r="K36" i="1" l="1"/>
</calcChain>
</file>

<file path=xl/sharedStrings.xml><?xml version="1.0" encoding="utf-8"?>
<sst xmlns="http://schemas.openxmlformats.org/spreadsheetml/2006/main" count="88" uniqueCount="83">
  <si>
    <r>
      <rPr>
        <b/>
        <sz val="18"/>
        <rFont val="Arial"/>
        <family val="2"/>
      </rPr>
      <t>Bangalore Electricity Supply Company (BESCOM)</t>
    </r>
  </si>
  <si>
    <r>
      <rPr>
        <b/>
        <sz val="12"/>
        <rFont val="Arial"/>
        <family val="2"/>
      </rPr>
      <t>(Wholly owned Government of Karnataka Undertaking) GST No - 29AACCB1412G1Z5</t>
    </r>
  </si>
  <si>
    <r>
      <rPr>
        <b/>
        <sz val="12"/>
        <rFont val="Arial"/>
        <family val="2"/>
      </rPr>
      <t>Office of the Asst. Executive Engineer (Ele.), C, O&amp;M Sub-Division -DEVANAHALLI</t>
    </r>
  </si>
  <si>
    <r>
      <rPr>
        <b/>
        <sz val="9"/>
        <color rgb="FFFFFFFF"/>
        <rFont val="Arial"/>
        <family val="2"/>
      </rPr>
      <t>RR No.</t>
    </r>
  </si>
  <si>
    <r>
      <rPr>
        <b/>
        <sz val="9"/>
        <color rgb="FFFFFFFF"/>
        <rFont val="Arial"/>
        <family val="2"/>
      </rPr>
      <t>Account ID</t>
    </r>
  </si>
  <si>
    <r>
      <rPr>
        <b/>
        <sz val="9"/>
        <color rgb="FFFFFFFF"/>
        <rFont val="Arial"/>
        <family val="2"/>
      </rPr>
      <t>Tariff</t>
    </r>
  </si>
  <si>
    <r>
      <rPr>
        <b/>
        <sz val="9"/>
        <color rgb="FFFFFFFF"/>
        <rFont val="Arial"/>
        <family val="2"/>
      </rPr>
      <t>BillNo</t>
    </r>
  </si>
  <si>
    <r>
      <rPr>
        <b/>
        <sz val="9"/>
        <color rgb="FFFFFFFF"/>
        <rFont val="Arial"/>
        <family val="2"/>
      </rPr>
      <t>Billing Period</t>
    </r>
  </si>
  <si>
    <r>
      <rPr>
        <b/>
        <sz val="9"/>
        <color rgb="FFFFFFFF"/>
        <rFont val="Arial"/>
        <family val="2"/>
      </rPr>
      <t>BillDate</t>
    </r>
  </si>
  <si>
    <r>
      <rPr>
        <b/>
        <sz val="9"/>
        <color rgb="FFFFFFFF"/>
        <rFont val="Arial"/>
        <family val="2"/>
      </rPr>
      <t>DueDate</t>
    </r>
  </si>
  <si>
    <r>
      <rPr>
        <b/>
        <sz val="9"/>
        <color rgb="FFFFFFFF"/>
        <rFont val="Arial"/>
        <family val="2"/>
      </rPr>
      <t>Disconnection Date</t>
    </r>
  </si>
  <si>
    <r>
      <rPr>
        <b/>
        <sz val="9.5"/>
        <rFont val="Arial"/>
        <family val="2"/>
      </rPr>
      <t>DVP6313</t>
    </r>
  </si>
  <si>
    <r>
      <rPr>
        <b/>
        <sz val="9.5"/>
        <rFont val="Arial"/>
        <family val="2"/>
      </rPr>
      <t>LT5</t>
    </r>
  </si>
  <si>
    <r>
      <rPr>
        <b/>
        <sz val="9.5"/>
        <rFont val="Arial"/>
        <family val="2"/>
      </rPr>
      <t>1124104256010046</t>
    </r>
  </si>
  <si>
    <r>
      <rPr>
        <b/>
        <sz val="9.5"/>
        <color rgb="FF438DB8"/>
        <rFont val="Arial"/>
        <family val="2"/>
      </rPr>
      <t xml:space="preserve">Name &amp; Address:
</t>
    </r>
    <r>
      <rPr>
        <sz val="9.5"/>
        <rFont val="Arial MT"/>
        <family val="2"/>
      </rPr>
      <t>M/S H C M ENTERPRISES-SY NO 39/1 MAYASANDRA VILLAGE 562110</t>
    </r>
  </si>
  <si>
    <r>
      <rPr>
        <sz val="9.5"/>
        <rFont val="Arial MT"/>
        <family val="2"/>
      </rPr>
      <t>Sanction Load(KW/HP)</t>
    </r>
  </si>
  <si>
    <r>
      <rPr>
        <sz val="9.5"/>
        <rFont val="Arial MT"/>
        <family val="2"/>
      </rPr>
      <t>Recorded MD</t>
    </r>
  </si>
  <si>
    <r>
      <rPr>
        <sz val="9.5"/>
        <rFont val="Arial MT"/>
        <family val="2"/>
      </rPr>
      <t>Connected Load</t>
    </r>
  </si>
  <si>
    <r>
      <rPr>
        <sz val="9.5"/>
        <rFont val="Arial MT"/>
        <family val="2"/>
      </rPr>
      <t>Gruha Jyothi Reg date</t>
    </r>
  </si>
  <si>
    <r>
      <rPr>
        <sz val="9.5"/>
        <rFont val="Arial MT"/>
        <family val="2"/>
      </rPr>
      <t>Average(FY 2022-23)</t>
    </r>
  </si>
  <si>
    <r>
      <rPr>
        <sz val="9.5"/>
        <rFont val="Arial MT"/>
        <family val="2"/>
      </rPr>
      <t>Entitlement Units</t>
    </r>
  </si>
  <si>
    <r>
      <rPr>
        <sz val="9.5"/>
        <rFont val="Arial MT"/>
        <family val="2"/>
      </rPr>
      <t>Meter Status</t>
    </r>
  </si>
  <si>
    <r>
      <rPr>
        <sz val="9.5"/>
        <rFont val="Arial MT"/>
        <family val="2"/>
      </rPr>
      <t>NORMAL</t>
    </r>
  </si>
  <si>
    <r>
      <rPr>
        <b/>
        <sz val="10.5"/>
        <color rgb="FFFFFFFF"/>
        <rFont val="Arial"/>
        <family val="2"/>
      </rPr>
      <t>Description</t>
    </r>
  </si>
  <si>
    <r>
      <rPr>
        <b/>
        <sz val="10.5"/>
        <color rgb="FFFFFFFF"/>
        <rFont val="Arial"/>
        <family val="2"/>
      </rPr>
      <t>MD</t>
    </r>
  </si>
  <si>
    <r>
      <rPr>
        <b/>
        <sz val="10.5"/>
        <color rgb="FFFFFFFF"/>
        <rFont val="Arial"/>
        <family val="2"/>
      </rPr>
      <t>KWH</t>
    </r>
  </si>
  <si>
    <r>
      <rPr>
        <b/>
        <sz val="10.5"/>
        <color rgb="FFFFFFFF"/>
        <rFont val="Arial"/>
        <family val="2"/>
      </rPr>
      <t>KVAH</t>
    </r>
  </si>
  <si>
    <r>
      <rPr>
        <b/>
        <sz val="9"/>
        <color rgb="FFFFFFFF"/>
        <rFont val="Arial"/>
        <family val="2"/>
      </rPr>
      <t>PF</t>
    </r>
  </si>
  <si>
    <r>
      <rPr>
        <sz val="9.5"/>
        <rFont val="Arial MT"/>
        <family val="2"/>
      </rPr>
      <t>Pres Reading: 01-06-2025</t>
    </r>
  </si>
  <si>
    <r>
      <rPr>
        <sz val="9.5"/>
        <rFont val="Arial MT"/>
        <family val="2"/>
      </rPr>
      <t>Prev Reading: 01-05-2025</t>
    </r>
  </si>
  <si>
    <r>
      <rPr>
        <sz val="9.5"/>
        <rFont val="Arial MT"/>
        <family val="2"/>
      </rPr>
      <t>Difference</t>
    </r>
  </si>
  <si>
    <r>
      <rPr>
        <sz val="9.5"/>
        <rFont val="Arial MT"/>
        <family val="2"/>
      </rPr>
      <t>Meter Constant</t>
    </r>
  </si>
  <si>
    <r>
      <rPr>
        <sz val="9.5"/>
        <rFont val="Arial MT"/>
        <family val="2"/>
      </rPr>
      <t>Consumption</t>
    </r>
  </si>
  <si>
    <r>
      <rPr>
        <sz val="9.5"/>
        <rFont val="Arial MT"/>
        <family val="2"/>
      </rPr>
      <t>Average</t>
    </r>
  </si>
  <si>
    <r>
      <rPr>
        <sz val="9.5"/>
        <rFont val="Arial MT"/>
        <family val="2"/>
      </rPr>
      <t>Net Cons</t>
    </r>
  </si>
  <si>
    <r>
      <rPr>
        <sz val="9.5"/>
        <rFont val="Arial MT"/>
        <family val="2"/>
      </rPr>
      <t>subsidy units</t>
    </r>
  </si>
  <si>
    <r>
      <rPr>
        <sz val="9.5"/>
        <rFont val="Arial MT"/>
        <family val="2"/>
      </rPr>
      <t>chargeable units</t>
    </r>
  </si>
  <si>
    <r>
      <rPr>
        <b/>
        <sz val="9"/>
        <color rgb="FFFFFFFF"/>
        <rFont val="Arial"/>
        <family val="2"/>
      </rPr>
      <t>Bill For Consumed Units</t>
    </r>
  </si>
  <si>
    <r>
      <rPr>
        <b/>
        <sz val="9"/>
        <color rgb="FFFFFFFF"/>
        <rFont val="Arial"/>
        <family val="2"/>
      </rPr>
      <t>Additional Charges</t>
    </r>
  </si>
  <si>
    <r>
      <rPr>
        <b/>
        <sz val="9"/>
        <color rgb="FFFFFFFF"/>
        <rFont val="Arial"/>
        <family val="2"/>
      </rPr>
      <t>Bill Details</t>
    </r>
  </si>
  <si>
    <r>
      <rPr>
        <b/>
        <sz val="9"/>
        <color rgb="FFFFFFFF"/>
        <rFont val="Arial"/>
        <family val="2"/>
      </rPr>
      <t>Units</t>
    </r>
  </si>
  <si>
    <r>
      <rPr>
        <b/>
        <sz val="9"/>
        <color rgb="FFFFFFFF"/>
        <rFont val="Arial"/>
        <family val="2"/>
      </rPr>
      <t>Rate (Rs)</t>
    </r>
  </si>
  <si>
    <r>
      <rPr>
        <b/>
        <sz val="9"/>
        <color rgb="FFFFFFFF"/>
        <rFont val="Arial"/>
        <family val="2"/>
      </rPr>
      <t>Amount (Rs)</t>
    </r>
  </si>
  <si>
    <r>
      <rPr>
        <sz val="9.5"/>
        <rFont val="Arial MT"/>
        <family val="2"/>
      </rPr>
      <t>PF Penalty</t>
    </r>
  </si>
  <si>
    <r>
      <rPr>
        <sz val="9.5"/>
        <rFont val="Arial MT"/>
        <family val="2"/>
      </rPr>
      <t>FC Slab1</t>
    </r>
  </si>
  <si>
    <r>
      <rPr>
        <sz val="9.5"/>
        <rFont val="Arial MT"/>
        <family val="2"/>
      </rPr>
      <t>MD Penalty</t>
    </r>
  </si>
  <si>
    <r>
      <rPr>
        <sz val="9.5"/>
        <rFont val="Arial MT"/>
        <family val="2"/>
      </rPr>
      <t>EC</t>
    </r>
  </si>
  <si>
    <r>
      <rPr>
        <sz val="9.5"/>
        <rFont val="Arial MT"/>
        <family val="2"/>
      </rPr>
      <t>CGST</t>
    </r>
  </si>
  <si>
    <r>
      <rPr>
        <sz val="9.5"/>
        <rFont val="Arial MT"/>
        <family val="2"/>
      </rPr>
      <t>Rural Rebate</t>
    </r>
  </si>
  <si>
    <r>
      <rPr>
        <sz val="9.5"/>
        <rFont val="Arial MT"/>
        <family val="2"/>
      </rPr>
      <t>SGST</t>
    </r>
  </si>
  <si>
    <r>
      <rPr>
        <sz val="9.5"/>
        <rFont val="Arial MT"/>
        <family val="2"/>
      </rPr>
      <t>FAC</t>
    </r>
  </si>
  <si>
    <r>
      <rPr>
        <sz val="9.5"/>
        <rFont val="Arial MT"/>
        <family val="2"/>
      </rPr>
      <t>Sub Meter EC/HV/RI/OD</t>
    </r>
  </si>
  <si>
    <r>
      <rPr>
        <sz val="9.5"/>
        <rFont val="Arial MT"/>
        <family val="2"/>
      </rPr>
      <t>P &amp; G Surcharge (GOK Portion)</t>
    </r>
  </si>
  <si>
    <r>
      <rPr>
        <sz val="9.5"/>
        <rFont val="Arial MT"/>
        <family val="2"/>
      </rPr>
      <t>Meter Rental</t>
    </r>
  </si>
  <si>
    <r>
      <rPr>
        <sz val="9.5"/>
        <rFont val="Arial MT"/>
        <family val="2"/>
      </rPr>
      <t>Tax on Energy Charges @ 9%</t>
    </r>
  </si>
  <si>
    <r>
      <rPr>
        <sz val="9.5"/>
        <rFont val="Arial MT"/>
        <family val="2"/>
      </rPr>
      <t>Net TOD Charges</t>
    </r>
  </si>
  <si>
    <r>
      <rPr>
        <b/>
        <sz val="9.5"/>
        <rFont val="Arial"/>
        <family val="2"/>
      </rPr>
      <t>SubTotal 1</t>
    </r>
  </si>
  <si>
    <r>
      <rPr>
        <sz val="9.5"/>
        <rFont val="Arial MT"/>
        <family val="2"/>
      </rPr>
      <t>RoundOff</t>
    </r>
  </si>
  <si>
    <r>
      <rPr>
        <b/>
        <sz val="9"/>
        <color rgb="FFFFFFFF"/>
        <rFont val="Arial"/>
        <family val="2"/>
      </rPr>
      <t>Bill For Subsidy Units</t>
    </r>
  </si>
  <si>
    <r>
      <rPr>
        <sz val="9.5"/>
        <rFont val="Arial MT"/>
        <family val="2"/>
      </rPr>
      <t>D&amp;R Fees</t>
    </r>
  </si>
  <si>
    <r>
      <rPr>
        <sz val="9.5"/>
        <rFont val="Arial MT"/>
        <family val="2"/>
      </rPr>
      <t>Misc Charges</t>
    </r>
  </si>
  <si>
    <r>
      <rPr>
        <sz val="9.5"/>
        <rFont val="Arial MT"/>
        <family val="2"/>
      </rPr>
      <t>Credit/Adjustment</t>
    </r>
  </si>
  <si>
    <r>
      <rPr>
        <b/>
        <sz val="9.5"/>
        <rFont val="Arial"/>
        <family val="2"/>
      </rPr>
      <t>SubTotal 2</t>
    </r>
  </si>
  <si>
    <r>
      <rPr>
        <sz val="9.5"/>
        <rFont val="Arial MT"/>
        <family val="2"/>
      </rPr>
      <t>Audit Short Cliam/Tariff Difference</t>
    </r>
  </si>
  <si>
    <r>
      <rPr>
        <b/>
        <sz val="9.5"/>
        <rFont val="Arial"/>
        <family val="2"/>
      </rPr>
      <t>Bill Total(1-2)</t>
    </r>
  </si>
  <si>
    <r>
      <rPr>
        <sz val="9.5"/>
        <rFont val="Arial MT"/>
        <family val="2"/>
      </rPr>
      <t>Prompt Payment</t>
    </r>
  </si>
  <si>
    <r>
      <rPr>
        <sz val="9.5"/>
        <rFont val="Arial MT"/>
        <family val="2"/>
      </rPr>
      <t>Total others</t>
    </r>
  </si>
  <si>
    <r>
      <rPr>
        <sz val="9.5"/>
        <rFont val="Arial MT"/>
        <family val="2"/>
      </rPr>
      <t>Interest</t>
    </r>
  </si>
  <si>
    <r>
      <rPr>
        <b/>
        <sz val="9.5"/>
        <rFont val="Arial"/>
        <family val="2"/>
      </rPr>
      <t>Current Payable</t>
    </r>
  </si>
  <si>
    <r>
      <rPr>
        <b/>
        <sz val="9"/>
        <color rgb="FFFFFFFF"/>
        <rFont val="Arial"/>
        <family val="2"/>
      </rPr>
      <t>Details of Arrears</t>
    </r>
  </si>
  <si>
    <r>
      <rPr>
        <b/>
        <sz val="9"/>
        <color rgb="FFFFFFFF"/>
        <rFont val="Arial"/>
        <family val="2"/>
      </rPr>
      <t>Amount(Rs)</t>
    </r>
  </si>
  <si>
    <r>
      <rPr>
        <sz val="9.5"/>
        <rFont val="Arial MT"/>
        <family val="2"/>
      </rPr>
      <t>Revenue</t>
    </r>
  </si>
  <si>
    <r>
      <rPr>
        <sz val="9.5"/>
        <rFont val="Arial MT"/>
        <family val="2"/>
      </rPr>
      <t>Tax</t>
    </r>
  </si>
  <si>
    <r>
      <rPr>
        <sz val="9.5"/>
        <rFont val="Arial MT"/>
        <family val="2"/>
      </rPr>
      <t>Interest On Revenue</t>
    </r>
  </si>
  <si>
    <r>
      <rPr>
        <sz val="9.5"/>
        <rFont val="Arial MT"/>
        <family val="2"/>
      </rPr>
      <t>Interest on Tax</t>
    </r>
  </si>
  <si>
    <r>
      <rPr>
        <b/>
        <sz val="9.5"/>
        <rFont val="Arial"/>
        <family val="2"/>
      </rPr>
      <t>Total Arrears</t>
    </r>
  </si>
  <si>
    <r>
      <rPr>
        <b/>
        <sz val="9.5"/>
        <rFont val="Arial"/>
        <family val="2"/>
      </rPr>
      <t>Total Bill Amount</t>
    </r>
  </si>
  <si>
    <r>
      <rPr>
        <b/>
        <sz val="9.5"/>
        <rFont val="Arial"/>
        <family val="2"/>
      </rPr>
      <t>Net Amount Payable</t>
    </r>
  </si>
  <si>
    <r>
      <rPr>
        <sz val="9"/>
        <rFont val="Arial MT"/>
        <family val="2"/>
      </rPr>
      <t xml:space="preserve">FOR BANGALORE ELECTRICITY SUPPLY COMPANY LTD.,
</t>
    </r>
    <r>
      <rPr>
        <sz val="9"/>
        <rFont val="Arial MT"/>
        <family val="2"/>
      </rPr>
      <t>Assistant Executive Engineer (Ele.,)</t>
    </r>
  </si>
  <si>
    <t>old</t>
  </si>
  <si>
    <t>new</t>
  </si>
  <si>
    <t>Rupees One Lakhs Thirty Four Thousand Nine only</t>
  </si>
  <si>
    <t>01-06-2025 - 01-07-2025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</si>
</sst>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Times New Roman"/>
      <charset val="204"/>
    </font>
    <font>
      <b/>
      <sz val="18"/>
      <name val="Arial"/>
    </font>
    <font>
      <b/>
      <sz val="12"/>
      <name val="Arial"/>
    </font>
    <font>
      <b/>
      <sz val="9"/>
      <name val="Arial"/>
    </font>
    <font>
      <b/>
      <sz val="9.5"/>
      <name val="Arial"/>
    </font>
    <font>
      <b/>
      <sz val="9.5"/>
      <color rgb="FF000000"/>
      <name val="Arial"/>
      <family val="2"/>
    </font>
    <font>
      <sz val="9.5"/>
      <name val="Arial MT"/>
    </font>
    <font>
      <sz val="9.5"/>
      <color rgb="FF000000"/>
      <name val="Arial MT"/>
      <family val="2"/>
    </font>
    <font>
      <b/>
      <sz val="10.5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rgb="FFFFFFFF"/>
      <name val="Arial"/>
      <family val="2"/>
    </font>
    <font>
      <b/>
      <sz val="9.5"/>
      <name val="Arial"/>
      <family val="2"/>
    </font>
    <font>
      <b/>
      <sz val="9.5"/>
      <color rgb="FF438DB8"/>
      <name val="Arial"/>
      <family val="2"/>
    </font>
    <font>
      <sz val="9.5"/>
      <name val="Arial MT"/>
      <family val="2"/>
    </font>
    <font>
      <b/>
      <sz val="10.5"/>
      <color rgb="FFFFFFFF"/>
      <name val="Arial"/>
      <family val="2"/>
    </font>
    <font>
      <sz val="9"/>
      <name val="Arial MT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438DB8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/>
      <diagonal/>
    </border>
    <border>
      <left/>
      <right/>
      <top style="thin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/>
      <top/>
      <bottom/>
      <diagonal/>
    </border>
    <border>
      <left/>
      <right style="thin">
        <color rgb="FF333333"/>
      </right>
      <top/>
      <bottom/>
      <diagonal/>
    </border>
    <border>
      <left style="thin">
        <color rgb="FF333333"/>
      </left>
      <right/>
      <top/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/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 style="thin">
        <color rgb="FF000000"/>
      </bottom>
      <diagonal/>
    </border>
    <border>
      <left/>
      <right/>
      <top style="thin">
        <color rgb="FF333333"/>
      </top>
      <bottom style="thin">
        <color rgb="FF000000"/>
      </bottom>
      <diagonal/>
    </border>
    <border>
      <left/>
      <right style="thin">
        <color rgb="FF333333"/>
      </right>
      <top style="thin">
        <color rgb="FF333333"/>
      </top>
      <bottom style="thin">
        <color rgb="FF000000"/>
      </bottom>
      <diagonal/>
    </border>
    <border>
      <left/>
      <right style="thin">
        <color rgb="FF333333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333333"/>
      </bottom>
      <diagonal/>
    </border>
    <border>
      <left/>
      <right/>
      <top style="thin">
        <color rgb="FF000000"/>
      </top>
      <bottom style="thin">
        <color rgb="FF333333"/>
      </bottom>
      <diagonal/>
    </border>
    <border>
      <left/>
      <right style="thin">
        <color rgb="FF000000"/>
      </right>
      <top style="thin">
        <color rgb="FF000000"/>
      </top>
      <bottom style="thin">
        <color rgb="FF333333"/>
      </bottom>
      <diagonal/>
    </border>
    <border>
      <left/>
      <right style="thin">
        <color rgb="FF333333"/>
      </right>
      <top style="thin">
        <color rgb="FF000000"/>
      </top>
      <bottom style="thin">
        <color rgb="FF333333"/>
      </bottom>
      <diagonal/>
    </border>
    <border>
      <left style="thin">
        <color rgb="FF000000"/>
      </left>
      <right/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 style="thin">
        <color rgb="FF000000"/>
      </top>
      <bottom style="thin">
        <color rgb="FF333333"/>
      </bottom>
      <diagonal/>
    </border>
    <border>
      <left/>
      <right style="thin">
        <color rgb="FF000000"/>
      </right>
      <top style="thin">
        <color rgb="FF333333"/>
      </top>
      <bottom style="thin">
        <color rgb="FF000000"/>
      </bottom>
      <diagonal/>
    </border>
    <border>
      <left/>
      <right style="thin">
        <color rgb="FF333333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9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3" fillId="2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shrinkToFit="1"/>
    </xf>
    <xf numFmtId="0" fontId="7" fillId="0" borderId="7" xfId="0" applyFont="1" applyFill="1" applyBorder="1" applyAlignment="1">
      <alignment horizontal="right" vertical="top" shrinkToFit="1"/>
    </xf>
    <xf numFmtId="0" fontId="7" fillId="0" borderId="7" xfId="0" applyFont="1" applyFill="1" applyBorder="1" applyAlignment="1">
      <alignment horizontal="center" vertical="top" shrinkToFit="1"/>
    </xf>
    <xf numFmtId="0" fontId="0" fillId="0" borderId="7" xfId="0" applyBorder="1" applyAlignment="1">
      <alignment horizontal="left" wrapText="1"/>
    </xf>
    <xf numFmtId="0" fontId="3" fillId="2" borderId="7" xfId="0" applyFont="1" applyFill="1" applyBorder="1" applyAlignment="1">
      <alignment horizontal="left" vertical="top" wrapText="1" indent="2"/>
    </xf>
    <xf numFmtId="0" fontId="4" fillId="0" borderId="7" xfId="0" applyFont="1" applyBorder="1" applyAlignment="1">
      <alignment horizontal="right" vertical="top" wrapText="1"/>
    </xf>
    <xf numFmtId="0" fontId="5" fillId="0" borderId="7" xfId="0" applyFont="1" applyFill="1" applyBorder="1" applyAlignment="1">
      <alignment horizontal="right" vertical="top" shrinkToFi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 indent="3"/>
    </xf>
    <xf numFmtId="0" fontId="3" fillId="2" borderId="9" xfId="0" applyFont="1" applyFill="1" applyBorder="1" applyAlignment="1">
      <alignment horizontal="left" vertical="top" wrapText="1" indent="3"/>
    </xf>
    <xf numFmtId="0" fontId="3" fillId="2" borderId="8" xfId="0" applyFont="1" applyFill="1" applyBorder="1" applyAlignment="1">
      <alignment horizontal="left" vertical="top" wrapText="1" indent="1"/>
    </xf>
    <xf numFmtId="0" fontId="3" fillId="2" borderId="9" xfId="0" applyFont="1" applyFill="1" applyBorder="1" applyAlignment="1">
      <alignment horizontal="left" vertical="top" wrapText="1" indent="1"/>
    </xf>
    <xf numFmtId="0" fontId="3" fillId="2" borderId="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 indent="7"/>
    </xf>
    <xf numFmtId="0" fontId="3" fillId="2" borderId="10" xfId="0" applyFont="1" applyFill="1" applyBorder="1" applyAlignment="1">
      <alignment horizontal="left" vertical="top" wrapText="1" indent="7"/>
    </xf>
    <xf numFmtId="0" fontId="3" fillId="2" borderId="9" xfId="0" applyFont="1" applyFill="1" applyBorder="1" applyAlignment="1">
      <alignment horizontal="left" vertical="top" wrapText="1" indent="7"/>
    </xf>
    <xf numFmtId="0" fontId="3" fillId="2" borderId="10" xfId="0" applyFont="1" applyFill="1" applyBorder="1" applyAlignment="1">
      <alignment horizontal="left" vertical="top" wrapText="1" indent="3"/>
    </xf>
    <xf numFmtId="0" fontId="4" fillId="0" borderId="8" xfId="0" applyFont="1" applyBorder="1" applyAlignment="1">
      <alignment horizontal="left" vertical="top" wrapText="1" indent="2"/>
    </xf>
    <xf numFmtId="0" fontId="4" fillId="0" borderId="9" xfId="0" applyFont="1" applyBorder="1" applyAlignment="1">
      <alignment horizontal="left" vertical="top" wrapText="1" indent="2"/>
    </xf>
    <xf numFmtId="0" fontId="4" fillId="0" borderId="8" xfId="0" applyFont="1" applyBorder="1" applyAlignment="1">
      <alignment horizontal="left" vertical="top" wrapText="1" indent="3"/>
    </xf>
    <xf numFmtId="0" fontId="4" fillId="0" borderId="10" xfId="0" applyFont="1" applyBorder="1" applyAlignment="1">
      <alignment horizontal="left" vertical="top" wrapText="1" indent="3"/>
    </xf>
    <xf numFmtId="0" fontId="4" fillId="0" borderId="9" xfId="0" applyFont="1" applyBorder="1" applyAlignment="1">
      <alignment horizontal="left" vertical="top" wrapText="1" indent="3"/>
    </xf>
    <xf numFmtId="0" fontId="4" fillId="0" borderId="10" xfId="0" applyFont="1" applyBorder="1" applyAlignment="1">
      <alignment horizontal="left" vertical="top" wrapText="1" indent="4"/>
    </xf>
    <xf numFmtId="0" fontId="4" fillId="0" borderId="9" xfId="0" applyFont="1" applyBorder="1" applyAlignment="1">
      <alignment horizontal="left" vertical="top" wrapText="1" indent="4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right" vertical="top" shrinkToFit="1"/>
    </xf>
    <xf numFmtId="0" fontId="7" fillId="0" borderId="9" xfId="0" applyFont="1" applyBorder="1" applyAlignment="1">
      <alignment horizontal="right" vertical="top" shrinkToFit="1"/>
    </xf>
    <xf numFmtId="0" fontId="6" fillId="0" borderId="8" xfId="0" applyFont="1" applyBorder="1" applyAlignment="1">
      <alignment horizontal="left" vertical="top" wrapText="1" indent="6"/>
    </xf>
    <xf numFmtId="0" fontId="6" fillId="0" borderId="9" xfId="0" applyFont="1" applyBorder="1" applyAlignment="1">
      <alignment horizontal="left" vertical="top" wrapText="1" indent="6"/>
    </xf>
    <xf numFmtId="0" fontId="8" fillId="2" borderId="8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shrinkToFit="1"/>
    </xf>
    <xf numFmtId="0" fontId="7" fillId="0" borderId="10" xfId="0" applyFont="1" applyBorder="1" applyAlignment="1">
      <alignment horizontal="center" vertical="top" shrinkToFit="1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left" vertical="top" wrapText="1" indent="1"/>
    </xf>
    <xf numFmtId="0" fontId="3" fillId="2" borderId="21" xfId="0" applyFont="1" applyFill="1" applyBorder="1" applyAlignment="1">
      <alignment horizontal="left" vertical="top" wrapText="1" indent="1"/>
    </xf>
    <xf numFmtId="0" fontId="3" fillId="2" borderId="19" xfId="0" applyFont="1" applyFill="1" applyBorder="1" applyAlignment="1">
      <alignment horizontal="left" vertical="top" wrapText="1" indent="2"/>
    </xf>
    <xf numFmtId="0" fontId="3" fillId="2" borderId="20" xfId="0" applyFont="1" applyFill="1" applyBorder="1" applyAlignment="1">
      <alignment horizontal="left" vertical="top" wrapText="1" indent="2"/>
    </xf>
    <xf numFmtId="0" fontId="3" fillId="2" borderId="21" xfId="0" applyFont="1" applyFill="1" applyBorder="1" applyAlignment="1">
      <alignment horizontal="left" vertical="top" wrapText="1" indent="2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indent="5" shrinkToFit="1"/>
    </xf>
    <xf numFmtId="0" fontId="7" fillId="0" borderId="5" xfId="0" applyFont="1" applyBorder="1" applyAlignment="1">
      <alignment horizontal="left" vertical="top" indent="5" shrinkToFit="1"/>
    </xf>
    <xf numFmtId="0" fontId="7" fillId="0" borderId="6" xfId="0" applyFont="1" applyBorder="1" applyAlignment="1">
      <alignment horizontal="left" vertical="top" indent="5" shrinkToFit="1"/>
    </xf>
    <xf numFmtId="0" fontId="7" fillId="0" borderId="4" xfId="0" applyFont="1" applyBorder="1" applyAlignment="1">
      <alignment horizontal="left" vertical="top" indent="3" shrinkToFit="1"/>
    </xf>
    <xf numFmtId="0" fontId="7" fillId="0" borderId="6" xfId="0" applyFont="1" applyBorder="1" applyAlignment="1">
      <alignment horizontal="left" vertical="top" indent="3" shrinkToFit="1"/>
    </xf>
    <xf numFmtId="0" fontId="7" fillId="0" borderId="22" xfId="0" applyFont="1" applyBorder="1" applyAlignment="1">
      <alignment horizontal="left" vertical="top" indent="5" shrinkToFit="1"/>
    </xf>
    <xf numFmtId="0" fontId="7" fillId="0" borderId="4" xfId="0" applyFont="1" applyBorder="1" applyAlignment="1">
      <alignment horizontal="left" vertical="top" indent="2" shrinkToFit="1"/>
    </xf>
    <xf numFmtId="0" fontId="7" fillId="0" borderId="5" xfId="0" applyFont="1" applyBorder="1" applyAlignment="1">
      <alignment horizontal="left" vertical="top" indent="2" shrinkToFit="1"/>
    </xf>
    <xf numFmtId="0" fontId="7" fillId="0" borderId="6" xfId="0" applyFont="1" applyBorder="1" applyAlignment="1">
      <alignment horizontal="left" vertical="top" indent="2" shrinkToFit="1"/>
    </xf>
    <xf numFmtId="0" fontId="7" fillId="0" borderId="4" xfId="0" applyFont="1" applyBorder="1" applyAlignment="1">
      <alignment horizontal="left" vertical="top" indent="4" shrinkToFit="1"/>
    </xf>
    <xf numFmtId="0" fontId="7" fillId="0" borderId="5" xfId="0" applyFont="1" applyBorder="1" applyAlignment="1">
      <alignment horizontal="left" vertical="top" indent="4" shrinkToFit="1"/>
    </xf>
    <xf numFmtId="0" fontId="7" fillId="0" borderId="22" xfId="0" applyFont="1" applyBorder="1" applyAlignment="1">
      <alignment horizontal="left" vertical="top" indent="4" shrinkToFi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indent="2" shrinkToFit="1"/>
    </xf>
    <xf numFmtId="0" fontId="7" fillId="0" borderId="24" xfId="0" applyFont="1" applyBorder="1" applyAlignment="1">
      <alignment horizontal="left" vertical="top" indent="2" shrinkToFit="1"/>
    </xf>
    <xf numFmtId="0" fontId="7" fillId="0" borderId="25" xfId="0" applyFont="1" applyBorder="1" applyAlignment="1">
      <alignment horizontal="left" vertical="top" indent="2" shrinkToFit="1"/>
    </xf>
    <xf numFmtId="0" fontId="7" fillId="0" borderId="23" xfId="0" applyFont="1" applyBorder="1" applyAlignment="1">
      <alignment horizontal="left" vertical="top" indent="5" shrinkToFit="1"/>
    </xf>
    <xf numFmtId="0" fontId="7" fillId="0" borderId="25" xfId="0" applyFont="1" applyBorder="1" applyAlignment="1">
      <alignment horizontal="left" vertical="top" indent="5" shrinkToFit="1"/>
    </xf>
    <xf numFmtId="0" fontId="7" fillId="0" borderId="23" xfId="0" applyFont="1" applyBorder="1" applyAlignment="1">
      <alignment horizontal="left" vertical="top" indent="4" shrinkToFit="1"/>
    </xf>
    <xf numFmtId="0" fontId="7" fillId="0" borderId="24" xfId="0" applyFont="1" applyBorder="1" applyAlignment="1">
      <alignment horizontal="left" vertical="top" indent="4" shrinkToFit="1"/>
    </xf>
    <xf numFmtId="0" fontId="7" fillId="0" borderId="26" xfId="0" applyFont="1" applyBorder="1" applyAlignment="1">
      <alignment horizontal="left" vertical="top" indent="4" shrinkToFit="1"/>
    </xf>
    <xf numFmtId="0" fontId="7" fillId="0" borderId="8" xfId="0" applyFont="1" applyBorder="1" applyAlignment="1">
      <alignment horizontal="left" vertical="top" indent="2" shrinkToFit="1"/>
    </xf>
    <xf numFmtId="0" fontId="7" fillId="0" borderId="10" xfId="0" applyFont="1" applyBorder="1" applyAlignment="1">
      <alignment horizontal="left" vertical="top" indent="2" shrinkToFit="1"/>
    </xf>
    <xf numFmtId="0" fontId="7" fillId="0" borderId="9" xfId="0" applyFont="1" applyBorder="1" applyAlignment="1">
      <alignment horizontal="left" vertical="top" indent="2" shrinkToFit="1"/>
    </xf>
    <xf numFmtId="0" fontId="7" fillId="0" borderId="8" xfId="0" applyFont="1" applyBorder="1" applyAlignment="1">
      <alignment horizontal="left" vertical="top" indent="5" shrinkToFit="1"/>
    </xf>
    <xf numFmtId="0" fontId="7" fillId="0" borderId="9" xfId="0" applyFont="1" applyBorder="1" applyAlignment="1">
      <alignment horizontal="left" vertical="top" indent="5" shrinkToFit="1"/>
    </xf>
    <xf numFmtId="0" fontId="7" fillId="0" borderId="10" xfId="0" applyFont="1" applyBorder="1" applyAlignment="1">
      <alignment horizontal="left" vertical="top" indent="5" shrinkToFi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7" fillId="0" borderId="19" xfId="0" applyFont="1" applyBorder="1" applyAlignment="1">
      <alignment horizontal="left" vertical="top" indent="6" shrinkToFit="1"/>
    </xf>
    <xf numFmtId="0" fontId="7" fillId="0" borderId="20" xfId="0" applyFont="1" applyBorder="1" applyAlignment="1">
      <alignment horizontal="left" vertical="top" indent="6" shrinkToFit="1"/>
    </xf>
    <xf numFmtId="0" fontId="7" fillId="0" borderId="21" xfId="0" applyFont="1" applyBorder="1" applyAlignment="1">
      <alignment horizontal="left" vertical="top" indent="6" shrinkToFi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 indent="2"/>
    </xf>
    <xf numFmtId="0" fontId="4" fillId="0" borderId="5" xfId="0" applyFont="1" applyBorder="1" applyAlignment="1">
      <alignment horizontal="left" vertical="top" wrapText="1" indent="2"/>
    </xf>
    <xf numFmtId="0" fontId="4" fillId="0" borderId="6" xfId="0" applyFont="1" applyBorder="1" applyAlignment="1">
      <alignment horizontal="left" vertical="top" wrapText="1" indent="2"/>
    </xf>
    <xf numFmtId="0" fontId="6" fillId="0" borderId="27" xfId="0" applyFont="1" applyBorder="1" applyAlignment="1">
      <alignment horizontal="left" vertical="top" wrapText="1"/>
    </xf>
    <xf numFmtId="0" fontId="3" fillId="2" borderId="28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 indent="2"/>
    </xf>
    <xf numFmtId="0" fontId="3" fillId="2" borderId="9" xfId="0" applyFont="1" applyFill="1" applyBorder="1" applyAlignment="1">
      <alignment horizontal="left" vertical="top" wrapText="1" indent="2"/>
    </xf>
    <xf numFmtId="0" fontId="3" fillId="2" borderId="10" xfId="0" applyFont="1" applyFill="1" applyBorder="1" applyAlignment="1">
      <alignment horizontal="left" vertical="top" wrapText="1" indent="2"/>
    </xf>
    <xf numFmtId="0" fontId="7" fillId="0" borderId="19" xfId="0" applyFont="1" applyBorder="1" applyAlignment="1">
      <alignment horizontal="right" vertical="top" shrinkToFit="1"/>
    </xf>
    <xf numFmtId="0" fontId="7" fillId="0" borderId="20" xfId="0" applyFont="1" applyBorder="1" applyAlignment="1">
      <alignment horizontal="right" vertical="top" shrinkToFit="1"/>
    </xf>
    <xf numFmtId="0" fontId="7" fillId="0" borderId="29" xfId="0" applyFont="1" applyBorder="1" applyAlignment="1">
      <alignment horizontal="right" vertical="top" shrinkToFit="1"/>
    </xf>
    <xf numFmtId="0" fontId="5" fillId="0" borderId="4" xfId="0" applyFont="1" applyBorder="1" applyAlignment="1">
      <alignment horizontal="center" vertical="top" shrinkToFit="1"/>
    </xf>
    <xf numFmtId="0" fontId="5" fillId="0" borderId="5" xfId="0" applyFont="1" applyBorder="1" applyAlignment="1">
      <alignment horizontal="center" vertical="top" shrinkToFit="1"/>
    </xf>
    <xf numFmtId="0" fontId="5" fillId="0" borderId="6" xfId="0" applyFont="1" applyBorder="1" applyAlignment="1">
      <alignment horizontal="center" vertical="top" shrinkToFit="1"/>
    </xf>
    <xf numFmtId="0" fontId="0" fillId="0" borderId="31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right" vertical="top" wrapText="1" indent="1"/>
    </xf>
    <xf numFmtId="0" fontId="0" fillId="0" borderId="10" xfId="0" applyBorder="1" applyAlignment="1">
      <alignment horizontal="right" vertical="top" wrapText="1" indent="1"/>
    </xf>
    <xf numFmtId="0" fontId="0" fillId="0" borderId="9" xfId="0" applyBorder="1" applyAlignment="1">
      <alignment horizontal="right" vertical="top" wrapText="1" indent="1"/>
    </xf>
    <xf numFmtId="14" fontId="5" fillId="0" borderId="8" xfId="0" applyNumberFormat="1" applyFont="1" applyBorder="1" applyAlignment="1">
      <alignment horizontal="left" vertical="top" indent="2" shrinkToFit="1"/>
    </xf>
    <xf numFmtId="14" fontId="5" fillId="0" borderId="9" xfId="0" applyNumberFormat="1" applyFont="1" applyBorder="1" applyAlignment="1">
      <alignment horizontal="left" vertical="top" indent="2" shrinkToFit="1"/>
    </xf>
    <xf numFmtId="14" fontId="5" fillId="0" borderId="8" xfId="0" applyNumberFormat="1" applyFont="1" applyBorder="1" applyAlignment="1">
      <alignment horizontal="left" vertical="top" indent="5" shrinkToFit="1"/>
    </xf>
    <xf numFmtId="14" fontId="5" fillId="0" borderId="10" xfId="0" applyNumberFormat="1" applyFont="1" applyBorder="1" applyAlignment="1">
      <alignment horizontal="left" vertical="top" indent="5" shrinkToFit="1"/>
    </xf>
    <xf numFmtId="14" fontId="5" fillId="0" borderId="9" xfId="0" applyNumberFormat="1" applyFont="1" applyBorder="1" applyAlignment="1">
      <alignment horizontal="left" vertical="top" indent="5" shrinkToFit="1"/>
    </xf>
    <xf numFmtId="0" fontId="17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5" fillId="2" borderId="8" xfId="0" applyFont="1" applyFill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 indent="4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62515</xdr:colOff>
      <xdr:row>1</xdr:row>
      <xdr:rowOff>63118</xdr:rowOff>
    </xdr:from>
    <xdr:ext cx="518446" cy="70840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8446" cy="7084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57"/>
  <sheetViews>
    <sheetView tabSelected="1" workbookViewId="0">
      <selection activeCell="Z16" sqref="Z16"/>
    </sheetView>
  </sheetViews>
  <sheetFormatPr defaultRowHeight="12.75"/>
  <cols>
    <col min="2" max="2" width="16.1640625" customWidth="1"/>
    <col min="3" max="3" width="1.1640625" customWidth="1"/>
    <col min="4" max="4" width="18.6640625" customWidth="1"/>
    <col min="5" max="5" width="9.33203125" customWidth="1"/>
    <col min="6" max="6" width="2.1640625" customWidth="1"/>
    <col min="7" max="7" width="10.5" customWidth="1"/>
    <col min="8" max="8" width="3.33203125" customWidth="1"/>
    <col min="9" max="9" width="12.6640625" customWidth="1"/>
    <col min="10" max="10" width="2.1640625" customWidth="1"/>
    <col min="11" max="11" width="3.33203125" customWidth="1"/>
    <col min="12" max="13" width="8" customWidth="1"/>
    <col min="14" max="14" width="15.1640625" customWidth="1"/>
    <col min="15" max="15" width="8" customWidth="1"/>
    <col min="16" max="16" width="6.83203125" customWidth="1"/>
    <col min="17" max="17" width="12.6640625" customWidth="1"/>
    <col min="18" max="18" width="4.6640625" customWidth="1"/>
    <col min="19" max="19" width="16.1640625" customWidth="1"/>
    <col min="20" max="20" width="8" customWidth="1"/>
    <col min="21" max="21" width="3.33203125" customWidth="1"/>
    <col min="22" max="22" width="19.83203125" customWidth="1"/>
    <col min="27" max="27" width="10.5" bestFit="1" customWidth="1"/>
  </cols>
  <sheetData>
    <row r="2" spans="2:22" ht="25.5" customHeight="1">
      <c r="B2" s="10"/>
      <c r="C2" s="13" t="s">
        <v>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5"/>
    </row>
    <row r="3" spans="2:22" ht="20.100000000000001" customHeight="1">
      <c r="B3" s="11"/>
      <c r="C3" s="16" t="s">
        <v>1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</row>
    <row r="4" spans="2:22" ht="21.6" customHeight="1">
      <c r="B4" s="12"/>
      <c r="C4" s="16" t="s">
        <v>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8"/>
    </row>
    <row r="5" spans="2:22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ht="17.100000000000001" customHeight="1">
      <c r="B6" s="19" t="s">
        <v>3</v>
      </c>
      <c r="C6" s="20"/>
      <c r="D6" s="2" t="s">
        <v>4</v>
      </c>
      <c r="E6" s="21" t="s">
        <v>5</v>
      </c>
      <c r="F6" s="22"/>
      <c r="G6" s="23" t="s">
        <v>6</v>
      </c>
      <c r="H6" s="24"/>
      <c r="I6" s="24"/>
      <c r="J6" s="24"/>
      <c r="K6" s="25"/>
      <c r="L6" s="26" t="s">
        <v>7</v>
      </c>
      <c r="M6" s="27"/>
      <c r="N6" s="27"/>
      <c r="O6" s="28"/>
      <c r="P6" s="19" t="s">
        <v>8</v>
      </c>
      <c r="Q6" s="20"/>
      <c r="R6" s="19" t="s">
        <v>9</v>
      </c>
      <c r="S6" s="20"/>
      <c r="T6" s="19" t="s">
        <v>10</v>
      </c>
      <c r="U6" s="29"/>
      <c r="V6" s="20"/>
    </row>
    <row r="7" spans="2:22" ht="18.600000000000001" customHeight="1">
      <c r="B7" s="30" t="s">
        <v>11</v>
      </c>
      <c r="C7" s="31"/>
      <c r="D7" s="3">
        <v>5718044</v>
      </c>
      <c r="E7" s="30" t="s">
        <v>12</v>
      </c>
      <c r="F7" s="31"/>
      <c r="G7" s="32" t="s">
        <v>13</v>
      </c>
      <c r="H7" s="33"/>
      <c r="I7" s="33"/>
      <c r="J7" s="33"/>
      <c r="K7" s="34"/>
      <c r="L7" s="148" t="s">
        <v>82</v>
      </c>
      <c r="M7" s="35"/>
      <c r="N7" s="35"/>
      <c r="O7" s="36"/>
      <c r="P7" s="140">
        <v>45841</v>
      </c>
      <c r="Q7" s="141"/>
      <c r="R7" s="140">
        <v>45853</v>
      </c>
      <c r="S7" s="141"/>
      <c r="T7" s="142">
        <v>45868</v>
      </c>
      <c r="U7" s="143"/>
      <c r="V7" s="144"/>
    </row>
    <row r="8" spans="2:22" ht="11.45" customHeigh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2:22" ht="18" customHeight="1">
      <c r="B9" s="37" t="s">
        <v>14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  <c r="Q9" s="46" t="s">
        <v>15</v>
      </c>
      <c r="R9" s="47"/>
      <c r="S9" s="47"/>
      <c r="T9" s="48"/>
      <c r="U9" s="49">
        <v>95</v>
      </c>
      <c r="V9" s="50"/>
    </row>
    <row r="10" spans="2:22" ht="18" customHeight="1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2"/>
      <c r="Q10" s="46" t="s">
        <v>16</v>
      </c>
      <c r="R10" s="47"/>
      <c r="S10" s="47"/>
      <c r="T10" s="48"/>
      <c r="U10" s="49">
        <v>3.7450000000000001</v>
      </c>
      <c r="V10" s="50"/>
    </row>
    <row r="11" spans="2:22" ht="18" customHeight="1"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2"/>
      <c r="Q11" s="46" t="s">
        <v>17</v>
      </c>
      <c r="R11" s="47"/>
      <c r="S11" s="47"/>
      <c r="T11" s="48"/>
      <c r="U11" s="49">
        <v>0</v>
      </c>
      <c r="V11" s="50"/>
    </row>
    <row r="12" spans="2:22" ht="18" customHeight="1"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2"/>
      <c r="Q12" s="46" t="s">
        <v>18</v>
      </c>
      <c r="R12" s="47"/>
      <c r="S12" s="47"/>
      <c r="T12" s="48"/>
      <c r="U12" s="49">
        <v>0</v>
      </c>
      <c r="V12" s="50"/>
    </row>
    <row r="13" spans="2:22" ht="18" customHeight="1"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2"/>
      <c r="Q13" s="46" t="s">
        <v>19</v>
      </c>
      <c r="R13" s="47"/>
      <c r="S13" s="47"/>
      <c r="T13" s="48"/>
      <c r="U13" s="49">
        <v>0</v>
      </c>
      <c r="V13" s="50"/>
    </row>
    <row r="14" spans="2:22" ht="18" customHeight="1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/>
      <c r="Q14" s="46" t="s">
        <v>20</v>
      </c>
      <c r="R14" s="47"/>
      <c r="S14" s="47"/>
      <c r="T14" s="48"/>
      <c r="U14" s="49">
        <v>0</v>
      </c>
      <c r="V14" s="50"/>
    </row>
    <row r="15" spans="2:22" ht="17.45" customHeight="1"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5"/>
      <c r="Q15" s="46" t="s">
        <v>21</v>
      </c>
      <c r="R15" s="47"/>
      <c r="S15" s="47"/>
      <c r="T15" s="48"/>
      <c r="U15" s="51" t="s">
        <v>22</v>
      </c>
      <c r="V15" s="52"/>
    </row>
    <row r="16" spans="2:22" ht="6" customHeigh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2:29" ht="18" customHeight="1">
      <c r="B17" s="53" t="s">
        <v>23</v>
      </c>
      <c r="C17" s="54"/>
      <c r="D17" s="54"/>
      <c r="E17" s="54"/>
      <c r="F17" s="54"/>
      <c r="G17" s="54"/>
      <c r="H17" s="54"/>
      <c r="I17" s="54"/>
      <c r="J17" s="54"/>
      <c r="K17" s="54"/>
      <c r="L17" s="55"/>
      <c r="M17" s="53" t="s">
        <v>24</v>
      </c>
      <c r="N17" s="55"/>
      <c r="O17" s="53" t="s">
        <v>25</v>
      </c>
      <c r="P17" s="54"/>
      <c r="Q17" s="54"/>
      <c r="R17" s="55"/>
      <c r="S17" s="53" t="s">
        <v>26</v>
      </c>
      <c r="T17" s="54"/>
      <c r="U17" s="55"/>
      <c r="V17" s="2" t="s">
        <v>27</v>
      </c>
    </row>
    <row r="18" spans="2:29" ht="18" customHeight="1">
      <c r="B18" s="46" t="s">
        <v>28</v>
      </c>
      <c r="C18" s="47"/>
      <c r="D18" s="47"/>
      <c r="E18" s="47"/>
      <c r="F18" s="47"/>
      <c r="G18" s="47"/>
      <c r="H18" s="47"/>
      <c r="I18" s="47"/>
      <c r="J18" s="47"/>
      <c r="K18" s="47"/>
      <c r="L18" s="48"/>
      <c r="M18" s="56">
        <v>3.7450000000000001</v>
      </c>
      <c r="N18" s="57"/>
      <c r="O18" s="56">
        <v>14233.9</v>
      </c>
      <c r="P18" s="58"/>
      <c r="Q18" s="58"/>
      <c r="R18" s="57"/>
      <c r="S18" s="56">
        <v>0</v>
      </c>
      <c r="T18" s="58"/>
      <c r="U18" s="57"/>
      <c r="V18" s="5">
        <v>0.75</v>
      </c>
    </row>
    <row r="19" spans="2:29" ht="18" customHeight="1">
      <c r="B19" s="46" t="s">
        <v>29</v>
      </c>
      <c r="C19" s="47"/>
      <c r="D19" s="47"/>
      <c r="E19" s="47"/>
      <c r="F19" s="47"/>
      <c r="G19" s="47"/>
      <c r="H19" s="47"/>
      <c r="I19" s="47"/>
      <c r="J19" s="47"/>
      <c r="K19" s="47"/>
      <c r="L19" s="48"/>
      <c r="M19" s="56">
        <v>0</v>
      </c>
      <c r="N19" s="57"/>
      <c r="O19" s="56">
        <v>13005.9</v>
      </c>
      <c r="P19" s="58"/>
      <c r="Q19" s="58"/>
      <c r="R19" s="57"/>
      <c r="S19" s="59"/>
      <c r="T19" s="60"/>
      <c r="U19" s="61"/>
      <c r="V19" s="6"/>
    </row>
    <row r="20" spans="2:29" ht="18" customHeight="1">
      <c r="B20" s="46" t="s">
        <v>30</v>
      </c>
      <c r="C20" s="47"/>
      <c r="D20" s="47"/>
      <c r="E20" s="47"/>
      <c r="F20" s="47"/>
      <c r="G20" s="47"/>
      <c r="H20" s="47"/>
      <c r="I20" s="47"/>
      <c r="J20" s="47"/>
      <c r="K20" s="47"/>
      <c r="L20" s="48"/>
      <c r="M20" s="56">
        <v>3.7450000000000001</v>
      </c>
      <c r="N20" s="57"/>
      <c r="O20" s="56">
        <v>1228</v>
      </c>
      <c r="P20" s="58"/>
      <c r="Q20" s="58"/>
      <c r="R20" s="57"/>
      <c r="S20" s="59"/>
      <c r="T20" s="60"/>
      <c r="U20" s="61"/>
      <c r="V20" s="6"/>
    </row>
    <row r="21" spans="2:29" ht="18" customHeight="1">
      <c r="B21" s="46" t="s">
        <v>31</v>
      </c>
      <c r="C21" s="47"/>
      <c r="D21" s="47"/>
      <c r="E21" s="47"/>
      <c r="F21" s="47"/>
      <c r="G21" s="47"/>
      <c r="H21" s="47"/>
      <c r="I21" s="47"/>
      <c r="J21" s="47"/>
      <c r="K21" s="47"/>
      <c r="L21" s="48"/>
      <c r="M21" s="56">
        <v>15</v>
      </c>
      <c r="N21" s="57"/>
      <c r="O21" s="56">
        <v>15</v>
      </c>
      <c r="P21" s="58"/>
      <c r="Q21" s="58"/>
      <c r="R21" s="57"/>
      <c r="S21" s="59"/>
      <c r="T21" s="60"/>
      <c r="U21" s="61"/>
      <c r="V21" s="6"/>
    </row>
    <row r="22" spans="2:29" ht="18" customHeight="1">
      <c r="B22" s="46" t="s">
        <v>32</v>
      </c>
      <c r="C22" s="47"/>
      <c r="D22" s="47"/>
      <c r="E22" s="47"/>
      <c r="F22" s="47"/>
      <c r="G22" s="47"/>
      <c r="H22" s="47"/>
      <c r="I22" s="47"/>
      <c r="J22" s="47"/>
      <c r="K22" s="47"/>
      <c r="L22" s="48"/>
      <c r="M22" s="56">
        <v>56.18</v>
      </c>
      <c r="N22" s="57"/>
      <c r="O22" s="56">
        <v>18420</v>
      </c>
      <c r="P22" s="58"/>
      <c r="Q22" s="58"/>
      <c r="R22" s="57"/>
      <c r="S22" s="59"/>
      <c r="T22" s="60"/>
      <c r="U22" s="61"/>
      <c r="V22" s="6"/>
    </row>
    <row r="23" spans="2:29" ht="18" customHeight="1">
      <c r="B23" s="46" t="s">
        <v>33</v>
      </c>
      <c r="C23" s="47"/>
      <c r="D23" s="47"/>
      <c r="E23" s="47"/>
      <c r="F23" s="47"/>
      <c r="G23" s="47"/>
      <c r="H23" s="47"/>
      <c r="I23" s="47"/>
      <c r="J23" s="47"/>
      <c r="K23" s="47"/>
      <c r="L23" s="48"/>
      <c r="M23" s="56">
        <v>0</v>
      </c>
      <c r="N23" s="57"/>
      <c r="O23" s="56">
        <v>0</v>
      </c>
      <c r="P23" s="58"/>
      <c r="Q23" s="58"/>
      <c r="R23" s="57"/>
      <c r="S23" s="59"/>
      <c r="T23" s="60"/>
      <c r="U23" s="61"/>
      <c r="V23" s="6"/>
    </row>
    <row r="24" spans="2:29" ht="18" customHeight="1">
      <c r="B24" s="46" t="s">
        <v>34</v>
      </c>
      <c r="C24" s="47"/>
      <c r="D24" s="47"/>
      <c r="E24" s="47"/>
      <c r="F24" s="47"/>
      <c r="G24" s="47"/>
      <c r="H24" s="47"/>
      <c r="I24" s="47"/>
      <c r="J24" s="47"/>
      <c r="K24" s="47"/>
      <c r="L24" s="48"/>
      <c r="M24" s="56">
        <v>56.18</v>
      </c>
      <c r="N24" s="57"/>
      <c r="O24" s="56">
        <v>18420</v>
      </c>
      <c r="P24" s="58"/>
      <c r="Q24" s="58"/>
      <c r="R24" s="57"/>
      <c r="S24" s="59"/>
      <c r="T24" s="60"/>
      <c r="U24" s="61"/>
      <c r="V24" s="6"/>
    </row>
    <row r="25" spans="2:29" ht="18" customHeight="1">
      <c r="B25" s="46" t="s">
        <v>35</v>
      </c>
      <c r="C25" s="47"/>
      <c r="D25" s="47"/>
      <c r="E25" s="47"/>
      <c r="F25" s="47"/>
      <c r="G25" s="47"/>
      <c r="H25" s="47"/>
      <c r="I25" s="47"/>
      <c r="J25" s="47"/>
      <c r="K25" s="47"/>
      <c r="L25" s="48"/>
      <c r="M25" s="56">
        <v>0</v>
      </c>
      <c r="N25" s="57"/>
      <c r="O25" s="56">
        <v>0</v>
      </c>
      <c r="P25" s="58"/>
      <c r="Q25" s="58"/>
      <c r="R25" s="57"/>
      <c r="S25" s="59"/>
      <c r="T25" s="60"/>
      <c r="U25" s="61"/>
      <c r="V25" s="6"/>
    </row>
    <row r="26" spans="2:29" ht="17.45" customHeight="1">
      <c r="B26" s="46" t="s">
        <v>36</v>
      </c>
      <c r="C26" s="47"/>
      <c r="D26" s="47"/>
      <c r="E26" s="47"/>
      <c r="F26" s="47"/>
      <c r="G26" s="47"/>
      <c r="H26" s="47"/>
      <c r="I26" s="47"/>
      <c r="J26" s="47"/>
      <c r="K26" s="47"/>
      <c r="L26" s="48"/>
      <c r="M26" s="56">
        <v>0</v>
      </c>
      <c r="N26" s="57"/>
      <c r="O26" s="56">
        <v>0</v>
      </c>
      <c r="P26" s="58"/>
      <c r="Q26" s="58"/>
      <c r="R26" s="57"/>
      <c r="S26" s="59"/>
      <c r="T26" s="60"/>
      <c r="U26" s="61"/>
      <c r="V26" s="6"/>
      <c r="X26" s="145" t="s">
        <v>79</v>
      </c>
    </row>
    <row r="27" spans="2:29" ht="8.2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9" ht="17.100000000000001" customHeight="1">
      <c r="B28" s="23" t="s">
        <v>37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/>
      <c r="N28" s="23" t="s">
        <v>38</v>
      </c>
      <c r="O28" s="24"/>
      <c r="P28" s="24"/>
      <c r="Q28" s="24"/>
      <c r="R28" s="24"/>
      <c r="S28" s="24"/>
      <c r="T28" s="24"/>
      <c r="U28" s="24"/>
      <c r="V28" s="25"/>
      <c r="X28">
        <v>14364.14</v>
      </c>
      <c r="AC28">
        <v>95</v>
      </c>
    </row>
    <row r="29" spans="2:29" ht="17.100000000000001" customHeight="1">
      <c r="B29" s="62" t="s">
        <v>39</v>
      </c>
      <c r="C29" s="63"/>
      <c r="D29" s="63"/>
      <c r="E29" s="64"/>
      <c r="F29" s="62" t="s">
        <v>40</v>
      </c>
      <c r="G29" s="63"/>
      <c r="H29" s="64"/>
      <c r="I29" s="65" t="s">
        <v>41</v>
      </c>
      <c r="J29" s="66"/>
      <c r="K29" s="67" t="s">
        <v>42</v>
      </c>
      <c r="L29" s="68"/>
      <c r="M29" s="69"/>
      <c r="N29" s="46" t="s">
        <v>43</v>
      </c>
      <c r="O29" s="47"/>
      <c r="P29" s="47"/>
      <c r="Q29" s="47"/>
      <c r="R29" s="47"/>
      <c r="S29" s="47"/>
      <c r="T29" s="47"/>
      <c r="U29" s="48"/>
      <c r="V29" s="4">
        <v>0</v>
      </c>
      <c r="X29">
        <f>X28-O18</f>
        <v>130.23999999999978</v>
      </c>
      <c r="Y29">
        <v>15</v>
      </c>
      <c r="Z29">
        <f>X29*Y29</f>
        <v>1953.5999999999967</v>
      </c>
      <c r="AA29" s="146">
        <v>45811</v>
      </c>
    </row>
    <row r="30" spans="2:29" ht="18" customHeight="1">
      <c r="B30" s="70" t="s">
        <v>44</v>
      </c>
      <c r="C30" s="71"/>
      <c r="D30" s="71"/>
      <c r="E30" s="72"/>
      <c r="F30" s="73">
        <v>95</v>
      </c>
      <c r="G30" s="74"/>
      <c r="H30" s="75"/>
      <c r="I30" s="76">
        <v>150</v>
      </c>
      <c r="J30" s="77"/>
      <c r="K30" s="73">
        <f>F30*I30</f>
        <v>14250</v>
      </c>
      <c r="L30" s="74"/>
      <c r="M30" s="78"/>
      <c r="N30" s="46" t="s">
        <v>45</v>
      </c>
      <c r="O30" s="47"/>
      <c r="P30" s="47"/>
      <c r="Q30" s="47"/>
      <c r="R30" s="47"/>
      <c r="S30" s="47"/>
      <c r="T30" s="47"/>
      <c r="U30" s="48"/>
      <c r="V30" s="4">
        <v>0</v>
      </c>
    </row>
    <row r="31" spans="2:29" ht="18" customHeight="1">
      <c r="B31" s="70" t="s">
        <v>46</v>
      </c>
      <c r="C31" s="71"/>
      <c r="D31" s="71"/>
      <c r="E31" s="72"/>
      <c r="F31" s="79">
        <v>22789.599999999999</v>
      </c>
      <c r="G31" s="80"/>
      <c r="H31" s="81"/>
      <c r="I31" s="73">
        <v>4.5</v>
      </c>
      <c r="J31" s="75"/>
      <c r="K31" s="82">
        <f>F31*I31</f>
        <v>102553.2</v>
      </c>
      <c r="L31" s="83"/>
      <c r="M31" s="84"/>
      <c r="N31" s="46" t="s">
        <v>47</v>
      </c>
      <c r="O31" s="47"/>
      <c r="P31" s="47"/>
      <c r="Q31" s="47"/>
      <c r="R31" s="47"/>
      <c r="S31" s="47"/>
      <c r="T31" s="47"/>
      <c r="U31" s="48"/>
      <c r="V31" s="4">
        <v>0</v>
      </c>
      <c r="X31" s="145" t="s">
        <v>80</v>
      </c>
    </row>
    <row r="32" spans="2:29" ht="18.95" customHeight="1">
      <c r="B32" s="85" t="s">
        <v>48</v>
      </c>
      <c r="C32" s="86"/>
      <c r="D32" s="86"/>
      <c r="E32" s="87"/>
      <c r="F32" s="88">
        <f>F31</f>
        <v>22789.599999999999</v>
      </c>
      <c r="G32" s="89"/>
      <c r="H32" s="90"/>
      <c r="I32" s="91">
        <v>-0.2</v>
      </c>
      <c r="J32" s="92"/>
      <c r="K32" s="93">
        <f>F32*I32</f>
        <v>-4557.92</v>
      </c>
      <c r="L32" s="94"/>
      <c r="M32" s="95"/>
      <c r="N32" s="46" t="s">
        <v>49</v>
      </c>
      <c r="O32" s="47"/>
      <c r="P32" s="47"/>
      <c r="Q32" s="47"/>
      <c r="R32" s="47"/>
      <c r="S32" s="47"/>
      <c r="T32" s="47"/>
      <c r="U32" s="48"/>
      <c r="V32" s="4">
        <v>0</v>
      </c>
    </row>
    <row r="33" spans="2:27" ht="17.100000000000001" customHeight="1">
      <c r="B33" s="46" t="s">
        <v>50</v>
      </c>
      <c r="C33" s="47"/>
      <c r="D33" s="47"/>
      <c r="E33" s="48"/>
      <c r="F33" s="96">
        <v>22789.599999999999</v>
      </c>
      <c r="G33" s="97"/>
      <c r="H33" s="98"/>
      <c r="I33" s="99">
        <v>0.19</v>
      </c>
      <c r="J33" s="100"/>
      <c r="K33" s="99">
        <f>F33*I33</f>
        <v>4330.0239999999994</v>
      </c>
      <c r="L33" s="101"/>
      <c r="M33" s="100"/>
      <c r="N33" s="46" t="s">
        <v>51</v>
      </c>
      <c r="O33" s="47"/>
      <c r="P33" s="47"/>
      <c r="Q33" s="47"/>
      <c r="R33" s="47"/>
      <c r="S33" s="47"/>
      <c r="T33" s="47"/>
      <c r="U33" s="48"/>
      <c r="V33" s="4">
        <v>0</v>
      </c>
      <c r="Y33">
        <v>42.055</v>
      </c>
    </row>
    <row r="34" spans="2:27" ht="18" customHeight="1">
      <c r="B34" s="46" t="s">
        <v>52</v>
      </c>
      <c r="C34" s="47"/>
      <c r="D34" s="47"/>
      <c r="E34" s="48"/>
      <c r="F34" s="96">
        <v>22789.599999999999</v>
      </c>
      <c r="G34" s="97"/>
      <c r="H34" s="98"/>
      <c r="I34" s="99">
        <v>0.36</v>
      </c>
      <c r="J34" s="100"/>
      <c r="K34" s="99">
        <f>F34*I34</f>
        <v>8204.2559999999994</v>
      </c>
      <c r="L34" s="101"/>
      <c r="M34" s="100"/>
      <c r="N34" s="46" t="s">
        <v>53</v>
      </c>
      <c r="O34" s="47"/>
      <c r="P34" s="47"/>
      <c r="Q34" s="47"/>
      <c r="R34" s="47"/>
      <c r="S34" s="47"/>
      <c r="T34" s="47"/>
      <c r="U34" s="48"/>
      <c r="V34" s="4">
        <v>0</v>
      </c>
      <c r="Y34">
        <v>0.38300000000000001</v>
      </c>
    </row>
    <row r="35" spans="2:27" ht="18" customHeight="1">
      <c r="B35" s="102" t="s">
        <v>54</v>
      </c>
      <c r="C35" s="103"/>
      <c r="D35" s="103"/>
      <c r="E35" s="104"/>
      <c r="F35" s="105"/>
      <c r="G35" s="106"/>
      <c r="H35" s="106"/>
      <c r="I35" s="106"/>
      <c r="J35" s="107"/>
      <c r="K35" s="108">
        <f>K31*9%</f>
        <v>9229.7879999999986</v>
      </c>
      <c r="L35" s="109"/>
      <c r="M35" s="110"/>
      <c r="N35" s="46" t="s">
        <v>55</v>
      </c>
      <c r="O35" s="47"/>
      <c r="P35" s="47"/>
      <c r="Q35" s="47"/>
      <c r="R35" s="47"/>
      <c r="S35" s="47"/>
      <c r="T35" s="47"/>
      <c r="U35" s="48"/>
      <c r="V35" s="4">
        <v>0</v>
      </c>
      <c r="Y35">
        <f>Y33-Y34</f>
        <v>41.671999999999997</v>
      </c>
      <c r="Z35">
        <v>500</v>
      </c>
      <c r="AA35">
        <f>Y35*Z35</f>
        <v>20836</v>
      </c>
    </row>
    <row r="36" spans="2:27" ht="18.95" customHeight="1">
      <c r="B36" s="111" t="s">
        <v>56</v>
      </c>
      <c r="C36" s="112"/>
      <c r="D36" s="112"/>
      <c r="E36" s="112"/>
      <c r="F36" s="112"/>
      <c r="G36" s="112"/>
      <c r="H36" s="112"/>
      <c r="I36" s="112"/>
      <c r="J36" s="113"/>
      <c r="K36" s="114">
        <f>K30+K31+K32+K33+K34+K35</f>
        <v>134009.348</v>
      </c>
      <c r="L36" s="115"/>
      <c r="M36" s="116"/>
      <c r="N36" s="117" t="s">
        <v>57</v>
      </c>
      <c r="O36" s="47"/>
      <c r="P36" s="47"/>
      <c r="Q36" s="47"/>
      <c r="R36" s="47"/>
      <c r="S36" s="47"/>
      <c r="T36" s="47"/>
      <c r="U36" s="48"/>
      <c r="V36" s="4">
        <v>0.46</v>
      </c>
      <c r="AA36">
        <f>Z29+AA35</f>
        <v>22789.599999999999</v>
      </c>
    </row>
    <row r="37" spans="2:27" ht="15.95" customHeight="1">
      <c r="B37" s="118" t="s">
        <v>58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20"/>
      <c r="N37" s="46" t="s">
        <v>59</v>
      </c>
      <c r="O37" s="47"/>
      <c r="P37" s="47"/>
      <c r="Q37" s="47"/>
      <c r="R37" s="47"/>
      <c r="S37" s="47"/>
      <c r="T37" s="47"/>
      <c r="U37" s="48"/>
      <c r="V37" s="4">
        <v>0</v>
      </c>
    </row>
    <row r="38" spans="2:27" ht="18" customHeight="1">
      <c r="B38" s="23" t="s">
        <v>39</v>
      </c>
      <c r="C38" s="24"/>
      <c r="D38" s="24"/>
      <c r="E38" s="24"/>
      <c r="F38" s="25"/>
      <c r="G38" s="7" t="s">
        <v>40</v>
      </c>
      <c r="H38" s="121" t="s">
        <v>41</v>
      </c>
      <c r="I38" s="122"/>
      <c r="J38" s="121" t="s">
        <v>42</v>
      </c>
      <c r="K38" s="123"/>
      <c r="L38" s="123"/>
      <c r="M38" s="122"/>
      <c r="N38" s="46" t="s">
        <v>60</v>
      </c>
      <c r="O38" s="47"/>
      <c r="P38" s="47"/>
      <c r="Q38" s="47"/>
      <c r="R38" s="47"/>
      <c r="S38" s="47"/>
      <c r="T38" s="47"/>
      <c r="U38" s="48"/>
      <c r="V38" s="4">
        <v>0</v>
      </c>
    </row>
    <row r="39" spans="2:27" ht="18" customHeight="1">
      <c r="B39" s="102" t="s">
        <v>54</v>
      </c>
      <c r="C39" s="103"/>
      <c r="D39" s="103"/>
      <c r="E39" s="103"/>
      <c r="F39" s="104"/>
      <c r="G39" s="105"/>
      <c r="H39" s="106"/>
      <c r="I39" s="107"/>
      <c r="J39" s="124">
        <v>0</v>
      </c>
      <c r="K39" s="125"/>
      <c r="L39" s="125"/>
      <c r="M39" s="126"/>
      <c r="N39" s="117" t="s">
        <v>61</v>
      </c>
      <c r="O39" s="47"/>
      <c r="P39" s="47"/>
      <c r="Q39" s="47"/>
      <c r="R39" s="47"/>
      <c r="S39" s="47"/>
      <c r="T39" s="47"/>
      <c r="U39" s="48"/>
      <c r="V39" s="4">
        <v>0</v>
      </c>
    </row>
    <row r="40" spans="2:27" ht="18" customHeight="1">
      <c r="B40" s="111" t="s">
        <v>62</v>
      </c>
      <c r="C40" s="112"/>
      <c r="D40" s="112"/>
      <c r="E40" s="112"/>
      <c r="F40" s="112"/>
      <c r="G40" s="112"/>
      <c r="H40" s="112"/>
      <c r="I40" s="113"/>
      <c r="J40" s="127">
        <v>0</v>
      </c>
      <c r="K40" s="128"/>
      <c r="L40" s="128"/>
      <c r="M40" s="129"/>
      <c r="N40" s="117" t="s">
        <v>63</v>
      </c>
      <c r="O40" s="47"/>
      <c r="P40" s="47"/>
      <c r="Q40" s="47"/>
      <c r="R40" s="47"/>
      <c r="S40" s="47"/>
      <c r="T40" s="47"/>
      <c r="U40" s="48"/>
      <c r="V40" s="4">
        <v>0</v>
      </c>
    </row>
    <row r="41" spans="2:27" ht="18.95" customHeight="1">
      <c r="B41" s="111" t="s">
        <v>64</v>
      </c>
      <c r="C41" s="112"/>
      <c r="D41" s="112"/>
      <c r="E41" s="112"/>
      <c r="F41" s="112"/>
      <c r="G41" s="112"/>
      <c r="H41" s="112"/>
      <c r="I41" s="113"/>
      <c r="J41" s="114">
        <v>134009</v>
      </c>
      <c r="K41" s="115"/>
      <c r="L41" s="115"/>
      <c r="M41" s="116"/>
      <c r="N41" s="117" t="s">
        <v>65</v>
      </c>
      <c r="O41" s="47"/>
      <c r="P41" s="47"/>
      <c r="Q41" s="47"/>
      <c r="R41" s="47"/>
      <c r="S41" s="47"/>
      <c r="T41" s="47"/>
      <c r="U41" s="48"/>
      <c r="V41" s="4">
        <v>0</v>
      </c>
    </row>
    <row r="42" spans="2:27" ht="18.95" customHeight="1"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1"/>
      <c r="N42" s="46" t="s">
        <v>66</v>
      </c>
      <c r="O42" s="47"/>
      <c r="P42" s="47"/>
      <c r="Q42" s="47"/>
      <c r="R42" s="47"/>
      <c r="S42" s="47"/>
      <c r="T42" s="47"/>
      <c r="U42" s="48"/>
      <c r="V42" s="4">
        <v>0</v>
      </c>
    </row>
    <row r="43" spans="2:27" ht="18.95" customHeight="1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2"/>
      <c r="N43" s="46" t="s">
        <v>67</v>
      </c>
      <c r="O43" s="47"/>
      <c r="P43" s="47"/>
      <c r="Q43" s="47"/>
      <c r="R43" s="47"/>
      <c r="S43" s="47"/>
      <c r="T43" s="47"/>
      <c r="U43" s="48"/>
      <c r="V43" s="4">
        <v>0</v>
      </c>
    </row>
    <row r="44" spans="2:27" ht="18.95" customHeight="1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2"/>
      <c r="N44" s="132" t="s">
        <v>68</v>
      </c>
      <c r="O44" s="133"/>
      <c r="P44" s="133"/>
      <c r="Q44" s="133"/>
      <c r="R44" s="133"/>
      <c r="S44" s="133"/>
      <c r="T44" s="133"/>
      <c r="U44" s="134"/>
      <c r="V44" s="8">
        <f>J41</f>
        <v>134009</v>
      </c>
    </row>
    <row r="45" spans="2:27" ht="17.100000000000001" customHeight="1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2"/>
      <c r="N45" s="23" t="s">
        <v>69</v>
      </c>
      <c r="O45" s="24"/>
      <c r="P45" s="24"/>
      <c r="Q45" s="24"/>
      <c r="R45" s="24"/>
      <c r="S45" s="24"/>
      <c r="T45" s="24"/>
      <c r="U45" s="25"/>
      <c r="V45" s="7" t="s">
        <v>70</v>
      </c>
    </row>
    <row r="46" spans="2:27" ht="18" customHeight="1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2"/>
      <c r="N46" s="46" t="s">
        <v>71</v>
      </c>
      <c r="O46" s="47"/>
      <c r="P46" s="47"/>
      <c r="Q46" s="47"/>
      <c r="R46" s="47"/>
      <c r="S46" s="47"/>
      <c r="T46" s="47"/>
      <c r="U46" s="48"/>
      <c r="V46" s="4"/>
    </row>
    <row r="47" spans="2:27" ht="18" customHeight="1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2"/>
      <c r="N47" s="46" t="s">
        <v>72</v>
      </c>
      <c r="O47" s="47"/>
      <c r="P47" s="47"/>
      <c r="Q47" s="47"/>
      <c r="R47" s="47"/>
      <c r="S47" s="47"/>
      <c r="T47" s="47"/>
      <c r="U47" s="48"/>
      <c r="V47" s="4"/>
    </row>
    <row r="48" spans="2:27" ht="18" customHeight="1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2"/>
      <c r="N48" s="46" t="s">
        <v>73</v>
      </c>
      <c r="O48" s="47"/>
      <c r="P48" s="47"/>
      <c r="Q48" s="47"/>
      <c r="R48" s="47"/>
      <c r="S48" s="47"/>
      <c r="T48" s="47"/>
      <c r="U48" s="48"/>
      <c r="V48" s="4"/>
    </row>
    <row r="49" spans="2:22" ht="18.95" customHeight="1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2"/>
      <c r="N49" s="46" t="s">
        <v>74</v>
      </c>
      <c r="O49" s="47"/>
      <c r="P49" s="47"/>
      <c r="Q49" s="47"/>
      <c r="R49" s="47"/>
      <c r="S49" s="47"/>
      <c r="T49" s="47"/>
      <c r="U49" s="48"/>
      <c r="V49" s="4"/>
    </row>
    <row r="50" spans="2:22" ht="18.95" customHeight="1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2"/>
      <c r="N50" s="132" t="s">
        <v>75</v>
      </c>
      <c r="O50" s="133"/>
      <c r="P50" s="133"/>
      <c r="Q50" s="133"/>
      <c r="R50" s="133"/>
      <c r="S50" s="133"/>
      <c r="T50" s="133"/>
      <c r="U50" s="134"/>
      <c r="V50" s="9"/>
    </row>
    <row r="51" spans="2:22" ht="18.95" customHeight="1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2"/>
      <c r="N51" s="132" t="s">
        <v>76</v>
      </c>
      <c r="O51" s="133"/>
      <c r="P51" s="133"/>
      <c r="Q51" s="133"/>
      <c r="R51" s="133"/>
      <c r="S51" s="133"/>
      <c r="T51" s="133"/>
      <c r="U51" s="134"/>
      <c r="V51" s="8"/>
    </row>
    <row r="52" spans="2:22" ht="18.600000000000001" customHeight="1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2"/>
      <c r="N52" s="132" t="s">
        <v>77</v>
      </c>
      <c r="O52" s="133"/>
      <c r="P52" s="133"/>
      <c r="Q52" s="133"/>
      <c r="R52" s="133"/>
      <c r="S52" s="133"/>
      <c r="T52" s="133"/>
      <c r="U52" s="134"/>
      <c r="V52" s="8">
        <f>V44</f>
        <v>134009</v>
      </c>
    </row>
    <row r="53" spans="2:22" ht="6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2:22" ht="18.95" customHeight="1">
      <c r="B54" s="147" t="s">
        <v>81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6"/>
    </row>
    <row r="55" spans="2:22" ht="13.5" customHeight="1">
      <c r="B55" s="46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8"/>
    </row>
    <row r="56" spans="2:22" ht="11.4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2:22" ht="53.25" customHeight="1">
      <c r="B57" s="137" t="s">
        <v>78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9"/>
    </row>
  </sheetData>
  <mergeCells count="143">
    <mergeCell ref="B54:V54"/>
    <mergeCell ref="B55:V55"/>
    <mergeCell ref="B57:V57"/>
    <mergeCell ref="B42:M52"/>
    <mergeCell ref="N42:U42"/>
    <mergeCell ref="N43:U43"/>
    <mergeCell ref="N44:U44"/>
    <mergeCell ref="N45:U45"/>
    <mergeCell ref="N46:U46"/>
    <mergeCell ref="N47:U47"/>
    <mergeCell ref="N48:U48"/>
    <mergeCell ref="N49:U49"/>
    <mergeCell ref="N50:U50"/>
    <mergeCell ref="N51:U51"/>
    <mergeCell ref="N52:U52"/>
    <mergeCell ref="B39:F39"/>
    <mergeCell ref="G39:I39"/>
    <mergeCell ref="J39:M39"/>
    <mergeCell ref="N39:U39"/>
    <mergeCell ref="B40:I40"/>
    <mergeCell ref="J40:M40"/>
    <mergeCell ref="N40:U40"/>
    <mergeCell ref="B41:I41"/>
    <mergeCell ref="J41:M41"/>
    <mergeCell ref="N41:U41"/>
    <mergeCell ref="B36:J36"/>
    <mergeCell ref="K36:M36"/>
    <mergeCell ref="N36:U36"/>
    <mergeCell ref="B37:M37"/>
    <mergeCell ref="N37:U37"/>
    <mergeCell ref="B38:F38"/>
    <mergeCell ref="H38:I38"/>
    <mergeCell ref="J38:M38"/>
    <mergeCell ref="N38:U38"/>
    <mergeCell ref="B34:E34"/>
    <mergeCell ref="F34:H34"/>
    <mergeCell ref="I34:J34"/>
    <mergeCell ref="K34:M34"/>
    <mergeCell ref="N34:U34"/>
    <mergeCell ref="B35:E35"/>
    <mergeCell ref="F35:J35"/>
    <mergeCell ref="K35:M35"/>
    <mergeCell ref="N35:U35"/>
    <mergeCell ref="B32:E32"/>
    <mergeCell ref="F32:H32"/>
    <mergeCell ref="I32:J32"/>
    <mergeCell ref="K32:M32"/>
    <mergeCell ref="N32:U32"/>
    <mergeCell ref="B33:E33"/>
    <mergeCell ref="F33:H33"/>
    <mergeCell ref="I33:J33"/>
    <mergeCell ref="K33:M33"/>
    <mergeCell ref="N33:U33"/>
    <mergeCell ref="B30:E30"/>
    <mergeCell ref="F30:H30"/>
    <mergeCell ref="I30:J30"/>
    <mergeCell ref="K30:M30"/>
    <mergeCell ref="N30:U30"/>
    <mergeCell ref="B31:E31"/>
    <mergeCell ref="F31:H31"/>
    <mergeCell ref="I31:J31"/>
    <mergeCell ref="K31:M31"/>
    <mergeCell ref="N31:U31"/>
    <mergeCell ref="B26:L26"/>
    <mergeCell ref="M26:N26"/>
    <mergeCell ref="O26:R26"/>
    <mergeCell ref="S26:U26"/>
    <mergeCell ref="B28:M28"/>
    <mergeCell ref="N28:V28"/>
    <mergeCell ref="B29:E29"/>
    <mergeCell ref="F29:H29"/>
    <mergeCell ref="I29:J29"/>
    <mergeCell ref="K29:M29"/>
    <mergeCell ref="N29:U29"/>
    <mergeCell ref="B23:L23"/>
    <mergeCell ref="M23:N23"/>
    <mergeCell ref="O23:R23"/>
    <mergeCell ref="S23:U23"/>
    <mergeCell ref="B24:L24"/>
    <mergeCell ref="M24:N24"/>
    <mergeCell ref="O24:R24"/>
    <mergeCell ref="S24:U24"/>
    <mergeCell ref="B25:L25"/>
    <mergeCell ref="M25:N25"/>
    <mergeCell ref="O25:R25"/>
    <mergeCell ref="S25:U25"/>
    <mergeCell ref="B20:L20"/>
    <mergeCell ref="M20:N20"/>
    <mergeCell ref="O20:R20"/>
    <mergeCell ref="S20:U20"/>
    <mergeCell ref="B21:L21"/>
    <mergeCell ref="M21:N21"/>
    <mergeCell ref="O21:R21"/>
    <mergeCell ref="S21:U21"/>
    <mergeCell ref="B22:L22"/>
    <mergeCell ref="M22:N22"/>
    <mergeCell ref="O22:R22"/>
    <mergeCell ref="S22:U22"/>
    <mergeCell ref="B17:L17"/>
    <mergeCell ref="M17:N17"/>
    <mergeCell ref="O17:R17"/>
    <mergeCell ref="S17:U17"/>
    <mergeCell ref="B18:L18"/>
    <mergeCell ref="M18:N18"/>
    <mergeCell ref="O18:R18"/>
    <mergeCell ref="S18:U18"/>
    <mergeCell ref="B19:L19"/>
    <mergeCell ref="M19:N19"/>
    <mergeCell ref="O19:R19"/>
    <mergeCell ref="S19:U19"/>
    <mergeCell ref="B7:C7"/>
    <mergeCell ref="E7:F7"/>
    <mergeCell ref="G7:K7"/>
    <mergeCell ref="L7:O7"/>
    <mergeCell ref="P7:Q7"/>
    <mergeCell ref="R7:S7"/>
    <mergeCell ref="T7:V7"/>
    <mergeCell ref="B9:P15"/>
    <mergeCell ref="Q9:T9"/>
    <mergeCell ref="U9:V9"/>
    <mergeCell ref="Q10:T10"/>
    <mergeCell ref="U10:V10"/>
    <mergeCell ref="Q11:T11"/>
    <mergeCell ref="U11:V11"/>
    <mergeCell ref="Q12:T12"/>
    <mergeCell ref="U12:V12"/>
    <mergeCell ref="Q13:T13"/>
    <mergeCell ref="U13:V13"/>
    <mergeCell ref="Q14:T14"/>
    <mergeCell ref="U14:V14"/>
    <mergeCell ref="Q15:T15"/>
    <mergeCell ref="U15:V15"/>
    <mergeCell ref="B2:B4"/>
    <mergeCell ref="C2:V2"/>
    <mergeCell ref="C3:V3"/>
    <mergeCell ref="C4:V4"/>
    <mergeCell ref="B6:C6"/>
    <mergeCell ref="E6:F6"/>
    <mergeCell ref="G6:K6"/>
    <mergeCell ref="L6:O6"/>
    <mergeCell ref="P6:Q6"/>
    <mergeCell ref="R6:S6"/>
    <mergeCell ref="T6:V6"/>
  </mergeCells>
  <pageMargins left="0.7" right="0.7" top="0.75" bottom="0.75" header="0.3" footer="0.3"/>
  <pageSetup orientation="portrait" r:id="rId1"/>
  <ignoredErrors>
    <ignoredError sqref="G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2025-07-08T08:35:24Z</cp:lastPrinted>
  <dcterms:created xsi:type="dcterms:W3CDTF">2025-07-08T08:35:01Z</dcterms:created>
  <dcterms:modified xsi:type="dcterms:W3CDTF">2025-07-08T08:57:02Z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2025-07-08T00:00:00Z</vt:filetime>
  </property>
  <property fmtid="{D5CDD505-2E9C-101B-9397-08002B2CF9AE}" pid="3" name="LastSaved">
    <vt:filetime>2025-07-08T00:00:00Z</vt:filetime>
  </property>
  <property fmtid="{D5CDD505-2E9C-101B-9397-08002B2CF9AE}" pid="4" name="Producer">
    <vt:lpwstr>iTextSharp™ 5.5.13 ©2000-2018 iText Group NV (AGPL-version)</vt:lpwstr>
  </property>
</Properties>
</file>