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rath.s\Downloads\"/>
    </mc:Choice>
  </mc:AlternateContent>
  <bookViews>
    <workbookView xWindow="0" yWindow="0" windowWidth="23040" windowHeight="9192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O28" i="2" l="1"/>
  <c r="O30" i="2" s="1"/>
  <c r="Q30" i="2" s="1"/>
  <c r="N26" i="2"/>
  <c r="O26" i="2"/>
  <c r="P26" i="2"/>
</calcChain>
</file>

<file path=xl/sharedStrings.xml><?xml version="1.0" encoding="utf-8"?>
<sst xmlns="http://schemas.openxmlformats.org/spreadsheetml/2006/main" count="166" uniqueCount="107">
  <si>
    <t xml:space="preserve">Generated By: </t>
  </si>
  <si>
    <t>JAGADEESH M S</t>
  </si>
  <si>
    <t xml:space="preserve">Generated On: </t>
  </si>
  <si>
    <t>23-05-2025 12:00:36</t>
  </si>
  <si>
    <t>Bangalore Electricity Supply Company Limited (BESCOM)</t>
  </si>
  <si>
    <t>Ledger Extract Report</t>
  </si>
  <si>
    <t>Ledger Extract Report From 01-01-2024 To 31-12-2024</t>
  </si>
  <si>
    <t>Zone:</t>
  </si>
  <si>
    <t>CTAZ</t>
  </si>
  <si>
    <t>Circle:</t>
  </si>
  <si>
    <t>DAVANAGERE</t>
  </si>
  <si>
    <t>Division:</t>
  </si>
  <si>
    <t>Sub-Division:</t>
  </si>
  <si>
    <t>CHANNAGIRI</t>
  </si>
  <si>
    <t>Section:</t>
  </si>
  <si>
    <t>Account ID:</t>
  </si>
  <si>
    <t>RR No:</t>
  </si>
  <si>
    <t>RGWP2433</t>
  </si>
  <si>
    <t>Name:</t>
  </si>
  <si>
    <t>PDO GRAMAPANCHAYATH RAJAGONDANAHALLI</t>
  </si>
  <si>
    <t>Address:</t>
  </si>
  <si>
    <t>RAJAGONDANAHALLI577213</t>
  </si>
  <si>
    <t>Tariff:</t>
  </si>
  <si>
    <t>LT6(A)WS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</si>
  <si>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</si>
  <si>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</si>
  <si>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</si>
  <si>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</si>
  <si>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</si>
  <si>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</si>
  <si>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</si>
  <si>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</si>
  <si>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</si>
  <si>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</si>
  <si>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</si>
  <si>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</si>
  <si>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</si>
  <si>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</si>
  <si>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</si>
  <si>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</si>
  <si>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</si>
  <si>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</si>
  <si>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</si>
  <si>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</si>
  <si>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</si>
  <si>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</si>
  <si>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</si>
  <si>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</si>
  <si>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</si>
  <si>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</si>
  <si>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</si>
  <si>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</si>
  <si>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</si>
  <si>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JAN-24</t>
  </si>
  <si>
    <t>01-JAN-2024</t>
  </si>
  <si>
    <t>13-01-2024</t>
  </si>
  <si>
    <t>2.02401495133601E14</t>
  </si>
  <si>
    <t>NORMAL</t>
  </si>
  <si>
    <t>LIVE</t>
  </si>
  <si>
    <t>FEB-24</t>
  </si>
  <si>
    <t>01-FEB-2024</t>
  </si>
  <si>
    <t>12-02-2024</t>
  </si>
  <si>
    <t>2.02402495133601E14</t>
  </si>
  <si>
    <t>MAR-24</t>
  </si>
  <si>
    <t>01-MAR-2024</t>
  </si>
  <si>
    <t>12-03-2024</t>
  </si>
  <si>
    <t>2.02403495133601E14</t>
  </si>
  <si>
    <t>APR-24</t>
  </si>
  <si>
    <t>01-APR-2024</t>
  </si>
  <si>
    <t>01-04-2024</t>
  </si>
  <si>
    <t>2.02404495133601E14</t>
  </si>
  <si>
    <t>MAY-24</t>
  </si>
  <si>
    <t>01-MAY-2024</t>
  </si>
  <si>
    <t>12-05-2024</t>
  </si>
  <si>
    <t>2.02405495133601E14</t>
  </si>
  <si>
    <t>JUN-24</t>
  </si>
  <si>
    <t>01-JUN-2024</t>
  </si>
  <si>
    <t>01-06-2024</t>
  </si>
  <si>
    <t>2.02406495133601E14</t>
  </si>
  <si>
    <t>JUL-24</t>
  </si>
  <si>
    <t>01-JUL-2024</t>
  </si>
  <si>
    <t>01-07-2024</t>
  </si>
  <si>
    <t>2.02407495133601E14</t>
  </si>
  <si>
    <t>AUG-24</t>
  </si>
  <si>
    <t>01-AUG-2024</t>
  </si>
  <si>
    <t>01-08-2024</t>
  </si>
  <si>
    <t>2.02408495133601E14</t>
  </si>
  <si>
    <t>SEP-24</t>
  </si>
  <si>
    <t>01-SEP-2024</t>
  </si>
  <si>
    <t>01-09-2024</t>
  </si>
  <si>
    <t>2.02409495133601E14</t>
  </si>
  <si>
    <t>OCT-24</t>
  </si>
  <si>
    <t>01-OCT-2024</t>
  </si>
  <si>
    <t>01-10-2024</t>
  </si>
  <si>
    <t>2.02410495133601E14</t>
  </si>
  <si>
    <t>NOV-24</t>
  </si>
  <si>
    <t>01-NOV-2024</t>
  </si>
  <si>
    <t>03-11-2024</t>
  </si>
  <si>
    <t>2.02411495133601E14</t>
  </si>
  <si>
    <t>DEC-24</t>
  </si>
  <si>
    <t>01-DEC-2024</t>
  </si>
  <si>
    <t>04-12-2024</t>
  </si>
  <si>
    <t>202412495133601</t>
  </si>
  <si>
    <t>FC+EC+FAC</t>
  </si>
  <si>
    <t>OLD DEPOSIT</t>
  </si>
  <si>
    <t>FORMULA</t>
  </si>
  <si>
    <t xml:space="preserve">DIFF DEPOSIT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</si>
</sst>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14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4" borderId="1" xfId="0" applyNumberForma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4" borderId="0" xfId="0" applyNumberFormat="1" applyFill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Y26" totalsRowCount="1">
  <autoFilter ref="A13:Y26"/>
  <tableColumns count="25">
    <tableColumn id="1" name="MONTH"/>
    <tableColumn id="2" name="READING DAY"/>
    <tableColumn id="3" name="BILL DATE"/>
    <tableColumn id="4" name="BILL NO"/>
    <tableColumn id="5" name="METER STATUS"/>
    <tableColumn id="6" name="INST STATUS"/>
    <tableColumn id="7" name="FR"/>
    <tableColumn id="8" name="IR"/>
    <tableColumn id="9" name="METER CONSTANT"/>
    <tableColumn id="10" name="MC UNITS"/>
    <tableColumn id="11" name="UNITS"/>
    <tableColumn id="12" name="SUSPENSE OB"/>
    <tableColumn id="13" name="OB"/>
    <tableColumn id="14" name="FC" totalsRowFunction="sum"/>
    <tableColumn id="15" name="EC" totalsRowFunction="sum"/>
    <tableColumn id="16" name="FAC" totalsRowFunction="sum"/>
    <tableColumn id="17" name="TAX"/>
    <tableColumn id="18" name="INTEREST"/>
    <tableColumn id="19" name="OTHERS"/>
    <tableColumn id="20" name="DL ADJUSTMENT"/>
    <tableColumn id="21" name="ARREARS"/>
    <tableColumn id="22" name="NET AMOUNT"/>
    <tableColumn id="23" name="COLLECTION"/>
    <tableColumn id="24" name="CB"/>
    <tableColumn id="25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topLeftCell="C10" workbookViewId="0">
      <selection activeCell="I20" sqref="I20"/>
    </sheetView>
  </sheetViews>
  <sheetFormatPr defaultRowHeight="14.4" x14ac:dyDescent="0.3"/>
  <cols>
    <col min="1" max="1" width="11.44140625" customWidth="1"/>
    <col min="2" max="2" width="16.44140625" customWidth="1"/>
    <col min="3" max="3" width="13" customWidth="1"/>
    <col min="4" max="4" width="21.44140625" customWidth="1"/>
    <col min="5" max="5" width="17.5546875" customWidth="1"/>
    <col min="6" max="6" width="15.44140625" customWidth="1"/>
    <col min="7" max="8" width="8.21875" customWidth="1"/>
    <col min="9" max="9" width="20.44140625" customWidth="1"/>
    <col min="10" max="10" width="13.109375" customWidth="1"/>
    <col min="11" max="11" width="9.77734375" customWidth="1"/>
    <col min="12" max="12" width="16.21875" customWidth="1"/>
    <col min="13" max="13" width="7.109375" customWidth="1"/>
    <col min="14" max="14" width="10.88671875" customWidth="1"/>
    <col min="15" max="15" width="13" customWidth="1"/>
    <col min="16" max="16" width="12.5546875" customWidth="1"/>
    <col min="17" max="17" width="11.88671875" customWidth="1"/>
    <col min="18" max="18" width="12.6640625" customWidth="1"/>
    <col min="19" max="19" width="11.44140625" customWidth="1"/>
    <col min="20" max="20" width="18.88671875" customWidth="1"/>
    <col min="21" max="21" width="12.33203125" customWidth="1"/>
    <col min="22" max="22" width="16.5546875" customWidth="1"/>
    <col min="23" max="23" width="15.21875" customWidth="1"/>
    <col min="24" max="24" width="6.77734375" customWidth="1"/>
    <col min="25" max="25" width="10.5546875" customWidth="1"/>
  </cols>
  <sheetData>
    <row r="1" spans="1:25" x14ac:dyDescent="0.3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5" ht="18" x14ac:dyDescent="0.35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8" x14ac:dyDescent="0.35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8" x14ac:dyDescent="0.35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3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3">
      <c r="A9" s="3" t="s">
        <v>12</v>
      </c>
      <c r="B9" s="2" t="s">
        <v>13</v>
      </c>
      <c r="C9" s="3" t="s">
        <v>14</v>
      </c>
      <c r="D9" s="2" t="s">
        <v>13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1" spans="1:25" x14ac:dyDescent="0.3">
      <c r="A11" s="3" t="s">
        <v>15</v>
      </c>
      <c r="B11" s="2">
        <v>4951336</v>
      </c>
      <c r="C11" s="3" t="s">
        <v>16</v>
      </c>
      <c r="D11" s="2" t="s">
        <v>17</v>
      </c>
      <c r="E11" s="3" t="s">
        <v>18</v>
      </c>
      <c r="F11" s="2" t="s">
        <v>19</v>
      </c>
      <c r="G11" s="3" t="s">
        <v>20</v>
      </c>
      <c r="H11" s="2" t="s">
        <v>21</v>
      </c>
      <c r="I11" s="2" t="s">
        <v>21</v>
      </c>
      <c r="J11" s="2" t="s">
        <v>21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3">
      <c r="A12" s="3" t="s">
        <v>22</v>
      </c>
      <c r="B12" s="2" t="s">
        <v>23</v>
      </c>
      <c r="C12" s="3" t="s">
        <v>24</v>
      </c>
      <c r="D12" s="1">
        <v>43762</v>
      </c>
      <c r="E12" s="3" t="s">
        <v>25</v>
      </c>
      <c r="F12" s="2">
        <v>0</v>
      </c>
      <c r="G12" s="3" t="s">
        <v>26</v>
      </c>
      <c r="H12" s="2">
        <v>7.5</v>
      </c>
      <c r="I12" s="3" t="s">
        <v>27</v>
      </c>
      <c r="J12" s="2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3">
      <c r="A13" t="s">
        <v>28</v>
      </c>
      <c r="B13" t="s">
        <v>29</v>
      </c>
      <c r="C13" t="s">
        <v>30</v>
      </c>
      <c r="D13" t="s">
        <v>31</v>
      </c>
      <c r="E13" t="s">
        <v>32</v>
      </c>
      <c r="F13" t="s">
        <v>33</v>
      </c>
      <c r="G13" t="s">
        <v>34</v>
      </c>
      <c r="H13" t="s">
        <v>35</v>
      </c>
      <c r="I13" t="s">
        <v>36</v>
      </c>
      <c r="J13" t="s">
        <v>37</v>
      </c>
      <c r="K13" t="s">
        <v>38</v>
      </c>
      <c r="L13" t="s">
        <v>39</v>
      </c>
      <c r="M13" t="s">
        <v>40</v>
      </c>
      <c r="N13" t="s">
        <v>41</v>
      </c>
      <c r="O13" t="s">
        <v>42</v>
      </c>
      <c r="P13" t="s">
        <v>43</v>
      </c>
      <c r="Q13" t="s">
        <v>44</v>
      </c>
      <c r="R13" t="s">
        <v>45</v>
      </c>
      <c r="S13" t="s">
        <v>46</v>
      </c>
      <c r="T13" t="s">
        <v>47</v>
      </c>
      <c r="U13" t="s">
        <v>48</v>
      </c>
      <c r="V13" t="s">
        <v>49</v>
      </c>
      <c r="W13" t="s">
        <v>50</v>
      </c>
      <c r="X13" t="s">
        <v>51</v>
      </c>
      <c r="Y13" t="s">
        <v>52</v>
      </c>
    </row>
    <row r="14" spans="1:25" x14ac:dyDescent="0.3">
      <c r="A14" t="s">
        <v>53</v>
      </c>
      <c r="B14" t="s">
        <v>54</v>
      </c>
      <c r="C14" t="s">
        <v>55</v>
      </c>
      <c r="D14" t="s">
        <v>56</v>
      </c>
      <c r="E14" t="s">
        <v>57</v>
      </c>
      <c r="F14" t="s">
        <v>58</v>
      </c>
      <c r="G14">
        <v>353195</v>
      </c>
      <c r="H14">
        <v>0</v>
      </c>
      <c r="I14">
        <v>1</v>
      </c>
      <c r="J14">
        <v>0</v>
      </c>
      <c r="K14">
        <v>99362</v>
      </c>
      <c r="L14">
        <v>0</v>
      </c>
      <c r="M14">
        <v>0</v>
      </c>
      <c r="N14">
        <v>1312.5</v>
      </c>
      <c r="O14">
        <v>546491</v>
      </c>
      <c r="P14">
        <v>-36763.9</v>
      </c>
      <c r="Q14">
        <v>49184.2</v>
      </c>
      <c r="R14">
        <v>16252.63</v>
      </c>
      <c r="S14">
        <v>3587.5</v>
      </c>
      <c r="T14">
        <v>0</v>
      </c>
      <c r="U14">
        <v>1776763</v>
      </c>
      <c r="V14">
        <v>2357902</v>
      </c>
      <c r="W14">
        <v>0</v>
      </c>
      <c r="X14">
        <v>0</v>
      </c>
      <c r="Y14">
        <v>0</v>
      </c>
    </row>
    <row r="15" spans="1:25" x14ac:dyDescent="0.3">
      <c r="A15" t="s">
        <v>59</v>
      </c>
      <c r="B15" t="s">
        <v>60</v>
      </c>
      <c r="C15" t="s">
        <v>61</v>
      </c>
      <c r="D15" t="s">
        <v>62</v>
      </c>
      <c r="E15" t="s">
        <v>57</v>
      </c>
      <c r="F15" t="s">
        <v>58</v>
      </c>
      <c r="G15">
        <v>453602</v>
      </c>
      <c r="H15">
        <v>0</v>
      </c>
      <c r="I15">
        <v>1</v>
      </c>
      <c r="J15">
        <v>0</v>
      </c>
      <c r="K15">
        <v>100407</v>
      </c>
      <c r="L15">
        <v>0</v>
      </c>
      <c r="M15">
        <v>0</v>
      </c>
      <c r="N15">
        <v>1312.5</v>
      </c>
      <c r="O15">
        <v>552238.5</v>
      </c>
      <c r="P15">
        <v>-9036.6299999999992</v>
      </c>
      <c r="Q15">
        <v>49701.5</v>
      </c>
      <c r="R15">
        <v>19527.09</v>
      </c>
      <c r="S15">
        <v>3587.5</v>
      </c>
      <c r="T15">
        <v>0</v>
      </c>
      <c r="U15">
        <v>2357902</v>
      </c>
      <c r="V15">
        <v>2976614</v>
      </c>
      <c r="W15">
        <v>0</v>
      </c>
      <c r="X15">
        <v>0</v>
      </c>
      <c r="Y15">
        <v>0</v>
      </c>
    </row>
    <row r="16" spans="1:25" x14ac:dyDescent="0.3">
      <c r="A16" t="s">
        <v>63</v>
      </c>
      <c r="B16" t="s">
        <v>64</v>
      </c>
      <c r="C16" t="s">
        <v>65</v>
      </c>
      <c r="D16" t="s">
        <v>66</v>
      </c>
      <c r="E16" t="s">
        <v>57</v>
      </c>
      <c r="F16" t="s">
        <v>58</v>
      </c>
      <c r="G16">
        <v>500016</v>
      </c>
      <c r="H16">
        <v>0</v>
      </c>
      <c r="I16">
        <v>1</v>
      </c>
      <c r="J16">
        <v>0</v>
      </c>
      <c r="K16">
        <v>46414</v>
      </c>
      <c r="L16">
        <v>0</v>
      </c>
      <c r="M16">
        <v>0</v>
      </c>
      <c r="N16">
        <v>1312.5</v>
      </c>
      <c r="O16">
        <v>255277</v>
      </c>
      <c r="P16">
        <v>0</v>
      </c>
      <c r="Q16">
        <v>22974.9</v>
      </c>
      <c r="R16">
        <v>23232.21</v>
      </c>
      <c r="S16">
        <v>3587.5</v>
      </c>
      <c r="T16">
        <v>0</v>
      </c>
      <c r="U16">
        <v>2976614</v>
      </c>
      <c r="V16">
        <v>3284753</v>
      </c>
      <c r="W16">
        <v>0</v>
      </c>
      <c r="X16">
        <v>0</v>
      </c>
      <c r="Y16">
        <v>0</v>
      </c>
    </row>
    <row r="17" spans="1:25" x14ac:dyDescent="0.3">
      <c r="A17" t="s">
        <v>67</v>
      </c>
      <c r="B17" t="s">
        <v>68</v>
      </c>
      <c r="C17" t="s">
        <v>69</v>
      </c>
      <c r="D17" t="s">
        <v>70</v>
      </c>
      <c r="E17" t="s">
        <v>57</v>
      </c>
      <c r="F17" t="s">
        <v>58</v>
      </c>
      <c r="G17">
        <v>569434</v>
      </c>
      <c r="H17">
        <v>0</v>
      </c>
      <c r="I17">
        <v>1</v>
      </c>
      <c r="J17">
        <v>0</v>
      </c>
      <c r="K17">
        <v>69418</v>
      </c>
      <c r="L17">
        <v>0</v>
      </c>
      <c r="M17">
        <v>0</v>
      </c>
      <c r="N17">
        <v>1312.5</v>
      </c>
      <c r="O17">
        <v>381799</v>
      </c>
      <c r="P17">
        <v>11106.9</v>
      </c>
      <c r="Q17">
        <v>34361.9</v>
      </c>
      <c r="R17">
        <v>29151.55</v>
      </c>
      <c r="S17">
        <v>3675</v>
      </c>
      <c r="T17">
        <v>0</v>
      </c>
      <c r="U17">
        <v>3284753</v>
      </c>
      <c r="V17">
        <v>3748424</v>
      </c>
      <c r="W17">
        <v>0</v>
      </c>
      <c r="X17">
        <v>0</v>
      </c>
      <c r="Y17">
        <v>0</v>
      </c>
    </row>
    <row r="18" spans="1:25" x14ac:dyDescent="0.3">
      <c r="A18" t="s">
        <v>71</v>
      </c>
      <c r="B18" t="s">
        <v>72</v>
      </c>
      <c r="C18" t="s">
        <v>73</v>
      </c>
      <c r="D18" t="s">
        <v>74</v>
      </c>
      <c r="E18" t="s">
        <v>57</v>
      </c>
      <c r="F18" t="s">
        <v>58</v>
      </c>
      <c r="G18">
        <v>569434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1350</v>
      </c>
      <c r="O18">
        <v>0</v>
      </c>
      <c r="P18">
        <v>0</v>
      </c>
      <c r="Q18">
        <v>0</v>
      </c>
      <c r="R18">
        <v>31459.57</v>
      </c>
      <c r="S18">
        <v>0</v>
      </c>
      <c r="T18">
        <v>0</v>
      </c>
      <c r="U18">
        <v>3748424</v>
      </c>
      <c r="V18">
        <v>3783707</v>
      </c>
      <c r="W18">
        <v>0</v>
      </c>
      <c r="X18">
        <v>0</v>
      </c>
      <c r="Y18">
        <v>0</v>
      </c>
    </row>
    <row r="19" spans="1:25" x14ac:dyDescent="0.3">
      <c r="A19" t="s">
        <v>75</v>
      </c>
      <c r="B19" t="s">
        <v>76</v>
      </c>
      <c r="C19" t="s">
        <v>77</v>
      </c>
      <c r="D19" t="s">
        <v>78</v>
      </c>
      <c r="E19" t="s">
        <v>57</v>
      </c>
      <c r="F19" t="s">
        <v>58</v>
      </c>
      <c r="G19">
        <v>570650</v>
      </c>
      <c r="H19">
        <v>0</v>
      </c>
      <c r="I19">
        <v>1</v>
      </c>
      <c r="J19">
        <v>0</v>
      </c>
      <c r="K19">
        <v>1216</v>
      </c>
      <c r="L19">
        <v>0</v>
      </c>
      <c r="M19">
        <v>0</v>
      </c>
      <c r="N19">
        <v>1350</v>
      </c>
      <c r="O19">
        <v>6688</v>
      </c>
      <c r="P19">
        <v>158.08000000000001</v>
      </c>
      <c r="Q19">
        <v>601.91999999999996</v>
      </c>
      <c r="R19">
        <v>34571.21</v>
      </c>
      <c r="S19">
        <v>0</v>
      </c>
      <c r="T19">
        <v>0</v>
      </c>
      <c r="U19">
        <v>3783707</v>
      </c>
      <c r="V19">
        <v>3829810</v>
      </c>
      <c r="W19">
        <v>0</v>
      </c>
      <c r="X19">
        <v>0</v>
      </c>
      <c r="Y19">
        <v>0</v>
      </c>
    </row>
    <row r="20" spans="1:25" x14ac:dyDescent="0.3">
      <c r="A20" t="s">
        <v>79</v>
      </c>
      <c r="B20" t="s">
        <v>80</v>
      </c>
      <c r="C20" t="s">
        <v>81</v>
      </c>
      <c r="D20" t="s">
        <v>82</v>
      </c>
      <c r="E20" t="s">
        <v>57</v>
      </c>
      <c r="F20" t="s">
        <v>58</v>
      </c>
      <c r="G20">
        <v>570650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1350</v>
      </c>
      <c r="O20">
        <v>0</v>
      </c>
      <c r="P20">
        <v>0</v>
      </c>
      <c r="Q20">
        <v>0</v>
      </c>
      <c r="R20">
        <v>33503.519999999997</v>
      </c>
      <c r="S20">
        <v>0</v>
      </c>
      <c r="T20">
        <v>0</v>
      </c>
      <c r="U20">
        <v>3829810</v>
      </c>
      <c r="V20">
        <v>3867312</v>
      </c>
      <c r="W20">
        <v>0</v>
      </c>
      <c r="X20">
        <v>0</v>
      </c>
      <c r="Y20">
        <v>0</v>
      </c>
    </row>
    <row r="21" spans="1:25" x14ac:dyDescent="0.3">
      <c r="A21" t="s">
        <v>83</v>
      </c>
      <c r="B21" t="s">
        <v>84</v>
      </c>
      <c r="C21" t="s">
        <v>85</v>
      </c>
      <c r="D21" t="s">
        <v>86</v>
      </c>
      <c r="E21" t="s">
        <v>57</v>
      </c>
      <c r="F21" t="s">
        <v>58</v>
      </c>
      <c r="G21">
        <v>570775</v>
      </c>
      <c r="H21">
        <v>0</v>
      </c>
      <c r="I21">
        <v>1</v>
      </c>
      <c r="J21">
        <v>0</v>
      </c>
      <c r="K21">
        <v>125</v>
      </c>
      <c r="L21">
        <v>0</v>
      </c>
      <c r="M21">
        <v>0</v>
      </c>
      <c r="N21">
        <v>1350</v>
      </c>
      <c r="O21">
        <v>687.5</v>
      </c>
      <c r="P21">
        <v>25</v>
      </c>
      <c r="Q21">
        <v>61.88</v>
      </c>
      <c r="R21">
        <v>34665.050000000003</v>
      </c>
      <c r="S21">
        <v>3600</v>
      </c>
      <c r="T21">
        <v>0</v>
      </c>
      <c r="U21">
        <v>3866848</v>
      </c>
      <c r="V21">
        <v>3909977</v>
      </c>
      <c r="W21">
        <v>0</v>
      </c>
      <c r="X21">
        <v>0</v>
      </c>
      <c r="Y21">
        <v>0</v>
      </c>
    </row>
    <row r="22" spans="1:25" x14ac:dyDescent="0.3">
      <c r="A22" t="s">
        <v>87</v>
      </c>
      <c r="B22" t="s">
        <v>88</v>
      </c>
      <c r="C22" t="s">
        <v>89</v>
      </c>
      <c r="D22" t="s">
        <v>90</v>
      </c>
      <c r="E22" t="s">
        <v>57</v>
      </c>
      <c r="F22" t="s">
        <v>58</v>
      </c>
      <c r="G22">
        <v>572568</v>
      </c>
      <c r="H22">
        <v>570775</v>
      </c>
      <c r="I22">
        <v>1</v>
      </c>
      <c r="J22">
        <v>0</v>
      </c>
      <c r="K22">
        <v>1793</v>
      </c>
      <c r="L22">
        <v>0</v>
      </c>
      <c r="M22">
        <v>0</v>
      </c>
      <c r="N22">
        <v>1350</v>
      </c>
      <c r="O22">
        <v>9861.5</v>
      </c>
      <c r="P22">
        <v>448.25</v>
      </c>
      <c r="Q22">
        <v>887.54</v>
      </c>
      <c r="R22">
        <v>34702</v>
      </c>
      <c r="S22">
        <v>12132.41</v>
      </c>
      <c r="T22">
        <v>0</v>
      </c>
      <c r="U22">
        <v>3909977</v>
      </c>
      <c r="V22">
        <v>3972099</v>
      </c>
      <c r="W22">
        <v>0</v>
      </c>
      <c r="X22">
        <v>0</v>
      </c>
      <c r="Y22">
        <v>0</v>
      </c>
    </row>
    <row r="23" spans="1:25" x14ac:dyDescent="0.3">
      <c r="A23" t="s">
        <v>91</v>
      </c>
      <c r="B23" t="s">
        <v>92</v>
      </c>
      <c r="C23" t="s">
        <v>93</v>
      </c>
      <c r="D23" t="s">
        <v>94</v>
      </c>
      <c r="E23" t="s">
        <v>57</v>
      </c>
      <c r="F23" t="s">
        <v>58</v>
      </c>
      <c r="G23">
        <v>578352</v>
      </c>
      <c r="H23">
        <v>572568</v>
      </c>
      <c r="I23">
        <v>1</v>
      </c>
      <c r="J23">
        <v>0</v>
      </c>
      <c r="K23">
        <v>5784</v>
      </c>
      <c r="L23">
        <v>0</v>
      </c>
      <c r="M23">
        <v>0</v>
      </c>
      <c r="N23">
        <v>1350</v>
      </c>
      <c r="O23">
        <v>31812</v>
      </c>
      <c r="P23">
        <v>-1503.84</v>
      </c>
      <c r="Q23">
        <v>2863.08</v>
      </c>
      <c r="R23">
        <v>33728.94</v>
      </c>
      <c r="S23">
        <v>6503.61</v>
      </c>
      <c r="T23">
        <v>0</v>
      </c>
      <c r="U23">
        <v>3972099</v>
      </c>
      <c r="V23">
        <v>4049509</v>
      </c>
      <c r="W23">
        <v>0</v>
      </c>
      <c r="X23">
        <v>0</v>
      </c>
      <c r="Y23">
        <v>0</v>
      </c>
    </row>
    <row r="24" spans="1:25" x14ac:dyDescent="0.3">
      <c r="A24" t="s">
        <v>95</v>
      </c>
      <c r="B24" t="s">
        <v>96</v>
      </c>
      <c r="C24" t="s">
        <v>97</v>
      </c>
      <c r="D24" t="s">
        <v>98</v>
      </c>
      <c r="E24" t="s">
        <v>57</v>
      </c>
      <c r="F24" t="s">
        <v>58</v>
      </c>
      <c r="G24">
        <v>582185</v>
      </c>
      <c r="H24">
        <v>578352</v>
      </c>
      <c r="I24">
        <v>1</v>
      </c>
      <c r="J24">
        <v>0</v>
      </c>
      <c r="K24">
        <v>3833</v>
      </c>
      <c r="L24">
        <v>0</v>
      </c>
      <c r="M24">
        <v>0</v>
      </c>
      <c r="N24">
        <v>1350</v>
      </c>
      <c r="O24">
        <v>21081.5</v>
      </c>
      <c r="P24">
        <v>-919.92</v>
      </c>
      <c r="Q24">
        <v>1897.34</v>
      </c>
      <c r="R24">
        <v>34894.44</v>
      </c>
      <c r="S24">
        <v>7044.4</v>
      </c>
      <c r="T24">
        <v>0</v>
      </c>
      <c r="U24">
        <v>4018173</v>
      </c>
      <c r="V24">
        <v>4085666</v>
      </c>
      <c r="W24">
        <v>0</v>
      </c>
      <c r="X24">
        <v>0</v>
      </c>
      <c r="Y24">
        <v>0</v>
      </c>
    </row>
    <row r="25" spans="1:25" x14ac:dyDescent="0.3">
      <c r="A25" t="s">
        <v>99</v>
      </c>
      <c r="B25" t="s">
        <v>100</v>
      </c>
      <c r="C25" t="s">
        <v>101</v>
      </c>
      <c r="D25" t="s">
        <v>102</v>
      </c>
      <c r="E25" t="s">
        <v>57</v>
      </c>
      <c r="F25" t="s">
        <v>58</v>
      </c>
      <c r="G25">
        <v>587355</v>
      </c>
      <c r="H25">
        <v>582185</v>
      </c>
      <c r="I25">
        <v>1</v>
      </c>
      <c r="J25">
        <v>0</v>
      </c>
      <c r="K25">
        <v>5170</v>
      </c>
      <c r="L25">
        <v>0</v>
      </c>
      <c r="M25">
        <v>0</v>
      </c>
      <c r="N25">
        <v>1350</v>
      </c>
      <c r="O25">
        <v>28435</v>
      </c>
      <c r="P25">
        <v>0</v>
      </c>
      <c r="Q25">
        <v>2559.15</v>
      </c>
      <c r="R25">
        <v>34058.94</v>
      </c>
      <c r="S25">
        <v>4770</v>
      </c>
      <c r="T25">
        <v>0</v>
      </c>
      <c r="U25">
        <v>4085666</v>
      </c>
      <c r="V25">
        <v>0</v>
      </c>
      <c r="W25">
        <v>0</v>
      </c>
      <c r="X25">
        <v>0</v>
      </c>
      <c r="Y25">
        <v>0</v>
      </c>
    </row>
    <row r="26" spans="1:25" x14ac:dyDescent="0.3">
      <c r="N26">
        <f>SUBTOTAL(109,Table1[FC])</f>
        <v>16050</v>
      </c>
      <c r="O26">
        <f>SUBTOTAL(109,Table1[EC])</f>
        <v>1834371</v>
      </c>
      <c r="P26">
        <f>SUBTOTAL(109,Table1[FAC])</f>
        <v>-36486.05999999999</v>
      </c>
    </row>
    <row r="28" spans="1:25" x14ac:dyDescent="0.3">
      <c r="N28" s="13" t="s">
        <v>103</v>
      </c>
      <c r="O28" s="13">
        <f>Table1[[#Totals],[FC]]+Table1[[#Totals],[EC]]+Table1[[#Totals],[FAC]]</f>
        <v>1813934.94</v>
      </c>
      <c r="P28" s="12" t="s">
        <v>104</v>
      </c>
      <c r="Q28" s="12">
        <v>6879</v>
      </c>
    </row>
    <row r="30" spans="1:25" x14ac:dyDescent="0.3">
      <c r="N30" s="13" t="s">
        <v>105</v>
      </c>
      <c r="O30" s="13">
        <f>O28*60/366</f>
        <v>297366.38360655733</v>
      </c>
      <c r="P30" s="14">
        <v>6879</v>
      </c>
      <c r="Q30" s="15">
        <f>O30-P30</f>
        <v>290487.38360655733</v>
      </c>
    </row>
    <row r="31" spans="1:25" x14ac:dyDescent="0.3">
      <c r="P31" s="14" t="s">
        <v>104</v>
      </c>
      <c r="Q31" s="15" t="s">
        <v>106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Sharath S</cp:lastModifiedBy>
  <dcterms:created xsi:type="dcterms:W3CDTF">2025-05-23T06:30:36Z</dcterms:created>
  <dcterms:modified xsi:type="dcterms:W3CDTF">2025-05-23T06:40:36Z</dcterms:modified>
</cp:coreProperties>
</file>