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A37CC06-C211-4150-964D-01828C88BC2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2" r:id="rId1"/>
    <sheet name="Sheet2" sheetId="3" r:id="rId2"/>
    <sheet name="Sheet3" sheetId="4" r:id="rId3"/>
  </sheets>
  <calcPr calcId="191029"/>
</workbook>
</file>

<file path=xl/calcChain.xml><?xml version="1.0" encoding="utf-8"?>
<calcChain xmlns="http://schemas.openxmlformats.org/spreadsheetml/2006/main">
  <c r="S42" i="2" l="1"/>
  <c r="S41" i="2"/>
  <c r="S40" i="2"/>
  <c r="U39" i="2"/>
  <c r="R39" i="2"/>
</calcChain>
</file>

<file path=xl/sharedStrings.xml><?xml version="1.0" encoding="utf-8"?>
<sst xmlns="http://schemas.openxmlformats.org/spreadsheetml/2006/main" count="449" uniqueCount="130">
  <si>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</si>
  <si>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</si>
  <si>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</si>
  <si>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</si>
  <si>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CHANDRASHEKARA R</t>
  </si>
  <si>
    <t xml:space="preserve">Generated On: </t>
  </si>
  <si>
    <t>27-03-2025 15:45:33</t>
  </si>
  <si>
    <t>Sub-Division:</t>
  </si>
  <si>
    <t>CHANNAPATNA URBAN</t>
  </si>
  <si>
    <t>A</t>
  </si>
  <si>
    <t>B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</si>
  <si>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</si>
  <si>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</si>
  <si>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</si>
  <si>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</si>
  <si>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</si>
  <si>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</si>
  <si>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</si>
  <si>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</si>
  <si>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</si>
  <si>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</si>
  <si>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</si>
  <si>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</si>
  <si>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</si>
  <si>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</si>
  <si>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</si>
  <si>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</si>
  <si>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</si>
  <si>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</si>
  <si>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</si>
  <si>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</si>
  <si>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</si>
  <si>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</si>
  <si>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</si>
  <si>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</si>
  <si>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</si>
  <si>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</si>
  <si>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</si>
  <si>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</si>
  <si>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</si>
  <si>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</si>
  <si>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</si>
  <si>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</si>
  <si>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</si>
  <si>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</si>
  <si>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</si>
  <si>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</si>
  <si>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</si>
  <si>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</si>
  <si>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</si>
  <si>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</si>
  <si>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</si>
  <si>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</si>
  <si>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</si>
  <si>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</si>
  <si>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</si>
  <si>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</si>
  <si>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</si>
  <si>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</si>
  <si>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</si>
  <si>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</si>
  <si>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</si>
  <si>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</si>
  <si>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</si>
  <si>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</si>
  <si>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RAMANAGAR</t>
  </si>
  <si>
    <t>F10-ABBUR</t>
  </si>
  <si>
    <t>AGRI</t>
  </si>
  <si>
    <t>1220104904020305</t>
  </si>
  <si>
    <t>F06-BEVOOR</t>
  </si>
  <si>
    <t>1220104901020304</t>
  </si>
  <si>
    <t>F05-GOWDAGERE</t>
  </si>
  <si>
    <t>1220104901020303</t>
  </si>
  <si>
    <t>F01-H.MOGENAHALLI</t>
  </si>
  <si>
    <t>1220104901010101</t>
  </si>
  <si>
    <t>F03-HULUVADI</t>
  </si>
  <si>
    <t>1220104901010102</t>
  </si>
  <si>
    <t>F07-KELAGERE</t>
  </si>
  <si>
    <t>1220104901020305</t>
  </si>
  <si>
    <t>F02-KUMBARAKATTE</t>
  </si>
  <si>
    <t>1220104902020301</t>
  </si>
  <si>
    <t>F12-THITTAMARANAHALLI</t>
  </si>
  <si>
    <t>1220104904020307</t>
  </si>
  <si>
    <t>F08-MAKALI</t>
  </si>
  <si>
    <t>1220104901020306</t>
  </si>
  <si>
    <t>F09-TENKANALLI</t>
  </si>
  <si>
    <t>NJY</t>
  </si>
  <si>
    <t>1220104901010103</t>
  </si>
  <si>
    <t>F10-HOSAHALLI</t>
  </si>
  <si>
    <t>1220104901020307</t>
  </si>
  <si>
    <t>F20-DEVARAHOSAHALLI-NJY</t>
  </si>
  <si>
    <t>1220104904020301</t>
  </si>
  <si>
    <t>F02-HONNAYAKANAHALLI</t>
  </si>
  <si>
    <t>1220104901020301</t>
  </si>
  <si>
    <t>F11-ARALAPURA-NJY</t>
  </si>
  <si>
    <t>1220104901020302</t>
  </si>
  <si>
    <t>F13-KADAREMANGALA</t>
  </si>
  <si>
    <t>1220104901020308</t>
  </si>
  <si>
    <t>F12-SIDDANAHALLI</t>
  </si>
  <si>
    <t>1220104901020309</t>
  </si>
  <si>
    <t>F05-THORE HOSURU</t>
  </si>
  <si>
    <t>1220104905010205</t>
  </si>
  <si>
    <t>F04-MYLANAYKANAHALLY</t>
  </si>
  <si>
    <t>1220104905010204</t>
  </si>
  <si>
    <t>F14- BYRANAYKANAHALLY NJY</t>
  </si>
  <si>
    <t>1220104901010105</t>
  </si>
  <si>
    <t>F15-MUNKUNDA</t>
  </si>
  <si>
    <t>1220104901010106</t>
  </si>
  <si>
    <t>F02-HOSAHALLI NJY</t>
  </si>
  <si>
    <t>1220106901010102</t>
  </si>
  <si>
    <t>F03-YELEHOSHALLI</t>
  </si>
  <si>
    <t>1220106901010103</t>
  </si>
  <si>
    <t>F01-KANNAMANGALA</t>
  </si>
  <si>
    <t>1220106902010101</t>
  </si>
  <si>
    <t>F02-KENGAL NJY</t>
  </si>
  <si>
    <t>1220106902010102</t>
  </si>
  <si>
    <t>F04-KMF</t>
  </si>
  <si>
    <t>INDUSTRIAL</t>
  </si>
  <si>
    <t>1220106901010104</t>
  </si>
  <si>
    <t>F12-H BYADARAHALLI</t>
  </si>
  <si>
    <t>1220104905020101</t>
  </si>
  <si>
    <t>1220106901010201</t>
  </si>
  <si>
    <t>F09-K P DODDI</t>
  </si>
  <si>
    <t>1220106901010202</t>
  </si>
  <si>
    <t>F09-KALLIHOSURU IP</t>
  </si>
  <si>
    <t>1220104905020104</t>
  </si>
  <si>
    <t>F05-VANDARAGUPPE</t>
  </si>
  <si>
    <t>1220106902010105</t>
  </si>
  <si>
    <t>Month of Feb-2025 99.95 Excess T&amp;D losses(loss should be under 9.5%) F12-H.Bydralli</t>
  </si>
  <si>
    <t>We requesting to change the T&amp;D Loss for the Month of feb-2025 T&amp;D loss Should be under 9.5 but its showing 99.95 &amp; also IP feeder billing has to be done with respective unmetered sales of this F12 H.BYDRAHALLI Feeder required excel sheet copy attached with this complent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</si>
</sst>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_ "/>
  </numFmts>
  <fonts count="4"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5D8AA8"/>
        <bgColor indexed="64"/>
      </patternFill>
    </fill>
    <fill>
      <patternFill patternType="solid">
        <fgColor rgb="FFB2BEB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75"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164" formatCode="0.00_ "/>
      <fill>
        <patternFill patternType="none"/>
      </fill>
      <alignment horizontal="center" vertical="center"/>
    </dxf>
    <dxf>
      <numFmt numFmtId="164" formatCode="0.00_ "/>
      <fill>
        <patternFill patternType="none"/>
      </fill>
      <alignment horizontal="center" vertical="center"/>
    </dxf>
    <dxf>
      <numFmt numFmtId="164" formatCode="0.00_ 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164" formatCode="0.00_ "/>
      <fill>
        <patternFill patternType="none"/>
      </fill>
      <alignment horizontal="center" vertical="center"/>
    </dxf>
    <dxf>
      <numFmt numFmtId="164" formatCode="0.00_ "/>
      <fill>
        <patternFill patternType="none"/>
      </fill>
      <alignment horizontal="center" vertical="center"/>
    </dxf>
    <dxf>
      <numFmt numFmtId="164" formatCode="0.00_ 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  <tableStyle name="PivotStylePreset2_Accent1" table="0" count="10" xr9:uid="{267968C8-6FFD-4C36-ACC1-9EA1FD1885CA}">
      <tableStyleElement type="headerRow" dxfId="67"/>
      <tableStyleElement type="totalRow" dxfId="66"/>
      <tableStyleElement type="firstRowStripe" dxfId="65"/>
      <tableStyleElement type="firstColumnStripe" dxfId="64"/>
      <tableStyleElement type="firstSubtotalRow" dxfId="63"/>
      <tableStyleElement type="secondSubtotalRow" dxfId="62"/>
      <tableStyleElement type="firstRowSubheading" dxfId="61"/>
      <tableStyleElement type="secondRowSubheading" dxfId="60"/>
      <tableStyleElement type="pageFieldLabels" dxfId="59"/>
      <tableStyleElement type="pageFieldValues" dxfId="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C38" totalsRowShown="0">
  <autoFilter ref="A8:AC38" xr:uid="{00000000-0009-0000-0100-000001000000}"/>
  <tableColumns count="29">
    <tableColumn id="1" xr3:uid="{00000000-0010-0000-0000-000001000000}" name="SLNO" dataDxfId="57"/>
    <tableColumn id="2" xr3:uid="{00000000-0010-0000-0000-000002000000}" name="CIRCLE" dataDxfId="56"/>
    <tableColumn id="3" xr3:uid="{00000000-0010-0000-0000-000003000000}" name="DIVISION" dataDxfId="55"/>
    <tableColumn id="8" xr3:uid="{00000000-0010-0000-0000-000008000000}" name="FEEDER NAME" dataDxfId="54"/>
    <tableColumn id="9" xr3:uid="{00000000-0010-0000-0000-000009000000}" name="FEEDER TYPE" dataDxfId="53"/>
    <tableColumn id="10" xr3:uid="{00000000-0010-0000-0000-00000A000000}" name="FEEDER CODE" dataDxfId="52"/>
    <tableColumn id="11" xr3:uid="{00000000-0010-0000-0000-00000B000000}" name="NO OF INS" dataDxfId="51"/>
    <tableColumn id="12" xr3:uid="{00000000-0010-0000-0000-00000C000000}" name="NO OF ACTIVE INS" dataDxfId="50"/>
    <tableColumn id="13" xr3:uid="{00000000-0010-0000-0000-00000D000000}" name="NO OF INACTIVE INS" dataDxfId="49"/>
    <tableColumn id="14" xr3:uid="{00000000-0010-0000-0000-00000E000000}" name="IP SET INSTALLATION" dataDxfId="48"/>
    <tableColumn id="15" xr3:uid="{00000000-0010-0000-0000-00000F000000}" name="IP_UNBILLED" dataDxfId="47"/>
    <tableColumn id="16" xr3:uid="{00000000-0010-0000-0000-000010000000}" name="IR" dataDxfId="46"/>
    <tableColumn id="17" xr3:uid="{00000000-0010-0000-0000-000011000000}" name="FR" dataDxfId="45"/>
    <tableColumn id="18" xr3:uid="{00000000-0010-0000-0000-000012000000}" name="MC" dataDxfId="44"/>
    <tableColumn id="19" xr3:uid="{00000000-0010-0000-0000-000013000000}" name="CONSUMPTION Q=(O-N)*P" dataDxfId="43"/>
    <tableColumn id="20" xr3:uid="{00000000-0010-0000-0000-000014000000}" name="IMPORTED ENERGY" dataDxfId="42"/>
    <tableColumn id="21" xr3:uid="{00000000-0010-0000-0000-000015000000}" name="EXPORTED ENERGY" dataDxfId="41"/>
    <tableColumn id="22" xr3:uid="{00000000-0010-0000-0000-000016000000}" name="NET CONSUMPTION T=Q+R-S" dataDxfId="40"/>
    <tableColumn id="23" xr3:uid="{00000000-0010-0000-0000-000017000000}" name="METERED SALES" dataDxfId="39"/>
    <tableColumn id="24" xr3:uid="{00000000-0010-0000-0000-000018000000}" name="UNMETERED SALES" dataDxfId="38"/>
    <tableColumn id="25" xr3:uid="{00000000-0010-0000-0000-000019000000}" name="TOTAL SALES W=U+V" dataDxfId="37"/>
    <tableColumn id="26" xr3:uid="{00000000-0010-0000-0000-00001A000000}" name="T AND D LOSS X=(T-W/T)*100" dataDxfId="36"/>
    <tableColumn id="27" xr3:uid="{00000000-0010-0000-0000-00001B000000}" name="DEMAND" dataDxfId="35"/>
    <tableColumn id="28" xr3:uid="{00000000-0010-0000-0000-00001C000000}" name="COLLECTION" dataDxfId="34"/>
    <tableColumn id="29" xr3:uid="{00000000-0010-0000-0000-00001D000000}" name="BILLING EFFICIENCY AA=W/T" dataDxfId="33"/>
    <tableColumn id="30" xr3:uid="{00000000-0010-0000-0000-00001E000000}" name="COLLECTION EFFICIENCY AB=Z/Y" dataDxfId="32"/>
    <tableColumn id="31" xr3:uid="{00000000-0010-0000-0000-00001F000000}" name="AT AND C LOSS AC=((1-AA*AB)*100" dataDxfId="31"/>
    <tableColumn id="32" xr3:uid="{00000000-0010-0000-0000-000020000000}" name="REMARKS" dataDxfId="30"/>
    <tableColumn id="33" xr3:uid="{00000000-0010-0000-0000-000021000000}" name="STATUS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4489E1-CC7D-4CB5-B5C4-37DFF0954F31}" name="Table13" displayName="Table13" ref="A8:AC9" totalsRowShown="0">
  <autoFilter ref="A8:AC9" xr:uid="{624489E1-CC7D-4CB5-B5C4-37DFF0954F31}"/>
  <tableColumns count="29">
    <tableColumn id="1" xr3:uid="{129FC280-0B70-4A8C-AE79-26A7508E7122}" name="SLNO" dataDxfId="28"/>
    <tableColumn id="2" xr3:uid="{2105F3C5-2260-49FA-8FB6-C676E8C48B06}" name="CIRCLE" dataDxfId="27"/>
    <tableColumn id="3" xr3:uid="{1B358758-6C00-4181-AAA9-C538794EC57D}" name="DIVISION" dataDxfId="26"/>
    <tableColumn id="8" xr3:uid="{E3676051-F7C6-4CAC-BDEA-D1A8328CB705}" name="FEEDER NAME" dataDxfId="25"/>
    <tableColumn id="9" xr3:uid="{712B81C7-6CE2-4D8C-B85F-FAE62B7D7DC4}" name="FEEDER TYPE" dataDxfId="24"/>
    <tableColumn id="10" xr3:uid="{AEE4866B-A28D-47FF-B5BE-651E7BEF624F}" name="FEEDER CODE" dataDxfId="23"/>
    <tableColumn id="11" xr3:uid="{A48F1FCC-8564-4132-A031-52CAC8BCAA62}" name="NO OF INS" dataDxfId="22"/>
    <tableColumn id="12" xr3:uid="{E7B7D666-E884-48EB-A654-65002DAA58B0}" name="NO OF ACTIVE INS" dataDxfId="21"/>
    <tableColumn id="13" xr3:uid="{B1285B54-1AA3-4596-BF59-19E6B7FB95AC}" name="NO OF INACTIVE INS" dataDxfId="20"/>
    <tableColumn id="14" xr3:uid="{CD883EBE-9E68-4826-8068-AAC78CEC3581}" name="IP SET INSTALLATION" dataDxfId="19"/>
    <tableColumn id="15" xr3:uid="{D1200FF2-27C3-46EC-91B3-FB374C997C74}" name="IP_UNBILLED" dataDxfId="18"/>
    <tableColumn id="16" xr3:uid="{40C1B6D7-C15B-4C99-B982-B681A835889D}" name="IR" dataDxfId="17"/>
    <tableColumn id="17" xr3:uid="{8D8A5981-F9D4-453C-993C-58ECCFC2B14E}" name="FR" dataDxfId="16"/>
    <tableColumn id="18" xr3:uid="{057F4282-F5B8-43FD-AE3C-9090F8DF5C54}" name="MC" dataDxfId="15"/>
    <tableColumn id="19" xr3:uid="{715FECBA-DFE0-4204-A92A-335879D3F3B7}" name="CONSUMPTION Q=(O-N)*P" dataDxfId="14"/>
    <tableColumn id="20" xr3:uid="{3444CB0C-4F0D-4A0E-AEF8-F85450A77079}" name="IMPORTED ENERGY" dataDxfId="13"/>
    <tableColumn id="21" xr3:uid="{A429DBE9-EFED-432F-9B08-478E4B99FD6D}" name="EXPORTED ENERGY" dataDxfId="12"/>
    <tableColumn id="22" xr3:uid="{FD925BA2-16AD-4CF8-B435-BBDCACBCDAA7}" name="NET CONSUMPTION T=Q+R-S" dataDxfId="11"/>
    <tableColumn id="23" xr3:uid="{5031D8FE-C182-409E-A611-DC1DEB7F9BF2}" name="METERED SALES" dataDxfId="10"/>
    <tableColumn id="24" xr3:uid="{E0D6047C-9F57-46A6-A1AB-CD40F28FBE67}" name="UNMETERED SALES" dataDxfId="9"/>
    <tableColumn id="25" xr3:uid="{A8B274D5-C3F4-4991-A78B-FAC00A774510}" name="TOTAL SALES W=U+V" dataDxfId="8"/>
    <tableColumn id="26" xr3:uid="{52A784CF-D8E1-4CF2-B0DE-C1497A9F5C3B}" name="T AND D LOSS X=(T-W/T)*100" dataDxfId="7"/>
    <tableColumn id="27" xr3:uid="{916485A2-705E-40D6-B551-6E10EDA35A5A}" name="DEMAND" dataDxfId="6"/>
    <tableColumn id="28" xr3:uid="{33402452-2444-4330-99DE-A05C7A873F1E}" name="COLLECTION" dataDxfId="5"/>
    <tableColumn id="29" xr3:uid="{41D39B45-0141-4F3E-9D6D-374BFFAA7AF2}" name="BILLING EFFICIENCY AA=W/T" dataDxfId="4"/>
    <tableColumn id="30" xr3:uid="{72963883-15B8-4656-A76E-1C400107A63C}" name="COLLECTION EFFICIENCY AB=Z/Y" dataDxfId="3"/>
    <tableColumn id="31" xr3:uid="{39F6D0A9-8AED-47AD-93BA-6FCF062404B4}" name="AT AND C LOSS AC=((1-AA*AB)*100" dataDxfId="2"/>
    <tableColumn id="32" xr3:uid="{0696529B-9B93-4446-BFBB-16AFF97BF902}" name="REMARKS" dataDxfId="1"/>
    <tableColumn id="33" xr3:uid="{73ABD3E4-5BFF-43C9-9CEB-1BC8CEA4F7AC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opLeftCell="A6" workbookViewId="0">
      <selection activeCell="AI22" sqref="A1:XFD1048576"/>
    </sheetView>
  </sheetViews>
  <sheetFormatPr defaultColWidth="9" defaultRowHeight="15"/>
  <cols>
    <col min="1" max="1" width="9.140625" customWidth="1"/>
    <col min="2" max="3" width="20.7109375" customWidth="1"/>
    <col min="4" max="4" width="28.28515625" customWidth="1"/>
    <col min="5" max="5" width="8.85546875" customWidth="1"/>
    <col min="6" max="6" width="17.85546875" customWidth="1"/>
    <col min="7" max="7" width="7.28515625" customWidth="1"/>
    <col min="8" max="11" width="7.140625" customWidth="1"/>
    <col min="12" max="13" width="9.42578125" customWidth="1"/>
    <col min="14" max="14" width="7.42578125" customWidth="1"/>
    <col min="15" max="15" width="8.42578125" customWidth="1"/>
    <col min="16" max="17" width="8.7109375" customWidth="1"/>
    <col min="18" max="18" width="9.28515625" customWidth="1"/>
    <col min="19" max="20" width="9.85546875" customWidth="1"/>
    <col min="21" max="21" width="11.5703125" customWidth="1"/>
    <col min="22" max="22" width="7.85546875" customWidth="1"/>
    <col min="23" max="23" width="11.85546875" customWidth="1"/>
    <col min="24" max="24" width="12" customWidth="1"/>
    <col min="25" max="27" width="8.140625" customWidth="1"/>
    <col min="28" max="28" width="12.85546875" customWidth="1"/>
    <col min="29" max="29" width="11.140625" customWidth="1"/>
  </cols>
  <sheetData>
    <row r="1" spans="1:29" ht="18.75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  <c r="S1" s="13" t="s">
        <v>0</v>
      </c>
      <c r="T1" s="13" t="s">
        <v>0</v>
      </c>
      <c r="U1" s="13" t="s">
        <v>0</v>
      </c>
      <c r="V1" s="13" t="s">
        <v>0</v>
      </c>
      <c r="W1" s="13" t="s">
        <v>0</v>
      </c>
      <c r="X1" s="13" t="s">
        <v>0</v>
      </c>
      <c r="Y1" s="13" t="s">
        <v>0</v>
      </c>
      <c r="Z1" s="13" t="s">
        <v>0</v>
      </c>
      <c r="AA1" s="13" t="s">
        <v>0</v>
      </c>
      <c r="AB1" s="13" t="s">
        <v>0</v>
      </c>
    </row>
    <row r="2" spans="1:29" ht="18.75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13" t="s">
        <v>1</v>
      </c>
      <c r="W2" s="13" t="s">
        <v>1</v>
      </c>
      <c r="X2" s="13" t="s">
        <v>1</v>
      </c>
      <c r="Y2" s="13" t="s">
        <v>1</v>
      </c>
      <c r="Z2" s="13" t="s">
        <v>1</v>
      </c>
      <c r="AA2" s="13" t="s">
        <v>1</v>
      </c>
      <c r="AB2" s="13" t="s">
        <v>1</v>
      </c>
    </row>
    <row r="3" spans="1:29" ht="18.75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  <c r="S3" s="13" t="s">
        <v>2</v>
      </c>
      <c r="T3" s="13" t="s">
        <v>2</v>
      </c>
      <c r="U3" s="13" t="s">
        <v>2</v>
      </c>
      <c r="V3" s="13" t="s">
        <v>2</v>
      </c>
      <c r="W3" s="13" t="s">
        <v>2</v>
      </c>
      <c r="X3" s="13" t="s">
        <v>2</v>
      </c>
      <c r="Y3" s="13" t="s">
        <v>2</v>
      </c>
      <c r="Z3" s="13" t="s">
        <v>2</v>
      </c>
      <c r="AA3" s="13" t="s">
        <v>2</v>
      </c>
      <c r="AB3" s="13" t="s">
        <v>2</v>
      </c>
    </row>
    <row r="4" spans="1:29">
      <c r="A4" s="3"/>
      <c r="B4" s="4" t="s">
        <v>3</v>
      </c>
      <c r="C4" s="5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9">
      <c r="A5" s="3"/>
      <c r="B5" s="4" t="s">
        <v>5</v>
      </c>
      <c r="C5" s="4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ht="30">
      <c r="A6" s="6"/>
      <c r="B6" s="6"/>
      <c r="C6" s="6"/>
      <c r="D6" s="6"/>
      <c r="E6" s="7" t="s">
        <v>7</v>
      </c>
      <c r="F6" s="8" t="s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>
      <c r="A7" s="9"/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9" t="s">
        <v>23</v>
      </c>
      <c r="Q7" s="9" t="s">
        <v>24</v>
      </c>
      <c r="R7" s="9" t="s">
        <v>25</v>
      </c>
      <c r="S7" s="9" t="s">
        <v>26</v>
      </c>
      <c r="T7" s="9" t="s">
        <v>27</v>
      </c>
      <c r="U7" s="9" t="s">
        <v>28</v>
      </c>
      <c r="V7" s="9" t="s">
        <v>29</v>
      </c>
      <c r="W7" s="9" t="s">
        <v>30</v>
      </c>
      <c r="X7" s="9" t="s">
        <v>31</v>
      </c>
      <c r="Y7" s="9" t="s">
        <v>32</v>
      </c>
      <c r="Z7" s="9" t="s">
        <v>33</v>
      </c>
      <c r="AA7" s="9" t="s">
        <v>34</v>
      </c>
      <c r="AB7" s="9" t="s">
        <v>35</v>
      </c>
    </row>
    <row r="8" spans="1:29" s="1" customFormat="1" ht="75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50</v>
      </c>
      <c r="P8" s="1" t="s">
        <v>51</v>
      </c>
      <c r="Q8" s="1" t="s">
        <v>52</v>
      </c>
      <c r="R8" s="1" t="s">
        <v>53</v>
      </c>
      <c r="S8" s="1" t="s">
        <v>54</v>
      </c>
      <c r="T8" s="1" t="s">
        <v>55</v>
      </c>
      <c r="U8" s="1" t="s">
        <v>56</v>
      </c>
      <c r="V8" s="1" t="s">
        <v>57</v>
      </c>
      <c r="W8" s="1" t="s">
        <v>58</v>
      </c>
      <c r="X8" s="1" t="s">
        <v>59</v>
      </c>
      <c r="Y8" s="1" t="s">
        <v>60</v>
      </c>
      <c r="Z8" s="1" t="s">
        <v>61</v>
      </c>
      <c r="AA8" s="1" t="s">
        <v>62</v>
      </c>
      <c r="AB8" s="1" t="s">
        <v>63</v>
      </c>
      <c r="AC8" s="1" t="s">
        <v>64</v>
      </c>
    </row>
    <row r="9" spans="1:29" s="2" customFormat="1">
      <c r="A9" s="2">
        <v>1</v>
      </c>
      <c r="B9" s="2" t="s">
        <v>65</v>
      </c>
      <c r="C9" s="2" t="s">
        <v>65</v>
      </c>
      <c r="D9" s="2" t="s">
        <v>66</v>
      </c>
      <c r="E9" s="2" t="s">
        <v>67</v>
      </c>
      <c r="F9" s="2" t="s">
        <v>68</v>
      </c>
      <c r="G9" s="2">
        <v>540</v>
      </c>
      <c r="H9" s="2">
        <v>540</v>
      </c>
      <c r="I9" s="2">
        <v>0</v>
      </c>
      <c r="J9" s="2">
        <v>528</v>
      </c>
      <c r="K9" s="2">
        <v>0</v>
      </c>
      <c r="L9" s="2">
        <v>3145.2</v>
      </c>
      <c r="M9" s="2">
        <v>3369.3</v>
      </c>
      <c r="N9" s="2">
        <v>2000</v>
      </c>
      <c r="O9" s="2">
        <v>448200</v>
      </c>
      <c r="P9" s="2">
        <v>299100</v>
      </c>
      <c r="Q9" s="2">
        <v>0</v>
      </c>
      <c r="R9" s="2">
        <v>747300</v>
      </c>
      <c r="S9" s="2">
        <v>563</v>
      </c>
      <c r="T9" s="2">
        <v>670900</v>
      </c>
      <c r="U9" s="2">
        <v>671463</v>
      </c>
      <c r="V9" s="2">
        <v>10.15</v>
      </c>
      <c r="W9" s="2">
        <v>3945827.02</v>
      </c>
      <c r="X9" s="2">
        <v>3940510.07</v>
      </c>
      <c r="Y9" s="10">
        <v>0.89849999999999997</v>
      </c>
      <c r="Z9" s="10">
        <v>0.99870000000000003</v>
      </c>
      <c r="AA9" s="10">
        <v>10.14</v>
      </c>
    </row>
    <row r="10" spans="1:29" s="2" customFormat="1">
      <c r="A10" s="2">
        <v>2</v>
      </c>
      <c r="B10" s="2" t="s">
        <v>65</v>
      </c>
      <c r="C10" s="2" t="s">
        <v>65</v>
      </c>
      <c r="D10" s="2" t="s">
        <v>69</v>
      </c>
      <c r="E10" s="2" t="s">
        <v>67</v>
      </c>
      <c r="F10" s="2" t="s">
        <v>70</v>
      </c>
      <c r="G10" s="2">
        <v>434</v>
      </c>
      <c r="H10" s="2">
        <v>434</v>
      </c>
      <c r="I10" s="2">
        <v>0</v>
      </c>
      <c r="J10" s="2">
        <v>426</v>
      </c>
      <c r="K10" s="2">
        <v>0</v>
      </c>
      <c r="L10" s="2">
        <v>590.17600000000004</v>
      </c>
      <c r="M10" s="2">
        <v>604.24199999999996</v>
      </c>
      <c r="N10" s="2">
        <v>20000</v>
      </c>
      <c r="O10" s="2">
        <v>281320</v>
      </c>
      <c r="P10" s="2">
        <v>233925</v>
      </c>
      <c r="Q10" s="2">
        <v>0</v>
      </c>
      <c r="R10" s="2">
        <v>515245</v>
      </c>
      <c r="S10" s="2">
        <v>293</v>
      </c>
      <c r="T10" s="2">
        <v>466003.603</v>
      </c>
      <c r="U10" s="2">
        <v>466296.603</v>
      </c>
      <c r="V10" s="2">
        <v>9.5</v>
      </c>
      <c r="W10" s="2">
        <v>2740090.13</v>
      </c>
      <c r="X10" s="2">
        <v>2736717.13</v>
      </c>
      <c r="Y10" s="10">
        <v>0.90500000000000003</v>
      </c>
      <c r="Z10" s="10">
        <v>0.99880000000000002</v>
      </c>
      <c r="AA10" s="10">
        <v>9.49</v>
      </c>
    </row>
    <row r="11" spans="1:29" s="2" customFormat="1">
      <c r="A11" s="2">
        <v>3</v>
      </c>
      <c r="B11" s="2" t="s">
        <v>65</v>
      </c>
      <c r="C11" s="2" t="s">
        <v>65</v>
      </c>
      <c r="D11" s="2" t="s">
        <v>71</v>
      </c>
      <c r="E11" s="2" t="s">
        <v>67</v>
      </c>
      <c r="F11" s="2" t="s">
        <v>72</v>
      </c>
      <c r="G11" s="2">
        <v>268</v>
      </c>
      <c r="H11" s="2">
        <v>268</v>
      </c>
      <c r="I11" s="2">
        <v>0</v>
      </c>
      <c r="J11" s="2">
        <v>264</v>
      </c>
      <c r="K11" s="2">
        <v>0</v>
      </c>
      <c r="L11" s="2">
        <v>634.96</v>
      </c>
      <c r="M11" s="2">
        <v>653.08000000000004</v>
      </c>
      <c r="N11" s="2">
        <v>20000</v>
      </c>
      <c r="O11" s="2">
        <v>362400</v>
      </c>
      <c r="P11" s="2">
        <v>0</v>
      </c>
      <c r="Q11" s="2">
        <v>217000</v>
      </c>
      <c r="R11" s="2">
        <v>145400</v>
      </c>
      <c r="S11" s="2">
        <v>13</v>
      </c>
      <c r="T11" s="2">
        <v>131574.6</v>
      </c>
      <c r="U11" s="2">
        <v>131587.6</v>
      </c>
      <c r="V11" s="2">
        <v>9.5</v>
      </c>
      <c r="W11" s="2">
        <v>773179.19</v>
      </c>
      <c r="X11" s="2">
        <v>773076.19</v>
      </c>
      <c r="Y11" s="10">
        <v>0.90500000000000003</v>
      </c>
      <c r="Z11" s="10">
        <v>0.99990000000000001</v>
      </c>
      <c r="AA11" s="10">
        <v>9.5</v>
      </c>
    </row>
    <row r="12" spans="1:29" s="2" customFormat="1">
      <c r="A12" s="2">
        <v>4</v>
      </c>
      <c r="B12" s="2" t="s">
        <v>65</v>
      </c>
      <c r="C12" s="2" t="s">
        <v>65</v>
      </c>
      <c r="D12" s="2" t="s">
        <v>73</v>
      </c>
      <c r="E12" s="2" t="s">
        <v>67</v>
      </c>
      <c r="F12" s="2" t="s">
        <v>74</v>
      </c>
      <c r="G12" s="2">
        <v>443</v>
      </c>
      <c r="H12" s="2">
        <v>443</v>
      </c>
      <c r="I12" s="2">
        <v>0</v>
      </c>
      <c r="J12" s="2">
        <v>439</v>
      </c>
      <c r="K12" s="2">
        <v>0</v>
      </c>
      <c r="L12" s="2">
        <v>778.64499999999998</v>
      </c>
      <c r="M12" s="2">
        <v>798.15499999999997</v>
      </c>
      <c r="N12" s="2">
        <v>20000</v>
      </c>
      <c r="O12" s="2">
        <v>390200</v>
      </c>
      <c r="P12" s="2">
        <v>53000</v>
      </c>
      <c r="Q12" s="2">
        <v>0</v>
      </c>
      <c r="R12" s="2">
        <v>443200</v>
      </c>
      <c r="S12" s="2">
        <v>195</v>
      </c>
      <c r="T12" s="2">
        <v>400902.20299999998</v>
      </c>
      <c r="U12" s="2">
        <v>401097.20299999998</v>
      </c>
      <c r="V12" s="2">
        <v>9.5</v>
      </c>
      <c r="W12" s="2">
        <v>2355341.4500000002</v>
      </c>
      <c r="X12" s="2">
        <v>2354318.4500000002</v>
      </c>
      <c r="Y12" s="10">
        <v>0.90500000000000003</v>
      </c>
      <c r="Z12" s="10">
        <v>0.99960000000000004</v>
      </c>
      <c r="AA12" s="10">
        <v>9.5</v>
      </c>
    </row>
    <row r="13" spans="1:29" s="2" customFormat="1">
      <c r="A13" s="2">
        <v>5</v>
      </c>
      <c r="B13" s="2" t="s">
        <v>65</v>
      </c>
      <c r="C13" s="2" t="s">
        <v>65</v>
      </c>
      <c r="D13" s="2" t="s">
        <v>75</v>
      </c>
      <c r="E13" s="2" t="s">
        <v>67</v>
      </c>
      <c r="F13" s="2" t="s">
        <v>76</v>
      </c>
      <c r="G13" s="2">
        <v>504</v>
      </c>
      <c r="H13" s="2">
        <v>504</v>
      </c>
      <c r="I13" s="2">
        <v>0</v>
      </c>
      <c r="J13" s="2">
        <v>503</v>
      </c>
      <c r="K13" s="2">
        <v>0</v>
      </c>
      <c r="L13" s="2">
        <v>456.88499999999999</v>
      </c>
      <c r="M13" s="2">
        <v>472.47199999999998</v>
      </c>
      <c r="N13" s="2">
        <v>40000</v>
      </c>
      <c r="O13" s="2">
        <v>623480</v>
      </c>
      <c r="P13" s="2">
        <v>41000</v>
      </c>
      <c r="Q13" s="2">
        <v>0</v>
      </c>
      <c r="R13" s="2">
        <v>664480</v>
      </c>
      <c r="S13" s="2">
        <v>0</v>
      </c>
      <c r="T13" s="2">
        <v>601353.48</v>
      </c>
      <c r="U13" s="2">
        <v>601353.48</v>
      </c>
      <c r="V13" s="2">
        <v>9.5</v>
      </c>
      <c r="W13" s="2">
        <v>3531337.11</v>
      </c>
      <c r="X13" s="2">
        <v>3529943.11</v>
      </c>
      <c r="Y13" s="10">
        <v>0.90500000000000003</v>
      </c>
      <c r="Z13" s="10">
        <v>0.99960000000000004</v>
      </c>
      <c r="AA13" s="10">
        <v>9.5</v>
      </c>
    </row>
    <row r="14" spans="1:29" s="2" customFormat="1">
      <c r="A14" s="2">
        <v>6</v>
      </c>
      <c r="B14" s="2" t="s">
        <v>65</v>
      </c>
      <c r="C14" s="2" t="s">
        <v>65</v>
      </c>
      <c r="D14" s="2" t="s">
        <v>77</v>
      </c>
      <c r="E14" s="2" t="s">
        <v>67</v>
      </c>
      <c r="F14" s="2" t="s">
        <v>78</v>
      </c>
      <c r="G14" s="2">
        <v>408</v>
      </c>
      <c r="H14" s="2">
        <v>408</v>
      </c>
      <c r="I14" s="2">
        <v>0</v>
      </c>
      <c r="J14" s="2">
        <v>406</v>
      </c>
      <c r="K14" s="2">
        <v>0</v>
      </c>
      <c r="L14" s="2">
        <v>654.83799999999997</v>
      </c>
      <c r="M14" s="2">
        <v>677.62099999999998</v>
      </c>
      <c r="N14" s="2">
        <v>20000</v>
      </c>
      <c r="O14" s="2">
        <v>455660</v>
      </c>
      <c r="P14" s="2">
        <v>93925</v>
      </c>
      <c r="Q14" s="2">
        <v>0</v>
      </c>
      <c r="R14" s="2">
        <v>549585</v>
      </c>
      <c r="S14" s="2">
        <v>0</v>
      </c>
      <c r="T14" s="2">
        <v>497374.33</v>
      </c>
      <c r="U14" s="2">
        <v>497374.33</v>
      </c>
      <c r="V14" s="2">
        <v>9.5</v>
      </c>
      <c r="W14" s="2">
        <v>2922875.96</v>
      </c>
      <c r="X14" s="2">
        <v>2919587.96</v>
      </c>
      <c r="Y14" s="10">
        <v>0.90500000000000003</v>
      </c>
      <c r="Z14" s="10">
        <v>0.99890000000000001</v>
      </c>
      <c r="AA14" s="10">
        <v>9.49</v>
      </c>
    </row>
    <row r="15" spans="1:29" s="2" customFormat="1">
      <c r="A15" s="2">
        <v>7</v>
      </c>
      <c r="B15" s="2" t="s">
        <v>65</v>
      </c>
      <c r="C15" s="2" t="s">
        <v>65</v>
      </c>
      <c r="D15" s="2" t="s">
        <v>79</v>
      </c>
      <c r="E15" s="2" t="s">
        <v>67</v>
      </c>
      <c r="F15" s="2" t="s">
        <v>80</v>
      </c>
      <c r="G15" s="2">
        <v>425</v>
      </c>
      <c r="H15" s="2">
        <v>425</v>
      </c>
      <c r="I15" s="2">
        <v>0</v>
      </c>
      <c r="J15" s="2">
        <v>423</v>
      </c>
      <c r="K15" s="2">
        <v>0</v>
      </c>
      <c r="L15" s="2">
        <v>709.95699999999999</v>
      </c>
      <c r="M15" s="2">
        <v>730.53700000000003</v>
      </c>
      <c r="N15" s="2">
        <v>20000</v>
      </c>
      <c r="O15" s="2">
        <v>411600</v>
      </c>
      <c r="P15" s="2">
        <v>184275</v>
      </c>
      <c r="Q15" s="2">
        <v>0</v>
      </c>
      <c r="R15" s="2">
        <v>595875</v>
      </c>
      <c r="S15" s="2">
        <v>8</v>
      </c>
      <c r="T15" s="2">
        <v>533400</v>
      </c>
      <c r="U15" s="2">
        <v>533408</v>
      </c>
      <c r="V15" s="2">
        <v>10.48</v>
      </c>
      <c r="W15" s="2">
        <v>3131358.93</v>
      </c>
      <c r="X15" s="2">
        <v>3131851.93</v>
      </c>
      <c r="Y15" s="10">
        <v>0.8952</v>
      </c>
      <c r="Z15" s="10">
        <v>1.0002</v>
      </c>
      <c r="AA15" s="10">
        <v>10.48</v>
      </c>
    </row>
    <row r="16" spans="1:29" s="2" customFormat="1">
      <c r="A16" s="2">
        <v>8</v>
      </c>
      <c r="B16" s="2" t="s">
        <v>65</v>
      </c>
      <c r="C16" s="2" t="s">
        <v>65</v>
      </c>
      <c r="D16" s="2" t="s">
        <v>81</v>
      </c>
      <c r="E16" s="2" t="s">
        <v>67</v>
      </c>
      <c r="F16" s="2" t="s">
        <v>82</v>
      </c>
      <c r="G16" s="2">
        <v>228</v>
      </c>
      <c r="H16" s="2">
        <v>228</v>
      </c>
      <c r="I16" s="2">
        <v>0</v>
      </c>
      <c r="J16" s="2">
        <v>219</v>
      </c>
      <c r="K16" s="2">
        <v>0</v>
      </c>
      <c r="L16" s="2">
        <v>2923</v>
      </c>
      <c r="M16" s="2">
        <v>3181.7</v>
      </c>
      <c r="N16" s="2">
        <v>1000</v>
      </c>
      <c r="O16" s="2">
        <v>258700</v>
      </c>
      <c r="P16" s="2">
        <v>70400</v>
      </c>
      <c r="Q16" s="2">
        <v>0</v>
      </c>
      <c r="R16" s="2">
        <v>329100</v>
      </c>
      <c r="S16" s="2">
        <v>1088</v>
      </c>
      <c r="T16" s="2">
        <v>292700</v>
      </c>
      <c r="U16" s="2">
        <v>293788</v>
      </c>
      <c r="V16" s="2">
        <v>10.73</v>
      </c>
      <c r="W16" s="2">
        <v>1730214.78</v>
      </c>
      <c r="X16" s="2">
        <v>1731093.68</v>
      </c>
      <c r="Y16" s="10">
        <v>0.89270000000000005</v>
      </c>
      <c r="Z16" s="10">
        <v>1.0004999999999999</v>
      </c>
      <c r="AA16" s="10">
        <v>10.74</v>
      </c>
    </row>
    <row r="17" spans="1:27" s="2" customFormat="1">
      <c r="A17" s="2">
        <v>9</v>
      </c>
      <c r="B17" s="2" t="s">
        <v>65</v>
      </c>
      <c r="C17" s="2" t="s">
        <v>65</v>
      </c>
      <c r="D17" s="2" t="s">
        <v>83</v>
      </c>
      <c r="E17" s="2" t="s">
        <v>67</v>
      </c>
      <c r="F17" s="2" t="s">
        <v>84</v>
      </c>
      <c r="G17" s="2">
        <v>214</v>
      </c>
      <c r="H17" s="2">
        <v>214</v>
      </c>
      <c r="I17" s="2">
        <v>0</v>
      </c>
      <c r="J17" s="2">
        <v>203</v>
      </c>
      <c r="K17" s="2">
        <v>0</v>
      </c>
      <c r="L17" s="2">
        <v>537.95399999999995</v>
      </c>
      <c r="M17" s="2">
        <v>555.98099999999999</v>
      </c>
      <c r="N17" s="2">
        <v>20000</v>
      </c>
      <c r="O17" s="2">
        <v>360540</v>
      </c>
      <c r="P17" s="2">
        <v>0</v>
      </c>
      <c r="Q17" s="2">
        <v>249850</v>
      </c>
      <c r="R17" s="2">
        <v>110690</v>
      </c>
      <c r="S17" s="2">
        <v>748</v>
      </c>
      <c r="T17" s="2">
        <v>99426.790999999997</v>
      </c>
      <c r="U17" s="2">
        <v>100174.791</v>
      </c>
      <c r="V17" s="2">
        <v>9.5</v>
      </c>
      <c r="W17" s="2">
        <v>594640.27</v>
      </c>
      <c r="X17" s="2">
        <v>585631.27</v>
      </c>
      <c r="Y17" s="10">
        <v>0.90500000000000003</v>
      </c>
      <c r="Z17" s="10">
        <v>0.98480000000000001</v>
      </c>
      <c r="AA17" s="10">
        <v>9.36</v>
      </c>
    </row>
    <row r="18" spans="1:27" s="2" customFormat="1">
      <c r="A18" s="2">
        <v>10</v>
      </c>
      <c r="B18" s="2" t="s">
        <v>65</v>
      </c>
      <c r="C18" s="2" t="s">
        <v>65</v>
      </c>
      <c r="D18" s="2" t="s">
        <v>85</v>
      </c>
      <c r="E18" s="2" t="s">
        <v>86</v>
      </c>
      <c r="F18" s="2" t="s">
        <v>87</v>
      </c>
      <c r="G18" s="2">
        <v>1154</v>
      </c>
      <c r="H18" s="2">
        <v>1154</v>
      </c>
      <c r="I18" s="2">
        <v>0</v>
      </c>
      <c r="J18" s="2">
        <v>0</v>
      </c>
      <c r="K18" s="2">
        <v>0</v>
      </c>
      <c r="L18" s="2">
        <v>256.779</v>
      </c>
      <c r="M18" s="2">
        <v>261.57799999999997</v>
      </c>
      <c r="N18" s="2">
        <v>20000</v>
      </c>
      <c r="O18" s="2">
        <v>95980</v>
      </c>
      <c r="P18" s="2">
        <v>0</v>
      </c>
      <c r="Q18" s="2">
        <v>41000</v>
      </c>
      <c r="R18" s="2">
        <v>54980</v>
      </c>
      <c r="S18" s="2">
        <v>51142.3</v>
      </c>
      <c r="T18" s="2">
        <v>0</v>
      </c>
      <c r="U18" s="2">
        <v>51142.3</v>
      </c>
      <c r="V18" s="2">
        <v>6.98</v>
      </c>
      <c r="W18" s="2">
        <v>589449.12</v>
      </c>
      <c r="X18" s="2">
        <v>532565.12</v>
      </c>
      <c r="Y18" s="10">
        <v>0.93020000000000003</v>
      </c>
      <c r="Z18" s="10">
        <v>0.90349999999999997</v>
      </c>
      <c r="AA18" s="10">
        <v>6.31</v>
      </c>
    </row>
    <row r="19" spans="1:27" s="2" customFormat="1">
      <c r="A19" s="2">
        <v>11</v>
      </c>
      <c r="B19" s="2" t="s">
        <v>65</v>
      </c>
      <c r="C19" s="2" t="s">
        <v>65</v>
      </c>
      <c r="D19" s="2" t="s">
        <v>88</v>
      </c>
      <c r="E19" s="2" t="s">
        <v>86</v>
      </c>
      <c r="F19" s="2" t="s">
        <v>89</v>
      </c>
      <c r="G19" s="2">
        <v>1689</v>
      </c>
      <c r="H19" s="2">
        <v>1689</v>
      </c>
      <c r="I19" s="2">
        <v>0</v>
      </c>
      <c r="J19" s="2">
        <v>0</v>
      </c>
      <c r="K19" s="2">
        <v>0</v>
      </c>
      <c r="L19" s="2">
        <v>165.179</v>
      </c>
      <c r="M19" s="2">
        <v>183.548</v>
      </c>
      <c r="N19" s="2">
        <v>20000</v>
      </c>
      <c r="O19" s="2">
        <v>367380</v>
      </c>
      <c r="P19" s="2">
        <v>0</v>
      </c>
      <c r="Q19" s="2">
        <v>78000</v>
      </c>
      <c r="R19" s="2">
        <v>289380</v>
      </c>
      <c r="S19" s="2">
        <v>268538</v>
      </c>
      <c r="T19" s="2">
        <v>0</v>
      </c>
      <c r="U19" s="2">
        <v>268538</v>
      </c>
      <c r="V19" s="2">
        <v>7.2</v>
      </c>
      <c r="W19" s="2">
        <v>2246673.0299999998</v>
      </c>
      <c r="X19" s="2">
        <v>724125.37</v>
      </c>
      <c r="Y19" s="10">
        <v>0.92800000000000005</v>
      </c>
      <c r="Z19" s="10">
        <v>0.32229999999999998</v>
      </c>
      <c r="AA19" s="10">
        <v>2.3199999999999998</v>
      </c>
    </row>
    <row r="20" spans="1:27" s="2" customFormat="1">
      <c r="A20" s="2">
        <v>12</v>
      </c>
      <c r="B20" s="2" t="s">
        <v>65</v>
      </c>
      <c r="C20" s="2" t="s">
        <v>65</v>
      </c>
      <c r="D20" s="2" t="s">
        <v>90</v>
      </c>
      <c r="E20" s="2" t="s">
        <v>86</v>
      </c>
      <c r="F20" s="2" t="s">
        <v>91</v>
      </c>
      <c r="G20" s="2">
        <v>1262</v>
      </c>
      <c r="H20" s="2">
        <v>1262</v>
      </c>
      <c r="I20" s="2">
        <v>0</v>
      </c>
      <c r="J20" s="2">
        <v>0</v>
      </c>
      <c r="K20" s="2">
        <v>0</v>
      </c>
      <c r="L20" s="2">
        <v>2031.9</v>
      </c>
      <c r="M20" s="2">
        <v>2154.1</v>
      </c>
      <c r="N20" s="2">
        <v>1000</v>
      </c>
      <c r="O20" s="2">
        <v>122200</v>
      </c>
      <c r="P20" s="2">
        <v>0</v>
      </c>
      <c r="Q20" s="2">
        <v>51500</v>
      </c>
      <c r="R20" s="2">
        <v>70700</v>
      </c>
      <c r="S20" s="2">
        <v>65535.89</v>
      </c>
      <c r="T20" s="2">
        <v>0</v>
      </c>
      <c r="U20" s="2">
        <v>65535.89</v>
      </c>
      <c r="V20" s="2">
        <v>7.3</v>
      </c>
      <c r="W20" s="2">
        <v>721325.8</v>
      </c>
      <c r="X20" s="2">
        <v>650950.76</v>
      </c>
      <c r="Y20" s="10">
        <v>0.92700000000000005</v>
      </c>
      <c r="Z20" s="10">
        <v>0.90239999999999998</v>
      </c>
      <c r="AA20" s="10">
        <v>6.59</v>
      </c>
    </row>
    <row r="21" spans="1:27" s="2" customFormat="1">
      <c r="A21" s="2">
        <v>13</v>
      </c>
      <c r="B21" s="2" t="s">
        <v>65</v>
      </c>
      <c r="C21" s="2" t="s">
        <v>65</v>
      </c>
      <c r="D21" s="2" t="s">
        <v>92</v>
      </c>
      <c r="E21" s="2" t="s">
        <v>67</v>
      </c>
      <c r="F21" s="2" t="s">
        <v>93</v>
      </c>
      <c r="G21" s="2">
        <v>577</v>
      </c>
      <c r="H21" s="2">
        <v>577</v>
      </c>
      <c r="I21" s="2">
        <v>0</v>
      </c>
      <c r="J21" s="2">
        <v>567</v>
      </c>
      <c r="K21" s="2">
        <v>0</v>
      </c>
      <c r="L21" s="2">
        <v>536.34900000000005</v>
      </c>
      <c r="M21" s="2">
        <v>554.05899999999997</v>
      </c>
      <c r="N21" s="2">
        <v>40000</v>
      </c>
      <c r="O21" s="2">
        <v>708400</v>
      </c>
      <c r="P21" s="2">
        <v>48000</v>
      </c>
      <c r="Q21" s="2">
        <v>0</v>
      </c>
      <c r="R21" s="2">
        <v>756400</v>
      </c>
      <c r="S21" s="2">
        <v>289</v>
      </c>
      <c r="T21" s="2">
        <v>684253.625</v>
      </c>
      <c r="U21" s="2">
        <v>684542.625</v>
      </c>
      <c r="V21" s="2">
        <v>9.5</v>
      </c>
      <c r="W21" s="2">
        <v>4023241.51</v>
      </c>
      <c r="X21" s="2">
        <v>4020669.51</v>
      </c>
      <c r="Y21" s="10">
        <v>0.90500000000000003</v>
      </c>
      <c r="Z21" s="10">
        <v>0.99939999999999996</v>
      </c>
      <c r="AA21" s="10">
        <v>9.49</v>
      </c>
    </row>
    <row r="22" spans="1:27" s="2" customFormat="1">
      <c r="A22" s="2">
        <v>14</v>
      </c>
      <c r="B22" s="2" t="s">
        <v>65</v>
      </c>
      <c r="C22" s="2" t="s">
        <v>65</v>
      </c>
      <c r="D22" s="2" t="s">
        <v>94</v>
      </c>
      <c r="E22" s="2" t="s">
        <v>86</v>
      </c>
      <c r="F22" s="2" t="s">
        <v>95</v>
      </c>
      <c r="G22" s="2">
        <v>1035</v>
      </c>
      <c r="H22" s="2">
        <v>1035</v>
      </c>
      <c r="I22" s="2">
        <v>0</v>
      </c>
      <c r="J22" s="2">
        <v>0</v>
      </c>
      <c r="K22" s="2">
        <v>0</v>
      </c>
      <c r="L22" s="2">
        <v>424.666</v>
      </c>
      <c r="M22" s="2">
        <v>434.197</v>
      </c>
      <c r="N22" s="2">
        <v>10000</v>
      </c>
      <c r="O22" s="2">
        <v>95310</v>
      </c>
      <c r="P22" s="2">
        <v>0</v>
      </c>
      <c r="Q22" s="2">
        <v>48000</v>
      </c>
      <c r="R22" s="2">
        <v>47310</v>
      </c>
      <c r="S22" s="2">
        <v>44092.5</v>
      </c>
      <c r="T22" s="2">
        <v>0</v>
      </c>
      <c r="U22" s="2">
        <v>44092.5</v>
      </c>
      <c r="V22" s="2">
        <v>6.8</v>
      </c>
      <c r="W22" s="2">
        <v>533472.94999999995</v>
      </c>
      <c r="X22" s="2">
        <v>499663.18</v>
      </c>
      <c r="Y22" s="10">
        <v>0.93200000000000005</v>
      </c>
      <c r="Z22" s="10">
        <v>0.93659999999999999</v>
      </c>
      <c r="AA22" s="10">
        <v>6.37</v>
      </c>
    </row>
    <row r="23" spans="1:27" s="2" customFormat="1">
      <c r="A23" s="2">
        <v>15</v>
      </c>
      <c r="B23" s="2" t="s">
        <v>65</v>
      </c>
      <c r="C23" s="2" t="s">
        <v>65</v>
      </c>
      <c r="D23" s="2" t="s">
        <v>96</v>
      </c>
      <c r="E23" s="2" t="s">
        <v>86</v>
      </c>
      <c r="F23" s="2" t="s">
        <v>97</v>
      </c>
      <c r="G23" s="2">
        <v>1588</v>
      </c>
      <c r="H23" s="2">
        <v>1588</v>
      </c>
      <c r="I23" s="2">
        <v>0</v>
      </c>
      <c r="J23" s="2">
        <v>0</v>
      </c>
      <c r="K23" s="2">
        <v>0</v>
      </c>
      <c r="L23" s="2">
        <v>351.81900000000002</v>
      </c>
      <c r="M23" s="2">
        <v>359.82799999999997</v>
      </c>
      <c r="N23" s="2">
        <v>20000</v>
      </c>
      <c r="O23" s="2">
        <v>160180</v>
      </c>
      <c r="P23" s="2">
        <v>0</v>
      </c>
      <c r="Q23" s="2">
        <v>78500</v>
      </c>
      <c r="R23" s="2">
        <v>81680</v>
      </c>
      <c r="S23" s="2">
        <v>75144</v>
      </c>
      <c r="T23" s="2">
        <v>0</v>
      </c>
      <c r="U23" s="2">
        <v>75144</v>
      </c>
      <c r="V23" s="2">
        <v>8</v>
      </c>
      <c r="W23" s="2">
        <v>840751.78</v>
      </c>
      <c r="X23" s="2">
        <v>700865.7</v>
      </c>
      <c r="Y23" s="10">
        <v>0.92</v>
      </c>
      <c r="Z23" s="10">
        <v>0.83360000000000001</v>
      </c>
      <c r="AA23" s="10">
        <v>6.67</v>
      </c>
    </row>
    <row r="24" spans="1:27" s="2" customFormat="1">
      <c r="A24" s="2">
        <v>16</v>
      </c>
      <c r="B24" s="2" t="s">
        <v>65</v>
      </c>
      <c r="C24" s="2" t="s">
        <v>65</v>
      </c>
      <c r="D24" s="2" t="s">
        <v>98</v>
      </c>
      <c r="E24" s="2" t="s">
        <v>67</v>
      </c>
      <c r="F24" s="2" t="s">
        <v>99</v>
      </c>
      <c r="G24" s="2">
        <v>116</v>
      </c>
      <c r="H24" s="2">
        <v>116</v>
      </c>
      <c r="I24" s="2">
        <v>0</v>
      </c>
      <c r="J24" s="2">
        <v>114</v>
      </c>
      <c r="K24" s="2">
        <v>0</v>
      </c>
      <c r="L24" s="2">
        <v>444.7</v>
      </c>
      <c r="M24" s="2">
        <v>506.7</v>
      </c>
      <c r="N24" s="2">
        <v>2000</v>
      </c>
      <c r="O24" s="2">
        <v>124000</v>
      </c>
      <c r="P24" s="2">
        <v>0</v>
      </c>
      <c r="Q24" s="2">
        <v>0</v>
      </c>
      <c r="R24" s="2">
        <v>124000</v>
      </c>
      <c r="S24" s="2">
        <v>0</v>
      </c>
      <c r="T24" s="2">
        <v>112220.28</v>
      </c>
      <c r="U24" s="2">
        <v>112220.28</v>
      </c>
      <c r="V24" s="2">
        <v>9.5</v>
      </c>
      <c r="W24" s="2">
        <v>660021.22</v>
      </c>
      <c r="X24" s="2">
        <v>658853.22</v>
      </c>
      <c r="Y24" s="10">
        <v>0.90500000000000003</v>
      </c>
      <c r="Z24" s="10">
        <v>0.99819999999999998</v>
      </c>
      <c r="AA24" s="10">
        <v>9.48</v>
      </c>
    </row>
    <row r="25" spans="1:27" s="2" customFormat="1">
      <c r="A25" s="2">
        <v>17</v>
      </c>
      <c r="B25" s="2" t="s">
        <v>65</v>
      </c>
      <c r="C25" s="2" t="s">
        <v>65</v>
      </c>
      <c r="D25" s="2" t="s">
        <v>100</v>
      </c>
      <c r="E25" s="2" t="s">
        <v>67</v>
      </c>
      <c r="F25" s="2" t="s">
        <v>101</v>
      </c>
      <c r="G25" s="2">
        <v>304</v>
      </c>
      <c r="H25" s="2">
        <v>304</v>
      </c>
      <c r="I25" s="2">
        <v>0</v>
      </c>
      <c r="J25" s="2">
        <v>303</v>
      </c>
      <c r="K25" s="2">
        <v>0</v>
      </c>
      <c r="L25" s="2">
        <v>9411.7000000000007</v>
      </c>
      <c r="M25" s="2">
        <v>9568</v>
      </c>
      <c r="N25" s="2">
        <v>2000</v>
      </c>
      <c r="O25" s="2">
        <v>312600</v>
      </c>
      <c r="P25" s="2">
        <v>102000</v>
      </c>
      <c r="Q25" s="2">
        <v>152000</v>
      </c>
      <c r="R25" s="2">
        <v>262600</v>
      </c>
      <c r="S25" s="2">
        <v>6</v>
      </c>
      <c r="T25" s="2">
        <v>237647.76699999999</v>
      </c>
      <c r="U25" s="2">
        <v>237653.76699999999</v>
      </c>
      <c r="V25" s="2">
        <v>9.5</v>
      </c>
      <c r="W25" s="2">
        <v>1395183.06</v>
      </c>
      <c r="X25" s="2">
        <v>1387697.06</v>
      </c>
      <c r="Y25" s="10">
        <v>0.90500000000000003</v>
      </c>
      <c r="Z25" s="10">
        <v>0.99460000000000004</v>
      </c>
      <c r="AA25" s="10">
        <v>9.4499999999999993</v>
      </c>
    </row>
    <row r="26" spans="1:27" s="2" customFormat="1">
      <c r="A26" s="2">
        <v>18</v>
      </c>
      <c r="B26" s="2" t="s">
        <v>65</v>
      </c>
      <c r="C26" s="2" t="s">
        <v>65</v>
      </c>
      <c r="D26" s="2" t="s">
        <v>102</v>
      </c>
      <c r="E26" s="2" t="s">
        <v>86</v>
      </c>
      <c r="F26" s="2" t="s">
        <v>103</v>
      </c>
      <c r="G26" s="2">
        <v>2501</v>
      </c>
      <c r="H26" s="2">
        <v>2501</v>
      </c>
      <c r="I26" s="2">
        <v>0</v>
      </c>
      <c r="J26" s="2">
        <v>0</v>
      </c>
      <c r="K26" s="2">
        <v>0</v>
      </c>
      <c r="L26" s="2">
        <v>666.65</v>
      </c>
      <c r="M26" s="2">
        <v>679.24400000000003</v>
      </c>
      <c r="N26" s="2">
        <v>20000</v>
      </c>
      <c r="O26" s="2">
        <v>251880</v>
      </c>
      <c r="P26" s="2">
        <v>0</v>
      </c>
      <c r="Q26" s="2">
        <v>102000</v>
      </c>
      <c r="R26" s="2">
        <v>149880</v>
      </c>
      <c r="S26" s="2">
        <v>139405.9</v>
      </c>
      <c r="T26" s="2">
        <v>0</v>
      </c>
      <c r="U26" s="2">
        <v>139405.9</v>
      </c>
      <c r="V26" s="2">
        <v>6.99</v>
      </c>
      <c r="W26" s="2">
        <v>1527021.94</v>
      </c>
      <c r="X26" s="2">
        <v>1564528.88</v>
      </c>
      <c r="Y26" s="10">
        <v>0.93010000000000004</v>
      </c>
      <c r="Z26" s="10">
        <v>1.0246</v>
      </c>
      <c r="AA26" s="10">
        <v>7.16</v>
      </c>
    </row>
    <row r="27" spans="1:27" s="2" customFormat="1">
      <c r="A27" s="2">
        <v>19</v>
      </c>
      <c r="B27" s="2" t="s">
        <v>65</v>
      </c>
      <c r="C27" s="2" t="s">
        <v>65</v>
      </c>
      <c r="D27" s="2" t="s">
        <v>104</v>
      </c>
      <c r="E27" s="2" t="s">
        <v>86</v>
      </c>
      <c r="F27" s="2" t="s">
        <v>105</v>
      </c>
      <c r="G27" s="2">
        <v>1013</v>
      </c>
      <c r="H27" s="2">
        <v>1013</v>
      </c>
      <c r="I27" s="2">
        <v>0</v>
      </c>
      <c r="J27" s="2">
        <v>0</v>
      </c>
      <c r="K27" s="2">
        <v>0</v>
      </c>
      <c r="L27" s="2">
        <v>285.346</v>
      </c>
      <c r="M27" s="2">
        <v>287.49200000000002</v>
      </c>
      <c r="N27" s="2">
        <v>20000</v>
      </c>
      <c r="O27" s="2">
        <v>42920</v>
      </c>
      <c r="P27" s="2">
        <v>0</v>
      </c>
      <c r="Q27" s="2">
        <v>0</v>
      </c>
      <c r="R27" s="2">
        <v>42920</v>
      </c>
      <c r="S27" s="2">
        <v>40008.699999999997</v>
      </c>
      <c r="T27" s="2">
        <v>0</v>
      </c>
      <c r="U27" s="2">
        <v>40008.699999999997</v>
      </c>
      <c r="V27" s="2">
        <v>6.78</v>
      </c>
      <c r="W27" s="2">
        <v>468976.08</v>
      </c>
      <c r="X27" s="2">
        <v>379671.08</v>
      </c>
      <c r="Y27" s="10">
        <v>0.93220000000000003</v>
      </c>
      <c r="Z27" s="10">
        <v>0.80959999999999999</v>
      </c>
      <c r="AA27" s="10">
        <v>5.49</v>
      </c>
    </row>
    <row r="28" spans="1:27" s="2" customFormat="1">
      <c r="A28" s="2">
        <v>20</v>
      </c>
      <c r="B28" s="2" t="s">
        <v>65</v>
      </c>
      <c r="C28" s="2" t="s">
        <v>65</v>
      </c>
      <c r="D28" s="2" t="s">
        <v>106</v>
      </c>
      <c r="E28" s="2" t="s">
        <v>86</v>
      </c>
      <c r="F28" s="2" t="s">
        <v>107</v>
      </c>
      <c r="G28" s="2">
        <v>1087</v>
      </c>
      <c r="H28" s="2">
        <v>1087</v>
      </c>
      <c r="I28" s="2">
        <v>0</v>
      </c>
      <c r="J28" s="2">
        <v>0</v>
      </c>
      <c r="K28" s="2">
        <v>0</v>
      </c>
      <c r="L28" s="2">
        <v>320.53300000000002</v>
      </c>
      <c r="M28" s="2">
        <v>330.642</v>
      </c>
      <c r="N28" s="2">
        <v>10000</v>
      </c>
      <c r="O28" s="2">
        <v>101090</v>
      </c>
      <c r="P28" s="2">
        <v>0</v>
      </c>
      <c r="Q28" s="2">
        <v>53000</v>
      </c>
      <c r="R28" s="2">
        <v>48090</v>
      </c>
      <c r="S28" s="2">
        <v>44531.199999999997</v>
      </c>
      <c r="T28" s="2">
        <v>0</v>
      </c>
      <c r="U28" s="2">
        <v>44531.199999999997</v>
      </c>
      <c r="V28" s="2">
        <v>7.4</v>
      </c>
      <c r="W28" s="2">
        <v>503703.72</v>
      </c>
      <c r="X28" s="2">
        <v>375263.33</v>
      </c>
      <c r="Y28" s="10">
        <v>0.92600000000000005</v>
      </c>
      <c r="Z28" s="10">
        <v>0.745</v>
      </c>
      <c r="AA28" s="10">
        <v>5.51</v>
      </c>
    </row>
    <row r="29" spans="1:27" s="2" customFormat="1">
      <c r="A29" s="2">
        <v>21</v>
      </c>
      <c r="B29" s="2" t="s">
        <v>65</v>
      </c>
      <c r="C29" s="2" t="s">
        <v>65</v>
      </c>
      <c r="D29" s="2" t="s">
        <v>108</v>
      </c>
      <c r="E29" s="2" t="s">
        <v>86</v>
      </c>
      <c r="F29" s="2" t="s">
        <v>109</v>
      </c>
      <c r="G29" s="2">
        <v>2378</v>
      </c>
      <c r="H29" s="2">
        <v>2378</v>
      </c>
      <c r="I29" s="2">
        <v>0</v>
      </c>
      <c r="J29" s="2">
        <v>0</v>
      </c>
      <c r="K29" s="2">
        <v>0</v>
      </c>
      <c r="L29" s="2">
        <v>8521.5</v>
      </c>
      <c r="M29" s="2">
        <v>8637.1</v>
      </c>
      <c r="N29" s="2">
        <v>2000</v>
      </c>
      <c r="O29" s="2">
        <v>231200</v>
      </c>
      <c r="P29" s="2">
        <v>0</v>
      </c>
      <c r="Q29" s="2">
        <v>124500</v>
      </c>
      <c r="R29" s="2">
        <v>106700</v>
      </c>
      <c r="S29" s="2">
        <v>98743.91</v>
      </c>
      <c r="T29" s="2">
        <v>0</v>
      </c>
      <c r="U29" s="2">
        <v>98743.91</v>
      </c>
      <c r="V29" s="2">
        <v>7.46</v>
      </c>
      <c r="W29" s="2">
        <v>1109106.8999999999</v>
      </c>
      <c r="X29" s="2">
        <v>1053697.51</v>
      </c>
      <c r="Y29" s="10">
        <v>0.9254</v>
      </c>
      <c r="Z29" s="10">
        <v>0.95</v>
      </c>
      <c r="AA29" s="10">
        <v>7.09</v>
      </c>
    </row>
    <row r="30" spans="1:27" s="2" customFormat="1">
      <c r="A30" s="2">
        <v>22</v>
      </c>
      <c r="B30" s="2" t="s">
        <v>65</v>
      </c>
      <c r="C30" s="2" t="s">
        <v>65</v>
      </c>
      <c r="D30" s="2" t="s">
        <v>110</v>
      </c>
      <c r="E30" s="2" t="s">
        <v>67</v>
      </c>
      <c r="F30" s="2" t="s">
        <v>111</v>
      </c>
      <c r="G30" s="2">
        <v>362</v>
      </c>
      <c r="H30" s="2">
        <v>362</v>
      </c>
      <c r="I30" s="2">
        <v>0</v>
      </c>
      <c r="J30" s="2">
        <v>360</v>
      </c>
      <c r="K30" s="2">
        <v>0</v>
      </c>
      <c r="L30" s="2">
        <v>7219.9</v>
      </c>
      <c r="M30" s="2">
        <v>7418.4</v>
      </c>
      <c r="N30" s="2">
        <v>2000</v>
      </c>
      <c r="O30" s="2">
        <v>397000</v>
      </c>
      <c r="P30" s="2">
        <v>50000</v>
      </c>
      <c r="Q30" s="2">
        <v>0</v>
      </c>
      <c r="R30" s="2">
        <v>447000</v>
      </c>
      <c r="S30" s="2">
        <v>40</v>
      </c>
      <c r="T30" s="2">
        <v>404494.11599999998</v>
      </c>
      <c r="U30" s="2">
        <v>404534.11599999998</v>
      </c>
      <c r="V30" s="2">
        <v>9.5</v>
      </c>
      <c r="W30" s="2">
        <v>2374907.86</v>
      </c>
      <c r="X30" s="2">
        <v>2374889.86</v>
      </c>
      <c r="Y30" s="10">
        <v>0.90500000000000003</v>
      </c>
      <c r="Z30" s="10">
        <v>1</v>
      </c>
      <c r="AA30" s="10">
        <v>9.5</v>
      </c>
    </row>
    <row r="31" spans="1:27" s="2" customFormat="1">
      <c r="A31" s="2">
        <v>23</v>
      </c>
      <c r="B31" s="2" t="s">
        <v>65</v>
      </c>
      <c r="C31" s="2" t="s">
        <v>65</v>
      </c>
      <c r="D31" s="2" t="s">
        <v>112</v>
      </c>
      <c r="E31" s="2" t="s">
        <v>67</v>
      </c>
      <c r="F31" s="2" t="s">
        <v>113</v>
      </c>
      <c r="G31" s="2">
        <v>287</v>
      </c>
      <c r="H31" s="2">
        <v>287</v>
      </c>
      <c r="I31" s="2">
        <v>0</v>
      </c>
      <c r="J31" s="2">
        <v>273</v>
      </c>
      <c r="K31" s="2">
        <v>0</v>
      </c>
      <c r="L31" s="2">
        <v>7988.3</v>
      </c>
      <c r="M31" s="2">
        <v>8201.7999999999993</v>
      </c>
      <c r="N31" s="2">
        <v>2000</v>
      </c>
      <c r="O31" s="2">
        <v>427000</v>
      </c>
      <c r="P31" s="2">
        <v>0</v>
      </c>
      <c r="Q31" s="2">
        <v>212500</v>
      </c>
      <c r="R31" s="2">
        <v>214500</v>
      </c>
      <c r="S31" s="2">
        <v>2266</v>
      </c>
      <c r="T31" s="2">
        <v>191856.76800000001</v>
      </c>
      <c r="U31" s="2">
        <v>194122.76800000001</v>
      </c>
      <c r="V31" s="2">
        <v>9.5</v>
      </c>
      <c r="W31" s="2">
        <v>1149408.53</v>
      </c>
      <c r="X31" s="2">
        <v>1152379.53</v>
      </c>
      <c r="Y31" s="10">
        <v>0.90500000000000003</v>
      </c>
      <c r="Z31" s="10">
        <v>1.0025999999999999</v>
      </c>
      <c r="AA31" s="10">
        <v>9.52</v>
      </c>
    </row>
    <row r="32" spans="1:27" s="2" customFormat="1">
      <c r="A32" s="2">
        <v>24</v>
      </c>
      <c r="B32" s="2" t="s">
        <v>65</v>
      </c>
      <c r="C32" s="2" t="s">
        <v>65</v>
      </c>
      <c r="D32" s="2" t="s">
        <v>114</v>
      </c>
      <c r="E32" s="2" t="s">
        <v>86</v>
      </c>
      <c r="F32" s="2" t="s">
        <v>115</v>
      </c>
      <c r="G32" s="2">
        <v>1158</v>
      </c>
      <c r="H32" s="2">
        <v>1158</v>
      </c>
      <c r="I32" s="2">
        <v>0</v>
      </c>
      <c r="J32" s="2">
        <v>0</v>
      </c>
      <c r="K32" s="2">
        <v>0</v>
      </c>
      <c r="L32" s="2">
        <v>4722.1000000000004</v>
      </c>
      <c r="M32" s="2">
        <v>4799.2</v>
      </c>
      <c r="N32" s="2">
        <v>2000</v>
      </c>
      <c r="O32" s="2">
        <v>154200</v>
      </c>
      <c r="P32" s="2">
        <v>0</v>
      </c>
      <c r="Q32" s="2">
        <v>76500</v>
      </c>
      <c r="R32" s="2">
        <v>77700</v>
      </c>
      <c r="S32" s="2">
        <v>71983.8</v>
      </c>
      <c r="T32" s="2">
        <v>0</v>
      </c>
      <c r="U32" s="2">
        <v>71983.8</v>
      </c>
      <c r="V32" s="2">
        <v>7.36</v>
      </c>
      <c r="W32" s="2">
        <v>891681.58</v>
      </c>
      <c r="X32" s="2">
        <v>837592.58</v>
      </c>
      <c r="Y32" s="10">
        <v>0.9264</v>
      </c>
      <c r="Z32" s="10">
        <v>0.93930000000000002</v>
      </c>
      <c r="AA32" s="10">
        <v>6.91</v>
      </c>
    </row>
    <row r="33" spans="1:27" s="2" customFormat="1">
      <c r="A33" s="2">
        <v>25</v>
      </c>
      <c r="B33" s="2" t="s">
        <v>65</v>
      </c>
      <c r="C33" s="2" t="s">
        <v>65</v>
      </c>
      <c r="D33" s="2" t="s">
        <v>116</v>
      </c>
      <c r="E33" s="2" t="s">
        <v>117</v>
      </c>
      <c r="F33" s="2" t="s">
        <v>118</v>
      </c>
      <c r="G33" s="2">
        <v>1</v>
      </c>
      <c r="H33" s="2">
        <v>1</v>
      </c>
      <c r="I33" s="2">
        <v>0</v>
      </c>
      <c r="J33" s="2">
        <v>0</v>
      </c>
      <c r="K33" s="2">
        <v>0</v>
      </c>
      <c r="L33" s="2">
        <v>16185.7</v>
      </c>
      <c r="M33" s="2">
        <v>16512</v>
      </c>
      <c r="N33" s="2">
        <v>4000</v>
      </c>
      <c r="O33" s="2">
        <v>1305200</v>
      </c>
      <c r="P33" s="2">
        <v>0</v>
      </c>
      <c r="Q33" s="2">
        <v>0</v>
      </c>
      <c r="R33" s="2">
        <v>1305200</v>
      </c>
      <c r="S33" s="2">
        <v>1335127.5</v>
      </c>
      <c r="T33" s="2">
        <v>0</v>
      </c>
      <c r="U33" s="2">
        <v>1335127.5</v>
      </c>
      <c r="V33" s="2">
        <v>-2.29</v>
      </c>
      <c r="W33" s="2">
        <v>1774912</v>
      </c>
      <c r="X33" s="2">
        <v>0</v>
      </c>
      <c r="Y33" s="10">
        <v>1.0228999999999999</v>
      </c>
      <c r="Z33" s="10">
        <v>0</v>
      </c>
      <c r="AA33" s="10">
        <v>0</v>
      </c>
    </row>
    <row r="34" spans="1:27" s="2" customFormat="1">
      <c r="A34" s="2">
        <v>26</v>
      </c>
      <c r="B34" s="2" t="s">
        <v>65</v>
      </c>
      <c r="C34" s="2" t="s">
        <v>65</v>
      </c>
      <c r="D34" s="2" t="s">
        <v>119</v>
      </c>
      <c r="E34" s="2" t="s">
        <v>67</v>
      </c>
      <c r="F34" s="2" t="s">
        <v>120</v>
      </c>
      <c r="G34" s="2">
        <v>112</v>
      </c>
      <c r="H34" s="2">
        <v>112</v>
      </c>
      <c r="I34" s="2">
        <v>0</v>
      </c>
      <c r="J34" s="2">
        <v>110</v>
      </c>
      <c r="K34" s="2">
        <v>110</v>
      </c>
      <c r="L34" s="2">
        <v>1557.9</v>
      </c>
      <c r="M34" s="2">
        <v>1557.9</v>
      </c>
      <c r="N34" s="2">
        <v>1000</v>
      </c>
      <c r="O34" s="2">
        <v>0</v>
      </c>
      <c r="P34" s="2">
        <v>292325</v>
      </c>
      <c r="Q34" s="2">
        <v>58100</v>
      </c>
      <c r="R34" s="2">
        <v>234225</v>
      </c>
      <c r="S34" s="2">
        <v>110</v>
      </c>
      <c r="T34" s="2">
        <v>0</v>
      </c>
      <c r="U34" s="2">
        <v>110</v>
      </c>
      <c r="V34" s="2">
        <v>99.95</v>
      </c>
      <c r="W34" s="2">
        <v>1151.28</v>
      </c>
      <c r="X34" s="2">
        <v>1013.28</v>
      </c>
      <c r="Y34" s="10">
        <v>5.0000000000000001E-4</v>
      </c>
      <c r="Z34" s="10">
        <v>0.88009999999999999</v>
      </c>
      <c r="AA34" s="10">
        <v>87.97</v>
      </c>
    </row>
    <row r="35" spans="1:27" s="2" customFormat="1">
      <c r="A35" s="2">
        <v>27</v>
      </c>
      <c r="B35" s="2" t="s">
        <v>65</v>
      </c>
      <c r="C35" s="2" t="s">
        <v>65</v>
      </c>
      <c r="D35" s="2" t="s">
        <v>83</v>
      </c>
      <c r="E35" s="2" t="s">
        <v>67</v>
      </c>
      <c r="F35" s="2" t="s">
        <v>121</v>
      </c>
      <c r="G35" s="2">
        <v>251</v>
      </c>
      <c r="H35" s="2">
        <v>251</v>
      </c>
      <c r="I35" s="2">
        <v>0</v>
      </c>
      <c r="J35" s="2">
        <v>247</v>
      </c>
      <c r="K35" s="2">
        <v>0</v>
      </c>
      <c r="L35" s="2">
        <v>3488.7</v>
      </c>
      <c r="M35" s="2">
        <v>3780</v>
      </c>
      <c r="N35" s="2">
        <v>1000</v>
      </c>
      <c r="O35" s="2">
        <v>291300</v>
      </c>
      <c r="P35" s="2">
        <v>40000</v>
      </c>
      <c r="Q35" s="2">
        <v>0</v>
      </c>
      <c r="R35" s="2">
        <v>331300</v>
      </c>
      <c r="S35" s="2">
        <v>177</v>
      </c>
      <c r="T35" s="2">
        <v>299649.58399999997</v>
      </c>
      <c r="U35" s="2">
        <v>299826.58399999997</v>
      </c>
      <c r="V35" s="2">
        <v>9.5</v>
      </c>
      <c r="W35" s="2">
        <v>1761325.25</v>
      </c>
      <c r="X35" s="2">
        <v>1760030.25</v>
      </c>
      <c r="Y35" s="10">
        <v>0.90500000000000003</v>
      </c>
      <c r="Z35" s="10">
        <v>0.99929999999999997</v>
      </c>
      <c r="AA35" s="10">
        <v>9.49</v>
      </c>
    </row>
    <row r="36" spans="1:27" s="2" customFormat="1">
      <c r="A36" s="2">
        <v>28</v>
      </c>
      <c r="B36" s="2" t="s">
        <v>65</v>
      </c>
      <c r="C36" s="2" t="s">
        <v>65</v>
      </c>
      <c r="D36" s="2" t="s">
        <v>122</v>
      </c>
      <c r="E36" s="2" t="s">
        <v>67</v>
      </c>
      <c r="F36" s="2" t="s">
        <v>123</v>
      </c>
      <c r="G36" s="2">
        <v>185</v>
      </c>
      <c r="H36" s="2">
        <v>185</v>
      </c>
      <c r="I36" s="2">
        <v>0</v>
      </c>
      <c r="J36" s="2">
        <v>185</v>
      </c>
      <c r="K36" s="2">
        <v>0</v>
      </c>
      <c r="L36" s="2">
        <v>1440.9</v>
      </c>
      <c r="M36" s="2">
        <v>1659.6</v>
      </c>
      <c r="N36" s="2">
        <v>1000</v>
      </c>
      <c r="O36" s="2">
        <v>218700</v>
      </c>
      <c r="P36" s="2">
        <v>34500</v>
      </c>
      <c r="Q36" s="2">
        <v>0</v>
      </c>
      <c r="R36" s="2">
        <v>253200</v>
      </c>
      <c r="S36" s="2">
        <v>0</v>
      </c>
      <c r="T36" s="2">
        <v>225700</v>
      </c>
      <c r="U36" s="2">
        <v>225700</v>
      </c>
      <c r="V36" s="2">
        <v>10.86</v>
      </c>
      <c r="W36" s="2">
        <v>1324859</v>
      </c>
      <c r="X36" s="2">
        <v>1324859</v>
      </c>
      <c r="Y36" s="10">
        <v>0.89139999999999997</v>
      </c>
      <c r="Z36" s="10">
        <v>1</v>
      </c>
      <c r="AA36" s="10">
        <v>10.86</v>
      </c>
    </row>
    <row r="37" spans="1:27" s="2" customFormat="1">
      <c r="A37" s="2">
        <v>29</v>
      </c>
      <c r="B37" s="2" t="s">
        <v>65</v>
      </c>
      <c r="C37" s="2" t="s">
        <v>65</v>
      </c>
      <c r="D37" s="2" t="s">
        <v>124</v>
      </c>
      <c r="E37" s="2" t="s">
        <v>67</v>
      </c>
      <c r="F37" s="2" t="s">
        <v>125</v>
      </c>
      <c r="G37" s="2">
        <v>117</v>
      </c>
      <c r="H37" s="2">
        <v>117</v>
      </c>
      <c r="I37" s="2">
        <v>0</v>
      </c>
      <c r="J37" s="2">
        <v>116</v>
      </c>
      <c r="K37" s="2">
        <v>116</v>
      </c>
      <c r="L37" s="2">
        <v>335</v>
      </c>
      <c r="M37" s="2">
        <v>335</v>
      </c>
      <c r="N37" s="2">
        <v>1000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928</v>
      </c>
      <c r="X37" s="2">
        <v>0</v>
      </c>
      <c r="Y37" s="10">
        <v>0</v>
      </c>
      <c r="Z37" s="10">
        <v>0</v>
      </c>
      <c r="AA37" s="10">
        <v>0</v>
      </c>
    </row>
    <row r="38" spans="1:27" s="2" customFormat="1">
      <c r="A38" s="2">
        <v>30</v>
      </c>
      <c r="B38" s="2" t="s">
        <v>65</v>
      </c>
      <c r="C38" s="2" t="s">
        <v>65</v>
      </c>
      <c r="D38" s="2" t="s">
        <v>126</v>
      </c>
      <c r="E38" s="2" t="s">
        <v>67</v>
      </c>
      <c r="F38" s="2" t="s">
        <v>127</v>
      </c>
      <c r="G38" s="2">
        <v>151</v>
      </c>
      <c r="H38" s="2">
        <v>151</v>
      </c>
      <c r="I38" s="2">
        <v>0</v>
      </c>
      <c r="J38" s="2">
        <v>151</v>
      </c>
      <c r="K38" s="2">
        <v>0</v>
      </c>
      <c r="L38" s="2">
        <v>42.2</v>
      </c>
      <c r="M38" s="2">
        <v>93.8</v>
      </c>
      <c r="N38" s="2">
        <v>1000</v>
      </c>
      <c r="O38" s="2">
        <v>51600</v>
      </c>
      <c r="P38" s="2">
        <v>0</v>
      </c>
      <c r="Q38" s="2">
        <v>0</v>
      </c>
      <c r="R38" s="2">
        <v>51600</v>
      </c>
      <c r="S38" s="2">
        <v>0</v>
      </c>
      <c r="T38" s="2">
        <v>46698.498</v>
      </c>
      <c r="U38" s="2">
        <v>46698.498</v>
      </c>
      <c r="V38" s="2">
        <v>9.5</v>
      </c>
      <c r="W38" s="2">
        <v>274120.31</v>
      </c>
      <c r="X38" s="2">
        <v>274120.31</v>
      </c>
      <c r="Y38" s="10">
        <v>0.90500000000000003</v>
      </c>
      <c r="Z38" s="10">
        <v>1</v>
      </c>
      <c r="AA38" s="10">
        <v>9.5</v>
      </c>
    </row>
    <row r="39" spans="1:27">
      <c r="R39">
        <f>SUM(R9:R38)</f>
        <v>9050240</v>
      </c>
      <c r="U39">
        <f>SUM(U9:U38)</f>
        <v>8136205.3449999997</v>
      </c>
    </row>
    <row r="40" spans="1:27">
      <c r="S40">
        <f>R39-U39</f>
        <v>914034.65499999805</v>
      </c>
    </row>
    <row r="41" spans="1:27">
      <c r="S41">
        <f>S40/R39</f>
        <v>0.100995626082844</v>
      </c>
    </row>
    <row r="42" spans="1:27">
      <c r="S42">
        <f>S41*100</f>
        <v>10.099562608284399</v>
      </c>
    </row>
  </sheetData>
  <mergeCells count="3">
    <mergeCell ref="A1:AB1"/>
    <mergeCell ref="A2:AB2"/>
    <mergeCell ref="A3:AB3"/>
  </mergeCells>
  <pageMargins left="0.75" right="0.75" top="0.75" bottom="0.5" header="0.5" footer="0.75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C37A-2B97-4ABE-ABA1-1A00C9A84AD6}">
  <dimension ref="A1:AC9"/>
  <sheetViews>
    <sheetView topLeftCell="E7" workbookViewId="0">
      <selection activeCell="AB9" sqref="AB9"/>
    </sheetView>
  </sheetViews>
  <sheetFormatPr defaultColWidth="9" defaultRowHeight="15"/>
  <cols>
    <col min="1" max="1" width="9.140625" customWidth="1"/>
    <col min="2" max="3" width="20.7109375" customWidth="1"/>
    <col min="4" max="4" width="28.28515625" customWidth="1"/>
    <col min="5" max="5" width="8.85546875" customWidth="1"/>
    <col min="6" max="6" width="17.85546875" customWidth="1"/>
    <col min="7" max="7" width="7.28515625" customWidth="1"/>
    <col min="8" max="11" width="7.140625" customWidth="1"/>
    <col min="12" max="13" width="9.42578125" customWidth="1"/>
    <col min="14" max="14" width="7.42578125" customWidth="1"/>
    <col min="15" max="15" width="8.42578125" customWidth="1"/>
    <col min="16" max="17" width="8.7109375" customWidth="1"/>
    <col min="18" max="18" width="9.28515625" customWidth="1"/>
    <col min="19" max="20" width="9.85546875" customWidth="1"/>
    <col min="21" max="21" width="11.5703125" customWidth="1"/>
    <col min="22" max="22" width="7.85546875" customWidth="1"/>
    <col min="23" max="23" width="11.85546875" customWidth="1"/>
    <col min="24" max="24" width="12" customWidth="1"/>
    <col min="25" max="27" width="8.140625" customWidth="1"/>
    <col min="28" max="28" width="26.42578125" bestFit="1" customWidth="1"/>
    <col min="29" max="29" width="11.140625" customWidth="1"/>
  </cols>
  <sheetData>
    <row r="1" spans="1:29" ht="18.75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  <c r="S1" s="13" t="s">
        <v>0</v>
      </c>
      <c r="T1" s="13" t="s">
        <v>0</v>
      </c>
      <c r="U1" s="13" t="s">
        <v>0</v>
      </c>
      <c r="V1" s="13" t="s">
        <v>0</v>
      </c>
      <c r="W1" s="13" t="s">
        <v>0</v>
      </c>
      <c r="X1" s="13" t="s">
        <v>0</v>
      </c>
      <c r="Y1" s="13" t="s">
        <v>0</v>
      </c>
      <c r="Z1" s="13" t="s">
        <v>0</v>
      </c>
      <c r="AA1" s="13" t="s">
        <v>0</v>
      </c>
      <c r="AB1" s="13" t="s">
        <v>0</v>
      </c>
    </row>
    <row r="2" spans="1:29" ht="18.75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13" t="s">
        <v>1</v>
      </c>
      <c r="W2" s="13" t="s">
        <v>1</v>
      </c>
      <c r="X2" s="13" t="s">
        <v>1</v>
      </c>
      <c r="Y2" s="13" t="s">
        <v>1</v>
      </c>
      <c r="Z2" s="13" t="s">
        <v>1</v>
      </c>
      <c r="AA2" s="13" t="s">
        <v>1</v>
      </c>
      <c r="AB2" s="13" t="s">
        <v>1</v>
      </c>
    </row>
    <row r="3" spans="1:29" ht="18.75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  <c r="S3" s="13" t="s">
        <v>2</v>
      </c>
      <c r="T3" s="13" t="s">
        <v>2</v>
      </c>
      <c r="U3" s="13" t="s">
        <v>2</v>
      </c>
      <c r="V3" s="13" t="s">
        <v>2</v>
      </c>
      <c r="W3" s="13" t="s">
        <v>2</v>
      </c>
      <c r="X3" s="13" t="s">
        <v>2</v>
      </c>
      <c r="Y3" s="13" t="s">
        <v>2</v>
      </c>
      <c r="Z3" s="13" t="s">
        <v>2</v>
      </c>
      <c r="AA3" s="13" t="s">
        <v>2</v>
      </c>
      <c r="AB3" s="13" t="s">
        <v>2</v>
      </c>
    </row>
    <row r="4" spans="1:29">
      <c r="A4" s="3"/>
      <c r="B4" s="4" t="s">
        <v>3</v>
      </c>
      <c r="C4" s="5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9">
      <c r="A5" s="3"/>
      <c r="B5" s="4" t="s">
        <v>5</v>
      </c>
      <c r="C5" s="4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ht="30">
      <c r="A6" s="6"/>
      <c r="B6" s="6"/>
      <c r="C6" s="6"/>
      <c r="D6" s="6"/>
      <c r="E6" s="7" t="s">
        <v>7</v>
      </c>
      <c r="F6" s="8" t="s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>
      <c r="A7" s="9"/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9" t="s">
        <v>23</v>
      </c>
      <c r="Q7" s="9" t="s">
        <v>24</v>
      </c>
      <c r="R7" s="9" t="s">
        <v>25</v>
      </c>
      <c r="S7" s="9" t="s">
        <v>26</v>
      </c>
      <c r="T7" s="9" t="s">
        <v>27</v>
      </c>
      <c r="U7" s="9" t="s">
        <v>28</v>
      </c>
      <c r="V7" s="9" t="s">
        <v>29</v>
      </c>
      <c r="W7" s="9" t="s">
        <v>30</v>
      </c>
      <c r="X7" s="9" t="s">
        <v>31</v>
      </c>
      <c r="Y7" s="9" t="s">
        <v>32</v>
      </c>
      <c r="Z7" s="9" t="s">
        <v>33</v>
      </c>
      <c r="AA7" s="9" t="s">
        <v>34</v>
      </c>
      <c r="AB7" s="9" t="s">
        <v>35</v>
      </c>
    </row>
    <row r="8" spans="1:29" s="1" customFormat="1" ht="75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50</v>
      </c>
      <c r="P8" s="1" t="s">
        <v>51</v>
      </c>
      <c r="Q8" s="1" t="s">
        <v>52</v>
      </c>
      <c r="R8" s="1" t="s">
        <v>53</v>
      </c>
      <c r="S8" s="1" t="s">
        <v>54</v>
      </c>
      <c r="T8" s="1" t="s">
        <v>55</v>
      </c>
      <c r="U8" s="1" t="s">
        <v>56</v>
      </c>
      <c r="V8" s="1" t="s">
        <v>57</v>
      </c>
      <c r="W8" s="1" t="s">
        <v>58</v>
      </c>
      <c r="X8" s="1" t="s">
        <v>59</v>
      </c>
      <c r="Y8" s="1" t="s">
        <v>60</v>
      </c>
      <c r="Z8" s="1" t="s">
        <v>61</v>
      </c>
      <c r="AA8" s="1" t="s">
        <v>62</v>
      </c>
      <c r="AB8" s="1" t="s">
        <v>63</v>
      </c>
      <c r="AC8" s="1" t="s">
        <v>64</v>
      </c>
    </row>
    <row r="9" spans="1:29" s="2" customFormat="1" ht="60" customHeight="1">
      <c r="A9" s="11">
        <v>26</v>
      </c>
      <c r="B9" s="11" t="s">
        <v>65</v>
      </c>
      <c r="C9" s="11" t="s">
        <v>65</v>
      </c>
      <c r="D9" s="11" t="s">
        <v>119</v>
      </c>
      <c r="E9" s="11" t="s">
        <v>67</v>
      </c>
      <c r="F9" s="11" t="s">
        <v>120</v>
      </c>
      <c r="G9" s="11">
        <v>112</v>
      </c>
      <c r="H9" s="11">
        <v>112</v>
      </c>
      <c r="I9" s="11">
        <v>0</v>
      </c>
      <c r="J9" s="11">
        <v>110</v>
      </c>
      <c r="K9" s="11">
        <v>110</v>
      </c>
      <c r="L9" s="11">
        <v>1557.9</v>
      </c>
      <c r="M9" s="11">
        <v>1557.9</v>
      </c>
      <c r="N9" s="11">
        <v>1000</v>
      </c>
      <c r="O9" s="11">
        <v>0</v>
      </c>
      <c r="P9" s="11">
        <v>292325</v>
      </c>
      <c r="Q9" s="11">
        <v>58100</v>
      </c>
      <c r="R9" s="11">
        <v>234225</v>
      </c>
      <c r="S9" s="11">
        <v>110</v>
      </c>
      <c r="T9" s="11">
        <v>0</v>
      </c>
      <c r="U9" s="11">
        <v>110</v>
      </c>
      <c r="V9" s="11">
        <v>99.95</v>
      </c>
      <c r="W9" s="11">
        <v>1151.28</v>
      </c>
      <c r="X9" s="11">
        <v>1013.28</v>
      </c>
      <c r="Y9" s="12">
        <v>5.0000000000000001E-4</v>
      </c>
      <c r="Z9" s="12">
        <v>0.88009999999999999</v>
      </c>
      <c r="AA9" s="12">
        <v>87.97</v>
      </c>
      <c r="AB9" s="1" t="s">
        <v>128</v>
      </c>
    </row>
  </sheetData>
  <mergeCells count="3">
    <mergeCell ref="A1:AB1"/>
    <mergeCell ref="A2:AB2"/>
    <mergeCell ref="A3:AB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AABD-F12A-4A6A-9944-AC1CF0C0AAEB}">
  <dimension ref="A1"/>
  <sheetViews>
    <sheetView tabSelected="1" workbookViewId="0">
      <selection activeCell="A9" sqref="A9"/>
    </sheetView>
  </sheetViews>
  <sheetFormatPr defaultRowHeight="15"/>
  <cols>
    <col min="1" max="1" width="67" customWidth="1"/>
  </cols>
  <sheetData>
    <row r="1" spans="1:1" ht="75">
      <c r="A1" s="1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2025-03-27T10:15:00Z</dcterms:created>
  <dcterms:modified xsi:type="dcterms:W3CDTF">2025-03-27T11:07:33Z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FC1808F0B4C24DA1AB106A745A0F802D_13</vt:lpwstr>
  </property>
  <property fmtid="{D5CDD505-2E9C-101B-9397-08002B2CF9AE}" pid="3" name="KSOProductBuildVer">
    <vt:lpwstr>1033-12.2.0.20326</vt:lpwstr>
  </property>
</Properties>
</file>