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11028" windowHeight="8712" tabRatio="732" activeTab="3"/>
  </bookViews>
  <sheets>
    <sheet name=" January-2025" sheetId="1" r:id="rId1"/>
    <sheet name="BESCOM- January-2025" sheetId="2" r:id="rId2"/>
    <sheet name="VITAL JULY-2020" sheetId="5" state="hidden" r:id="rId3"/>
    <sheet name="CONSUMPTION" sheetId="4" r:id="rId4"/>
    <sheet name="Trans Interupption" sheetId="7" r:id="rId5"/>
    <sheet name="Sheet1" sheetId="17" state="hidden" r:id="rId6"/>
    <sheet name="Sheet2" sheetId="18" state="hidden" r:id="rId7"/>
    <sheet name="Sheet3" sheetId="19" state="hidden" r:id="rId8"/>
    <sheet name="Sheet4" sheetId="20" state="hidden" r:id="rId9"/>
    <sheet name="Sheet5" sheetId="21" state="hidden" r:id="rId10"/>
    <sheet name="Sheet6" sheetId="22" state="hidden" r:id="rId11"/>
    <sheet name="Sheet7" sheetId="23" r:id="rId12"/>
  </sheets>
  <definedNames>
    <definedName name="_xlnm.Print_Area" localSheetId="3">CONSUMPTION!$A$1:$P$38</definedName>
  </definedNames>
  <calcPr calcId="124519"/>
</workbook>
</file>

<file path=xl/calcChain.xml><?xml version="1.0" encoding="utf-8"?>
<calcChain xmlns="http://schemas.openxmlformats.org/spreadsheetml/2006/main">
  <c r="ON59" i="1"/>
  <c r="Z29"/>
  <c r="Z7"/>
  <c r="F27" i="4"/>
  <c r="H27" s="1"/>
  <c r="F24"/>
  <c r="H24" s="1"/>
  <c r="F25"/>
  <c r="H25" s="1"/>
  <c r="F22"/>
  <c r="F23"/>
  <c r="F26"/>
  <c r="H26" s="1"/>
  <c r="F17" l="1"/>
  <c r="H17" s="1"/>
  <c r="F18"/>
  <c r="H18" s="1"/>
  <c r="F15"/>
  <c r="H15" s="1"/>
  <c r="Q19" i="2"/>
  <c r="PU85" i="1"/>
  <c r="PT85"/>
  <c r="BA16"/>
  <c r="AC38"/>
  <c r="AH38"/>
  <c r="B77"/>
  <c r="C77"/>
  <c r="D77"/>
  <c r="E77"/>
  <c r="F77"/>
  <c r="G77"/>
  <c r="I77"/>
  <c r="J77"/>
  <c r="K77"/>
  <c r="L77"/>
  <c r="M77"/>
  <c r="N77"/>
  <c r="O77"/>
  <c r="Z36"/>
  <c r="S3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CA12"/>
  <c r="CA6"/>
  <c r="CA7"/>
  <c r="CA8"/>
  <c r="CA9"/>
  <c r="CA10"/>
  <c r="CA11"/>
  <c r="CA13"/>
  <c r="CA14"/>
  <c r="CA15"/>
  <c r="CA16"/>
  <c r="CA17"/>
  <c r="CA18"/>
  <c r="CA19"/>
  <c r="CA20"/>
  <c r="CA21"/>
  <c r="CA22"/>
  <c r="CA23"/>
  <c r="CA24"/>
  <c r="CA25"/>
  <c r="CA26"/>
  <c r="CA27"/>
  <c r="CA28"/>
  <c r="CA29"/>
  <c r="CA30"/>
  <c r="CA31"/>
  <c r="CA32"/>
  <c r="CA33"/>
  <c r="CA34"/>
  <c r="CA35"/>
  <c r="CA36"/>
  <c r="PR38"/>
  <c r="QG38"/>
  <c r="PO38"/>
  <c r="OR38"/>
  <c r="ON38"/>
  <c r="BF38"/>
  <c r="AX38"/>
  <c r="AV38"/>
  <c r="QJ38"/>
  <c r="QH38"/>
  <c r="QF38"/>
  <c r="OS38"/>
  <c r="BG38"/>
  <c r="BE38"/>
  <c r="BC38"/>
  <c r="AU38"/>
  <c r="AI38"/>
  <c r="AF38"/>
  <c r="AG38"/>
  <c r="AE38"/>
  <c r="V38"/>
  <c r="AD38"/>
  <c r="U38"/>
  <c r="T38"/>
  <c r="C38"/>
  <c r="G38"/>
  <c r="F38"/>
  <c r="D5" i="2" l="1"/>
  <c r="C47" i="1"/>
  <c r="BK8"/>
  <c r="BK7"/>
  <c r="BK6"/>
  <c r="Q18" i="2"/>
  <c r="AT34" i="1"/>
  <c r="F14" i="4"/>
  <c r="G58" i="1"/>
  <c r="OU8"/>
  <c r="OU7"/>
  <c r="AK7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6"/>
  <c r="QL7"/>
  <c r="QL8"/>
  <c r="QL9"/>
  <c r="QL10"/>
  <c r="QL11"/>
  <c r="QL12"/>
  <c r="QL13"/>
  <c r="QL14"/>
  <c r="QL15"/>
  <c r="QL16"/>
  <c r="QL17"/>
  <c r="QL18"/>
  <c r="QL19"/>
  <c r="QL20"/>
  <c r="QL21"/>
  <c r="QL22"/>
  <c r="QL23"/>
  <c r="QL24"/>
  <c r="QL25"/>
  <c r="QL26"/>
  <c r="QL27"/>
  <c r="QL28"/>
  <c r="QL29"/>
  <c r="QL30"/>
  <c r="QL31"/>
  <c r="QL32"/>
  <c r="QL33"/>
  <c r="QL34"/>
  <c r="QL35"/>
  <c r="QL36"/>
  <c r="QL3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30"/>
  <c r="Z31"/>
  <c r="Z32"/>
  <c r="Z33"/>
  <c r="Z34"/>
  <c r="Z35"/>
  <c r="Z6"/>
  <c r="J37"/>
  <c r="BA12"/>
  <c r="BA11"/>
  <c r="BA10"/>
  <c r="BA9"/>
  <c r="BA8"/>
  <c r="BA7"/>
  <c r="BA6"/>
  <c r="AK30"/>
  <c r="AK31"/>
  <c r="AK32"/>
  <c r="AK33"/>
  <c r="AK34"/>
  <c r="AK35"/>
  <c r="AK36"/>
  <c r="AK25"/>
  <c r="AK26"/>
  <c r="AK27"/>
  <c r="AK28"/>
  <c r="AK29"/>
  <c r="B38"/>
  <c r="BP53"/>
  <c r="PV14"/>
  <c r="F19" i="4"/>
  <c r="H19" s="1"/>
  <c r="N38" i="1" l="1"/>
  <c r="QK38"/>
  <c r="QI38"/>
  <c r="PU38"/>
  <c r="PT38"/>
  <c r="PS38"/>
  <c r="PQ38"/>
  <c r="PP38"/>
  <c r="PN38"/>
  <c r="PJ38"/>
  <c r="PI38"/>
  <c r="PH38"/>
  <c r="PG38"/>
  <c r="PF38"/>
  <c r="PE38"/>
  <c r="OT38"/>
  <c r="OQ38"/>
  <c r="OP38"/>
  <c r="OO38"/>
  <c r="OM38"/>
  <c r="BZ38"/>
  <c r="BY38"/>
  <c r="BX38"/>
  <c r="BW38"/>
  <c r="BV38"/>
  <c r="BU38"/>
  <c r="BL38"/>
  <c r="BJ38"/>
  <c r="BI38"/>
  <c r="BH38"/>
  <c r="BD38"/>
  <c r="AZ38"/>
  <c r="AY38"/>
  <c r="AW38"/>
  <c r="V5" i="2"/>
  <c r="U5"/>
  <c r="AJ38" i="1"/>
  <c r="H5" i="2"/>
  <c r="G5"/>
  <c r="D38" i="1"/>
  <c r="E38"/>
  <c r="H38"/>
  <c r="I38"/>
  <c r="K38"/>
  <c r="L38"/>
  <c r="M38"/>
  <c r="O38"/>
  <c r="P38"/>
  <c r="Q38"/>
  <c r="R38"/>
  <c r="W38"/>
  <c r="X38"/>
  <c r="Y38"/>
  <c r="N21" i="2"/>
  <c r="C5"/>
  <c r="M21" s="1"/>
  <c r="BK31" i="1"/>
  <c r="BK30"/>
  <c r="PV6"/>
  <c r="QE34"/>
  <c r="AK22"/>
  <c r="AK6"/>
  <c r="G21" i="2" l="1"/>
  <c r="H21"/>
  <c r="PV7" i="1" l="1"/>
  <c r="PV8"/>
  <c r="PV9"/>
  <c r="PV10"/>
  <c r="PV11"/>
  <c r="PV12"/>
  <c r="PV13"/>
  <c r="PV15"/>
  <c r="PV16"/>
  <c r="PV17"/>
  <c r="PV18"/>
  <c r="PV19"/>
  <c r="PV20"/>
  <c r="PV21"/>
  <c r="PV22"/>
  <c r="PV23"/>
  <c r="PV24"/>
  <c r="PV25"/>
  <c r="PV26"/>
  <c r="PV27"/>
  <c r="PV28"/>
  <c r="PV29"/>
  <c r="PV30"/>
  <c r="PV31"/>
  <c r="PV32"/>
  <c r="PV33"/>
  <c r="OU9"/>
  <c r="OU10"/>
  <c r="OU11"/>
  <c r="OU12"/>
  <c r="OU13"/>
  <c r="OU14"/>
  <c r="OU15"/>
  <c r="OU16"/>
  <c r="OU17"/>
  <c r="OU18"/>
  <c r="OU19"/>
  <c r="OU20"/>
  <c r="OU21"/>
  <c r="OU22"/>
  <c r="OU23"/>
  <c r="OU24"/>
  <c r="OU25"/>
  <c r="OU26"/>
  <c r="OU27"/>
  <c r="OU28"/>
  <c r="OU29"/>
  <c r="OU30"/>
  <c r="OU31"/>
  <c r="OU32"/>
  <c r="OU33"/>
  <c r="BK9"/>
  <c r="BK10"/>
  <c r="BK11"/>
  <c r="BK12"/>
  <c r="BK13"/>
  <c r="BK14"/>
  <c r="BK15"/>
  <c r="BK16"/>
  <c r="BK17"/>
  <c r="BK18"/>
  <c r="BK19"/>
  <c r="BK20"/>
  <c r="BK21"/>
  <c r="BK22"/>
  <c r="BK23"/>
  <c r="BK24"/>
  <c r="BK25"/>
  <c r="BK26"/>
  <c r="BK27"/>
  <c r="BK28"/>
  <c r="BK29"/>
  <c r="BK32"/>
  <c r="BK33"/>
  <c r="AP47"/>
  <c r="AT23"/>
  <c r="AT22"/>
  <c r="AT21"/>
  <c r="AC52"/>
  <c r="AK15"/>
  <c r="QA78"/>
  <c r="PZ78"/>
  <c r="PY78"/>
  <c r="PX78"/>
  <c r="PW78"/>
  <c r="PV78"/>
  <c r="PU78"/>
  <c r="PT78"/>
  <c r="PS78"/>
  <c r="PR78"/>
  <c r="PQ78"/>
  <c r="PP78"/>
  <c r="PO78"/>
  <c r="PN78"/>
  <c r="QA77"/>
  <c r="PZ77"/>
  <c r="PY77"/>
  <c r="PX77"/>
  <c r="PW77"/>
  <c r="PV77"/>
  <c r="PU77"/>
  <c r="PT77"/>
  <c r="PS77"/>
  <c r="PR77"/>
  <c r="PQ77"/>
  <c r="PP77"/>
  <c r="PO77"/>
  <c r="PN77"/>
  <c r="QA76"/>
  <c r="PZ76"/>
  <c r="PY76"/>
  <c r="PX76"/>
  <c r="PW76"/>
  <c r="PV76"/>
  <c r="PU76"/>
  <c r="PT76"/>
  <c r="PS76"/>
  <c r="PR76"/>
  <c r="PQ76"/>
  <c r="PP76"/>
  <c r="PO76"/>
  <c r="PN76"/>
  <c r="QA75"/>
  <c r="PZ75"/>
  <c r="PY75"/>
  <c r="PX75"/>
  <c r="PW75"/>
  <c r="PV75"/>
  <c r="PU75"/>
  <c r="PT75"/>
  <c r="PS75"/>
  <c r="PR75"/>
  <c r="PQ75"/>
  <c r="PP75"/>
  <c r="PO75"/>
  <c r="PN75"/>
  <c r="QA74"/>
  <c r="PZ74"/>
  <c r="PY74"/>
  <c r="PX74"/>
  <c r="PW74"/>
  <c r="PV74"/>
  <c r="PU74"/>
  <c r="PT74"/>
  <c r="PS74"/>
  <c r="PR74"/>
  <c r="PQ74"/>
  <c r="PP74"/>
  <c r="PO74"/>
  <c r="PN74"/>
  <c r="QA73"/>
  <c r="PZ73"/>
  <c r="PY73"/>
  <c r="PX73"/>
  <c r="PW73"/>
  <c r="PV73"/>
  <c r="PU73"/>
  <c r="PT73"/>
  <c r="PS73"/>
  <c r="PR73"/>
  <c r="PQ73"/>
  <c r="PP73"/>
  <c r="PO73"/>
  <c r="PN73"/>
  <c r="QA72"/>
  <c r="PZ72"/>
  <c r="PY72"/>
  <c r="PX72"/>
  <c r="PW72"/>
  <c r="PV72"/>
  <c r="PU72"/>
  <c r="PT72"/>
  <c r="PS72"/>
  <c r="PR72"/>
  <c r="PQ72"/>
  <c r="PP72"/>
  <c r="PO72"/>
  <c r="PN72"/>
  <c r="QA71"/>
  <c r="PZ71"/>
  <c r="PY71"/>
  <c r="PX71"/>
  <c r="PW71"/>
  <c r="PV71"/>
  <c r="PU71"/>
  <c r="PT71"/>
  <c r="PS71"/>
  <c r="PR71"/>
  <c r="PQ71"/>
  <c r="PP71"/>
  <c r="PO71"/>
  <c r="PN71"/>
  <c r="QA70"/>
  <c r="PZ70"/>
  <c r="PY70"/>
  <c r="PX70"/>
  <c r="PW70"/>
  <c r="PV70"/>
  <c r="PU70"/>
  <c r="PT70"/>
  <c r="PS70"/>
  <c r="PR70"/>
  <c r="PQ70"/>
  <c r="PP70"/>
  <c r="PO70"/>
  <c r="PN70"/>
  <c r="QA69"/>
  <c r="PZ69"/>
  <c r="PY69"/>
  <c r="PX69"/>
  <c r="PW69"/>
  <c r="PV69"/>
  <c r="PU69"/>
  <c r="PT69"/>
  <c r="PS69"/>
  <c r="PR69"/>
  <c r="PQ69"/>
  <c r="PP69"/>
  <c r="PO69"/>
  <c r="PN69"/>
  <c r="QA68"/>
  <c r="PZ68"/>
  <c r="PY68"/>
  <c r="PX68"/>
  <c r="PW68"/>
  <c r="PV68"/>
  <c r="PU68"/>
  <c r="PT68"/>
  <c r="PS68"/>
  <c r="PR68"/>
  <c r="PQ68"/>
  <c r="PP68"/>
  <c r="PO68"/>
  <c r="PN68"/>
  <c r="QA67"/>
  <c r="PZ67"/>
  <c r="PY67"/>
  <c r="PX67"/>
  <c r="PW67"/>
  <c r="PV67"/>
  <c r="PU67"/>
  <c r="PT67"/>
  <c r="PS67"/>
  <c r="PR67"/>
  <c r="PQ67"/>
  <c r="PP67"/>
  <c r="PO67"/>
  <c r="PN67"/>
  <c r="QA66"/>
  <c r="PZ66"/>
  <c r="PY66"/>
  <c r="PX66"/>
  <c r="PW66"/>
  <c r="PV66"/>
  <c r="PU66"/>
  <c r="PT66"/>
  <c r="PS66"/>
  <c r="PR66"/>
  <c r="PQ66"/>
  <c r="PP66"/>
  <c r="PO66"/>
  <c r="PN66"/>
  <c r="QA65"/>
  <c r="PZ65"/>
  <c r="PY65"/>
  <c r="PX65"/>
  <c r="PW65"/>
  <c r="PV65"/>
  <c r="PU65"/>
  <c r="PT65"/>
  <c r="PS65"/>
  <c r="PR65"/>
  <c r="PQ65"/>
  <c r="PP65"/>
  <c r="PO65"/>
  <c r="PN65"/>
  <c r="QA64"/>
  <c r="PZ64"/>
  <c r="PY64"/>
  <c r="PX64"/>
  <c r="PW64"/>
  <c r="PV64"/>
  <c r="PU64"/>
  <c r="PT64"/>
  <c r="PS64"/>
  <c r="PR64"/>
  <c r="PQ64"/>
  <c r="PP64"/>
  <c r="PO64"/>
  <c r="PN64"/>
  <c r="QA63"/>
  <c r="PZ63"/>
  <c r="PY63"/>
  <c r="PX63"/>
  <c r="PW63"/>
  <c r="PV63"/>
  <c r="PU63"/>
  <c r="PT63"/>
  <c r="PS63"/>
  <c r="PR63"/>
  <c r="PQ63"/>
  <c r="PP63"/>
  <c r="PO63"/>
  <c r="PN63"/>
  <c r="QA62"/>
  <c r="PZ62"/>
  <c r="PY62"/>
  <c r="PX62"/>
  <c r="PW62"/>
  <c r="PV62"/>
  <c r="PU62"/>
  <c r="PT62"/>
  <c r="PS62"/>
  <c r="PR62"/>
  <c r="PQ62"/>
  <c r="PP62"/>
  <c r="PO62"/>
  <c r="PN62"/>
  <c r="QA61"/>
  <c r="PZ61"/>
  <c r="PY61"/>
  <c r="PX61"/>
  <c r="PW61"/>
  <c r="PV61"/>
  <c r="PU61"/>
  <c r="PT61"/>
  <c r="PS61"/>
  <c r="PR61"/>
  <c r="PQ61"/>
  <c r="PP61"/>
  <c r="PO61"/>
  <c r="PN61"/>
  <c r="QA60"/>
  <c r="PZ60"/>
  <c r="PY60"/>
  <c r="PX60"/>
  <c r="PW60"/>
  <c r="PV60"/>
  <c r="PU60"/>
  <c r="PT60"/>
  <c r="PS60"/>
  <c r="PR60"/>
  <c r="PQ60"/>
  <c r="PP60"/>
  <c r="PO60"/>
  <c r="PN60"/>
  <c r="QA59"/>
  <c r="PZ59"/>
  <c r="PY59"/>
  <c r="PX59"/>
  <c r="PW59"/>
  <c r="PV59"/>
  <c r="PU59"/>
  <c r="PT59"/>
  <c r="PS59"/>
  <c r="PR59"/>
  <c r="PQ59"/>
  <c r="PP59"/>
  <c r="PO59"/>
  <c r="PN59"/>
  <c r="QA58"/>
  <c r="PZ58"/>
  <c r="PY58"/>
  <c r="PX58"/>
  <c r="PW58"/>
  <c r="PV58"/>
  <c r="PU58"/>
  <c r="PT58"/>
  <c r="PS58"/>
  <c r="PR58"/>
  <c r="PQ58"/>
  <c r="PP58"/>
  <c r="PO58"/>
  <c r="PN58"/>
  <c r="QA57"/>
  <c r="PZ57"/>
  <c r="PY57"/>
  <c r="PX57"/>
  <c r="PW57"/>
  <c r="PV57"/>
  <c r="PU57"/>
  <c r="PT57"/>
  <c r="PS57"/>
  <c r="PR57"/>
  <c r="PQ57"/>
  <c r="PP57"/>
  <c r="PO57"/>
  <c r="PN57"/>
  <c r="QA56"/>
  <c r="PZ56"/>
  <c r="PY56"/>
  <c r="PX56"/>
  <c r="PW56"/>
  <c r="PV56"/>
  <c r="PU56"/>
  <c r="PT56"/>
  <c r="PS56"/>
  <c r="PR56"/>
  <c r="PQ56"/>
  <c r="PP56"/>
  <c r="PO56"/>
  <c r="PN56"/>
  <c r="QA55"/>
  <c r="PZ55"/>
  <c r="PY55"/>
  <c r="PX55"/>
  <c r="PW55"/>
  <c r="PV55"/>
  <c r="PU55"/>
  <c r="PT55"/>
  <c r="PS55"/>
  <c r="PR55"/>
  <c r="PQ55"/>
  <c r="PP55"/>
  <c r="PO55"/>
  <c r="PN55"/>
  <c r="QA54"/>
  <c r="PZ54"/>
  <c r="PY54"/>
  <c r="PX54"/>
  <c r="PW54"/>
  <c r="PV54"/>
  <c r="PU54"/>
  <c r="PT54"/>
  <c r="PS54"/>
  <c r="PR54"/>
  <c r="PQ54"/>
  <c r="PP54"/>
  <c r="PO54"/>
  <c r="PN54"/>
  <c r="QA53"/>
  <c r="PZ53"/>
  <c r="PY53"/>
  <c r="PX53"/>
  <c r="PW53"/>
  <c r="PV53"/>
  <c r="PU53"/>
  <c r="PT53"/>
  <c r="PS53"/>
  <c r="PR53"/>
  <c r="PQ53"/>
  <c r="PP53"/>
  <c r="PO53"/>
  <c r="PN53"/>
  <c r="QA52"/>
  <c r="PZ52"/>
  <c r="PY52"/>
  <c r="PX52"/>
  <c r="PW52"/>
  <c r="PV52"/>
  <c r="PU52"/>
  <c r="PT52"/>
  <c r="PS52"/>
  <c r="PR52"/>
  <c r="PQ52"/>
  <c r="PP52"/>
  <c r="PO52"/>
  <c r="PN52"/>
  <c r="QA51"/>
  <c r="PZ51"/>
  <c r="PY51"/>
  <c r="PX51"/>
  <c r="PW51"/>
  <c r="PV51"/>
  <c r="PU51"/>
  <c r="PT51"/>
  <c r="PS51"/>
  <c r="PR51"/>
  <c r="PQ51"/>
  <c r="PP51"/>
  <c r="PO51"/>
  <c r="PN51"/>
  <c r="QA50"/>
  <c r="PZ50"/>
  <c r="PY50"/>
  <c r="PX50"/>
  <c r="PW50"/>
  <c r="PV50"/>
  <c r="PU50"/>
  <c r="PT50"/>
  <c r="PS50"/>
  <c r="PQ50"/>
  <c r="PP50"/>
  <c r="PO50"/>
  <c r="PN50"/>
  <c r="QA49"/>
  <c r="PZ49"/>
  <c r="PY49"/>
  <c r="PX49"/>
  <c r="PW49"/>
  <c r="PV49"/>
  <c r="PU49"/>
  <c r="PT49"/>
  <c r="PS49"/>
  <c r="PR49"/>
  <c r="PQ49"/>
  <c r="PP49"/>
  <c r="PO49"/>
  <c r="PN49"/>
  <c r="QA48"/>
  <c r="PZ48"/>
  <c r="PY48"/>
  <c r="PX48"/>
  <c r="PW48"/>
  <c r="PV48"/>
  <c r="PU48"/>
  <c r="PT48"/>
  <c r="PS48"/>
  <c r="PR48"/>
  <c r="PQ48"/>
  <c r="PP48"/>
  <c r="PO48"/>
  <c r="PN48"/>
  <c r="QA47"/>
  <c r="PZ47"/>
  <c r="PY47"/>
  <c r="PX47"/>
  <c r="PW47"/>
  <c r="PV47"/>
  <c r="PU47"/>
  <c r="PT47"/>
  <c r="PS47"/>
  <c r="PR47"/>
  <c r="PQ47"/>
  <c r="PP47"/>
  <c r="PO47"/>
  <c r="PN47"/>
  <c r="PN45"/>
  <c r="Z8" i="2"/>
  <c r="P24" s="1"/>
  <c r="Y8"/>
  <c r="O24" s="1"/>
  <c r="X8"/>
  <c r="W8"/>
  <c r="V8"/>
  <c r="H24" s="1"/>
  <c r="U8"/>
  <c r="G24" s="1"/>
  <c r="QD38" i="1"/>
  <c r="S8" i="2" s="1"/>
  <c r="QC38" i="1"/>
  <c r="R8" i="2" s="1"/>
  <c r="QB38" i="1"/>
  <c r="Q8" i="2" s="1"/>
  <c r="QA38" i="1"/>
  <c r="P8" i="2" s="1"/>
  <c r="PZ38" i="1"/>
  <c r="O8" i="2" s="1"/>
  <c r="PY38" i="1"/>
  <c r="N8" i="2" s="1"/>
  <c r="PX38" i="1"/>
  <c r="M8" i="2" s="1"/>
  <c r="L24" s="1"/>
  <c r="PW38" i="1"/>
  <c r="L8" i="2" s="1"/>
  <c r="K24" s="1"/>
  <c r="I8"/>
  <c r="H8"/>
  <c r="G8"/>
  <c r="F8"/>
  <c r="D8"/>
  <c r="N24" s="1"/>
  <c r="C8"/>
  <c r="M24" s="1"/>
  <c r="QE37" i="1"/>
  <c r="PV37"/>
  <c r="QE36"/>
  <c r="PV36"/>
  <c r="QE35"/>
  <c r="PV35"/>
  <c r="PV34"/>
  <c r="QE33"/>
  <c r="QE32"/>
  <c r="QE31"/>
  <c r="QE30"/>
  <c r="QE29"/>
  <c r="QE28"/>
  <c r="QE27"/>
  <c r="QE26"/>
  <c r="QE25"/>
  <c r="QE24"/>
  <c r="QE23"/>
  <c r="QE22"/>
  <c r="QE21"/>
  <c r="QE20"/>
  <c r="QE19"/>
  <c r="QE18"/>
  <c r="QE17"/>
  <c r="QE16"/>
  <c r="QE15"/>
  <c r="QE14"/>
  <c r="QE13"/>
  <c r="QE12"/>
  <c r="QE11"/>
  <c r="QE10"/>
  <c r="QE9"/>
  <c r="QE8"/>
  <c r="QE7"/>
  <c r="QL6"/>
  <c r="QE6"/>
  <c r="D35" i="4"/>
  <c r="D34"/>
  <c r="D33"/>
  <c r="D32"/>
  <c r="F28"/>
  <c r="H28" s="1"/>
  <c r="H23"/>
  <c r="F21"/>
  <c r="H21" s="1"/>
  <c r="F20"/>
  <c r="H20" s="1"/>
  <c r="F16"/>
  <c r="H16" s="1"/>
  <c r="H14"/>
  <c r="F13"/>
  <c r="H13" s="1"/>
  <c r="F12"/>
  <c r="H12" s="1"/>
  <c r="F11"/>
  <c r="H11" s="1"/>
  <c r="F10"/>
  <c r="H10" s="1"/>
  <c r="PK6" i="1"/>
  <c r="PK7"/>
  <c r="PQ79" l="1"/>
  <c r="PP79"/>
  <c r="QE38"/>
  <c r="T8" i="2" s="1"/>
  <c r="QB65" i="1"/>
  <c r="QB66"/>
  <c r="C24" i="2"/>
  <c r="D24"/>
  <c r="QB78" i="1"/>
  <c r="QB61"/>
  <c r="QB63"/>
  <c r="QB67"/>
  <c r="QB59"/>
  <c r="QB49"/>
  <c r="QB50"/>
  <c r="QB53"/>
  <c r="QB77"/>
  <c r="PW79"/>
  <c r="QB73"/>
  <c r="PV79"/>
  <c r="QB52"/>
  <c r="QB48"/>
  <c r="QB54"/>
  <c r="QB57"/>
  <c r="QB62"/>
  <c r="QB69"/>
  <c r="I24" i="2"/>
  <c r="QB76" i="1"/>
  <c r="QB72"/>
  <c r="QB71"/>
  <c r="QB75"/>
  <c r="QB74"/>
  <c r="QB58"/>
  <c r="QA79"/>
  <c r="QB70"/>
  <c r="QB68"/>
  <c r="PZ79"/>
  <c r="PT79"/>
  <c r="QB64"/>
  <c r="PY79"/>
  <c r="PR85" s="1"/>
  <c r="PS79"/>
  <c r="QB60"/>
  <c r="PX79"/>
  <c r="PQ85" s="1"/>
  <c r="QB56"/>
  <c r="PU79"/>
  <c r="QB55"/>
  <c r="F24" i="2"/>
  <c r="E24"/>
  <c r="PR79" i="1"/>
  <c r="QB51"/>
  <c r="PN79"/>
  <c r="PO79"/>
  <c r="QB47"/>
  <c r="PV38"/>
  <c r="K8" i="2" s="1"/>
  <c r="PK34" i="1"/>
  <c r="QB79" l="1"/>
  <c r="MO76"/>
  <c r="MP76"/>
  <c r="MQ76"/>
  <c r="MR76"/>
  <c r="MI76"/>
  <c r="MJ76"/>
  <c r="MK76"/>
  <c r="ML76"/>
  <c r="MC76"/>
  <c r="MD76"/>
  <c r="ME76"/>
  <c r="MF76"/>
  <c r="MG76" s="1"/>
  <c r="MM76" l="1"/>
  <c r="MS76"/>
  <c r="J18" i="5"/>
  <c r="J17"/>
  <c r="PK26" i="1"/>
  <c r="PK36"/>
  <c r="BA21"/>
  <c r="AK21"/>
  <c r="PK35"/>
  <c r="AH59"/>
  <c r="AH62"/>
  <c r="MG6"/>
  <c r="MM6"/>
  <c r="MS6"/>
  <c r="MG7"/>
  <c r="MM7"/>
  <c r="MS7"/>
  <c r="MG8"/>
  <c r="MM8"/>
  <c r="MS8"/>
  <c r="MG9"/>
  <c r="MM9"/>
  <c r="MS9"/>
  <c r="MG10"/>
  <c r="MM10"/>
  <c r="MS10"/>
  <c r="MG11"/>
  <c r="MM11"/>
  <c r="MS11"/>
  <c r="MG12"/>
  <c r="MM12"/>
  <c r="MS12"/>
  <c r="MG13"/>
  <c r="MM13"/>
  <c r="MS13"/>
  <c r="MG14"/>
  <c r="MM14"/>
  <c r="MS14"/>
  <c r="MG15"/>
  <c r="MM15"/>
  <c r="MS15"/>
  <c r="MG16"/>
  <c r="MM16"/>
  <c r="MS16"/>
  <c r="MG17"/>
  <c r="MM17"/>
  <c r="MS17"/>
  <c r="MG18"/>
  <c r="MM18"/>
  <c r="MS18"/>
  <c r="MG19"/>
  <c r="MM19"/>
  <c r="MS19"/>
  <c r="MG20"/>
  <c r="MM20"/>
  <c r="MS20"/>
  <c r="MG21"/>
  <c r="MM21"/>
  <c r="MS21"/>
  <c r="MG22"/>
  <c r="MM22"/>
  <c r="MS22"/>
  <c r="MG23"/>
  <c r="MM23"/>
  <c r="MS23"/>
  <c r="MG24"/>
  <c r="MM24"/>
  <c r="MS24"/>
  <c r="MG25"/>
  <c r="MM25"/>
  <c r="MS25"/>
  <c r="MG26"/>
  <c r="MM26"/>
  <c r="MS26"/>
  <c r="MG27"/>
  <c r="MM27"/>
  <c r="MS27"/>
  <c r="MG28"/>
  <c r="MM28"/>
  <c r="MS28"/>
  <c r="MG29"/>
  <c r="MM29"/>
  <c r="MS29"/>
  <c r="MG30"/>
  <c r="MM30"/>
  <c r="MS30"/>
  <c r="MG31"/>
  <c r="MM31"/>
  <c r="MS31"/>
  <c r="MG32"/>
  <c r="MM32"/>
  <c r="MS32"/>
  <c r="MG33"/>
  <c r="MM33"/>
  <c r="MS33"/>
  <c r="MG34"/>
  <c r="MM34"/>
  <c r="MS34"/>
  <c r="MG35"/>
  <c r="MM35"/>
  <c r="MS35"/>
  <c r="MG36"/>
  <c r="MM36"/>
  <c r="MS36"/>
  <c r="MG37"/>
  <c r="MM37"/>
  <c r="MS37"/>
  <c r="MC38"/>
  <c r="MD38"/>
  <c r="ME38"/>
  <c r="MF38"/>
  <c r="MI38"/>
  <c r="MJ38"/>
  <c r="MK38"/>
  <c r="ML38"/>
  <c r="MO38"/>
  <c r="MP38"/>
  <c r="MQ38"/>
  <c r="MR38"/>
  <c r="OM76"/>
  <c r="ON76"/>
  <c r="OO76"/>
  <c r="OP76"/>
  <c r="OQ76"/>
  <c r="OR76"/>
  <c r="OS76"/>
  <c r="OT76"/>
  <c r="OU76"/>
  <c r="OV76"/>
  <c r="OW76"/>
  <c r="OX76"/>
  <c r="OY76"/>
  <c r="OZ76"/>
  <c r="BC76"/>
  <c r="BD76"/>
  <c r="BE76"/>
  <c r="BF76"/>
  <c r="BG76"/>
  <c r="BH76"/>
  <c r="BI76"/>
  <c r="BJ76"/>
  <c r="BK76"/>
  <c r="BL76"/>
  <c r="BM76"/>
  <c r="BN76"/>
  <c r="BO76"/>
  <c r="BP76"/>
  <c r="AD76"/>
  <c r="AE76"/>
  <c r="AF76"/>
  <c r="AG76"/>
  <c r="AH76"/>
  <c r="AI76"/>
  <c r="AJ76"/>
  <c r="AK76"/>
  <c r="AL76"/>
  <c r="AM76"/>
  <c r="AN76"/>
  <c r="AO76"/>
  <c r="AP76"/>
  <c r="AC76"/>
  <c r="J76"/>
  <c r="C73"/>
  <c r="O76"/>
  <c r="N76"/>
  <c r="M76"/>
  <c r="L76"/>
  <c r="K76"/>
  <c r="I76"/>
  <c r="G76"/>
  <c r="F76"/>
  <c r="H75"/>
  <c r="E76"/>
  <c r="D76"/>
  <c r="C76"/>
  <c r="B76"/>
  <c r="F48"/>
  <c r="PD35"/>
  <c r="OU35"/>
  <c r="BK35"/>
  <c r="BA35"/>
  <c r="AT35"/>
  <c r="S35"/>
  <c r="PK23"/>
  <c r="PK10"/>
  <c r="OU6"/>
  <c r="PK33"/>
  <c r="OU36"/>
  <c r="OU34"/>
  <c r="BA36"/>
  <c r="BA34"/>
  <c r="BA24"/>
  <c r="ON48"/>
  <c r="J16" i="5" l="1"/>
  <c r="J13"/>
  <c r="MS38" i="1"/>
  <c r="MG38"/>
  <c r="MM38"/>
  <c r="BQ76"/>
  <c r="PA76"/>
  <c r="AQ76"/>
  <c r="P76"/>
  <c r="M66"/>
  <c r="M65"/>
  <c r="F66"/>
  <c r="I66"/>
  <c r="S25"/>
  <c r="U19" i="5"/>
  <c r="J19"/>
  <c r="Z7" i="2"/>
  <c r="P23" s="1"/>
  <c r="Y7"/>
  <c r="O23" s="1"/>
  <c r="X7"/>
  <c r="W7"/>
  <c r="V7"/>
  <c r="H23" s="1"/>
  <c r="U7"/>
  <c r="G23" s="1"/>
  <c r="PC38" i="1"/>
  <c r="S7" i="2" s="1"/>
  <c r="PB38" i="1"/>
  <c r="R7" i="2" s="1"/>
  <c r="PA38" i="1"/>
  <c r="Q7" i="2" s="1"/>
  <c r="OZ38" i="1"/>
  <c r="P7" i="2" s="1"/>
  <c r="OY38" i="1"/>
  <c r="O7" i="2" s="1"/>
  <c r="OX38" i="1"/>
  <c r="N7" i="2" s="1"/>
  <c r="C23" s="1"/>
  <c r="OW38" i="1"/>
  <c r="M7" i="2" s="1"/>
  <c r="L23" s="1"/>
  <c r="OV38" i="1"/>
  <c r="L7" i="2" s="1"/>
  <c r="K23" s="1"/>
  <c r="J7"/>
  <c r="I7"/>
  <c r="H7"/>
  <c r="G7"/>
  <c r="F7"/>
  <c r="D23" s="1"/>
  <c r="D7"/>
  <c r="C7"/>
  <c r="PK37" i="1"/>
  <c r="PD37"/>
  <c r="OU37"/>
  <c r="PD36"/>
  <c r="PD33"/>
  <c r="PK32"/>
  <c r="PD32"/>
  <c r="PK31"/>
  <c r="PD31"/>
  <c r="PK30"/>
  <c r="PD30"/>
  <c r="PK29"/>
  <c r="PD29"/>
  <c r="PK28"/>
  <c r="PD28"/>
  <c r="PK27"/>
  <c r="PD27"/>
  <c r="PD26"/>
  <c r="PK25"/>
  <c r="PD25"/>
  <c r="PK24"/>
  <c r="PD24"/>
  <c r="PD23"/>
  <c r="PK22"/>
  <c r="PD22"/>
  <c r="PK21"/>
  <c r="PD21"/>
  <c r="PK20"/>
  <c r="PD20"/>
  <c r="PK19"/>
  <c r="PD19"/>
  <c r="PK18"/>
  <c r="PD18"/>
  <c r="PK17"/>
  <c r="PD17"/>
  <c r="PK16"/>
  <c r="PD16"/>
  <c r="PK15"/>
  <c r="PD15"/>
  <c r="PK14"/>
  <c r="PD14"/>
  <c r="PK13"/>
  <c r="PD13"/>
  <c r="PK12"/>
  <c r="PD12"/>
  <c r="PK11"/>
  <c r="PD11"/>
  <c r="PD10"/>
  <c r="PK9"/>
  <c r="PD9"/>
  <c r="PK8"/>
  <c r="PD8"/>
  <c r="PD7"/>
  <c r="PD6"/>
  <c r="OZ78"/>
  <c r="OY78"/>
  <c r="OX78"/>
  <c r="OW78"/>
  <c r="OV78"/>
  <c r="OU78"/>
  <c r="OT78"/>
  <c r="OS78"/>
  <c r="OR78"/>
  <c r="OQ78"/>
  <c r="OP78"/>
  <c r="OO78"/>
  <c r="ON78"/>
  <c r="OM78"/>
  <c r="OZ77"/>
  <c r="OY77"/>
  <c r="OX77"/>
  <c r="OW77"/>
  <c r="OV77"/>
  <c r="OU77"/>
  <c r="OT77"/>
  <c r="OS77"/>
  <c r="OR77"/>
  <c r="OQ77"/>
  <c r="OP77"/>
  <c r="OO77"/>
  <c r="ON77"/>
  <c r="OM77"/>
  <c r="OZ75"/>
  <c r="OY75"/>
  <c r="OX75"/>
  <c r="OW75"/>
  <c r="OV75"/>
  <c r="OU75"/>
  <c r="OT75"/>
  <c r="OS75"/>
  <c r="OR75"/>
  <c r="OQ75"/>
  <c r="OP75"/>
  <c r="OO75"/>
  <c r="ON75"/>
  <c r="OM75"/>
  <c r="OZ74"/>
  <c r="OY74"/>
  <c r="OX74"/>
  <c r="OW74"/>
  <c r="OV74"/>
  <c r="OU74"/>
  <c r="OT74"/>
  <c r="OS74"/>
  <c r="OR74"/>
  <c r="OQ74"/>
  <c r="OP74"/>
  <c r="OO74"/>
  <c r="ON74"/>
  <c r="OM74"/>
  <c r="OZ73"/>
  <c r="OY73"/>
  <c r="OX73"/>
  <c r="OW73"/>
  <c r="OV73"/>
  <c r="OU73"/>
  <c r="OT73"/>
  <c r="OS73"/>
  <c r="OR73"/>
  <c r="OQ73"/>
  <c r="OP73"/>
  <c r="OO73"/>
  <c r="ON73"/>
  <c r="OM73"/>
  <c r="OZ72"/>
  <c r="OY72"/>
  <c r="OX72"/>
  <c r="OW72"/>
  <c r="OV72"/>
  <c r="OU72"/>
  <c r="OT72"/>
  <c r="OS72"/>
  <c r="OR72"/>
  <c r="OQ72"/>
  <c r="OP72"/>
  <c r="OO72"/>
  <c r="ON72"/>
  <c r="OM72"/>
  <c r="OZ71"/>
  <c r="OY71"/>
  <c r="OX71"/>
  <c r="OW71"/>
  <c r="OV71"/>
  <c r="OU71"/>
  <c r="OT71"/>
  <c r="OS71"/>
  <c r="OR71"/>
  <c r="OQ71"/>
  <c r="OP71"/>
  <c r="OO71"/>
  <c r="ON71"/>
  <c r="OM71"/>
  <c r="OZ70"/>
  <c r="OY70"/>
  <c r="OX70"/>
  <c r="OW70"/>
  <c r="OV70"/>
  <c r="OU70"/>
  <c r="OT70"/>
  <c r="OS70"/>
  <c r="OR70"/>
  <c r="OQ70"/>
  <c r="OP70"/>
  <c r="OO70"/>
  <c r="ON70"/>
  <c r="OM70"/>
  <c r="OZ69"/>
  <c r="OY69"/>
  <c r="OX69"/>
  <c r="OW69"/>
  <c r="OV69"/>
  <c r="OU69"/>
  <c r="OT69"/>
  <c r="OS69"/>
  <c r="OR69"/>
  <c r="OQ69"/>
  <c r="OP69"/>
  <c r="OO69"/>
  <c r="ON69"/>
  <c r="OM69"/>
  <c r="OZ68"/>
  <c r="OY68"/>
  <c r="OX68"/>
  <c r="OW68"/>
  <c r="OV68"/>
  <c r="OU68"/>
  <c r="OT68"/>
  <c r="OS68"/>
  <c r="OR68"/>
  <c r="OQ68"/>
  <c r="OP68"/>
  <c r="OO68"/>
  <c r="ON68"/>
  <c r="OM68"/>
  <c r="OZ67"/>
  <c r="OY67"/>
  <c r="OX67"/>
  <c r="OW67"/>
  <c r="OV67"/>
  <c r="OU67"/>
  <c r="OT67"/>
  <c r="OS67"/>
  <c r="OR67"/>
  <c r="OQ67"/>
  <c r="OP67"/>
  <c r="OO67"/>
  <c r="ON67"/>
  <c r="OM67"/>
  <c r="OZ66"/>
  <c r="OY66"/>
  <c r="OX66"/>
  <c r="OW66"/>
  <c r="OV66"/>
  <c r="OU66"/>
  <c r="OT66"/>
  <c r="OS66"/>
  <c r="OR66"/>
  <c r="OQ66"/>
  <c r="OP66"/>
  <c r="OO66"/>
  <c r="ON66"/>
  <c r="OM66"/>
  <c r="OZ65"/>
  <c r="OY65"/>
  <c r="OX65"/>
  <c r="OW65"/>
  <c r="OV65"/>
  <c r="OU65"/>
  <c r="OT65"/>
  <c r="OS65"/>
  <c r="OR65"/>
  <c r="OQ65"/>
  <c r="OP65"/>
  <c r="OO65"/>
  <c r="ON65"/>
  <c r="OM65"/>
  <c r="OZ64"/>
  <c r="OY64"/>
  <c r="OX64"/>
  <c r="OW64"/>
  <c r="OV64"/>
  <c r="OU64"/>
  <c r="OT64"/>
  <c r="OS64"/>
  <c r="OR64"/>
  <c r="OQ64"/>
  <c r="OP64"/>
  <c r="OO64"/>
  <c r="ON64"/>
  <c r="OM64"/>
  <c r="OZ63"/>
  <c r="OY63"/>
  <c r="OX63"/>
  <c r="OW63"/>
  <c r="OV63"/>
  <c r="OU63"/>
  <c r="OT63"/>
  <c r="OS63"/>
  <c r="OR63"/>
  <c r="OQ63"/>
  <c r="OP63"/>
  <c r="OO63"/>
  <c r="ON63"/>
  <c r="OM63"/>
  <c r="OZ62"/>
  <c r="OY62"/>
  <c r="OX62"/>
  <c r="OW62"/>
  <c r="OV62"/>
  <c r="OU62"/>
  <c r="OT62"/>
  <c r="OS62"/>
  <c r="OR62"/>
  <c r="OQ62"/>
  <c r="OP62"/>
  <c r="OO62"/>
  <c r="ON62"/>
  <c r="OM62"/>
  <c r="OZ61"/>
  <c r="OY61"/>
  <c r="OX61"/>
  <c r="OW61"/>
  <c r="OV61"/>
  <c r="OU61"/>
  <c r="OT61"/>
  <c r="OS61"/>
  <c r="OR61"/>
  <c r="OQ61"/>
  <c r="OP61"/>
  <c r="OO61"/>
  <c r="ON61"/>
  <c r="OM61"/>
  <c r="OZ60"/>
  <c r="OY60"/>
  <c r="OX60"/>
  <c r="OW60"/>
  <c r="OV60"/>
  <c r="OU60"/>
  <c r="OT60"/>
  <c r="OS60"/>
  <c r="OR60"/>
  <c r="OQ60"/>
  <c r="OP60"/>
  <c r="OO60"/>
  <c r="ON60"/>
  <c r="OM60"/>
  <c r="OZ59"/>
  <c r="OY59"/>
  <c r="OX59"/>
  <c r="OW59"/>
  <c r="OV59"/>
  <c r="OU59"/>
  <c r="OT59"/>
  <c r="OS59"/>
  <c r="OR59"/>
  <c r="OQ59"/>
  <c r="OP59"/>
  <c r="OO59"/>
  <c r="OM59"/>
  <c r="OZ58"/>
  <c r="OY58"/>
  <c r="OX58"/>
  <c r="OW58"/>
  <c r="OV58"/>
  <c r="OU58"/>
  <c r="OT58"/>
  <c r="OS58"/>
  <c r="OR58"/>
  <c r="OQ58"/>
  <c r="OP58"/>
  <c r="OO58"/>
  <c r="ON58"/>
  <c r="OM58"/>
  <c r="OZ57"/>
  <c r="OY57"/>
  <c r="OX57"/>
  <c r="OW57"/>
  <c r="OV57"/>
  <c r="OU57"/>
  <c r="OT57"/>
  <c r="OS57"/>
  <c r="OR57"/>
  <c r="OQ57"/>
  <c r="OP57"/>
  <c r="OO57"/>
  <c r="ON57"/>
  <c r="OM57"/>
  <c r="OZ56"/>
  <c r="OY56"/>
  <c r="OX56"/>
  <c r="OW56"/>
  <c r="OV56"/>
  <c r="OU56"/>
  <c r="OT56"/>
  <c r="OS56"/>
  <c r="OR56"/>
  <c r="OQ56"/>
  <c r="OP56"/>
  <c r="OO56"/>
  <c r="ON56"/>
  <c r="OM56"/>
  <c r="OZ55"/>
  <c r="OY55"/>
  <c r="OX55"/>
  <c r="OW55"/>
  <c r="OV55"/>
  <c r="OU55"/>
  <c r="OT55"/>
  <c r="OS55"/>
  <c r="OR55"/>
  <c r="OQ55"/>
  <c r="OP55"/>
  <c r="OO55"/>
  <c r="ON55"/>
  <c r="OM55"/>
  <c r="OZ54"/>
  <c r="OY54"/>
  <c r="OX54"/>
  <c r="OW54"/>
  <c r="OV54"/>
  <c r="OU54"/>
  <c r="OT54"/>
  <c r="OS54"/>
  <c r="OR54"/>
  <c r="OQ54"/>
  <c r="OP54"/>
  <c r="OO54"/>
  <c r="ON54"/>
  <c r="OM54"/>
  <c r="OZ53"/>
  <c r="OY53"/>
  <c r="OX53"/>
  <c r="OW53"/>
  <c r="OV53"/>
  <c r="OU53"/>
  <c r="OT53"/>
  <c r="OS53"/>
  <c r="OR53"/>
  <c r="OQ53"/>
  <c r="OP53"/>
  <c r="OO53"/>
  <c r="ON53"/>
  <c r="OM53"/>
  <c r="OZ52"/>
  <c r="OY52"/>
  <c r="OX52"/>
  <c r="OW52"/>
  <c r="OV52"/>
  <c r="OU52"/>
  <c r="OT52"/>
  <c r="OS52"/>
  <c r="OR52"/>
  <c r="OQ52"/>
  <c r="OP52"/>
  <c r="OO52"/>
  <c r="ON52"/>
  <c r="OM52"/>
  <c r="OZ51"/>
  <c r="OY51"/>
  <c r="OX51"/>
  <c r="OW51"/>
  <c r="OV51"/>
  <c r="OU51"/>
  <c r="OT51"/>
  <c r="OS51"/>
  <c r="OR51"/>
  <c r="OQ51"/>
  <c r="OO51"/>
  <c r="ON51"/>
  <c r="OM51"/>
  <c r="OZ50"/>
  <c r="OY50"/>
  <c r="OX50"/>
  <c r="OW50"/>
  <c r="OV50"/>
  <c r="OU50"/>
  <c r="OT50"/>
  <c r="OS50"/>
  <c r="OR50"/>
  <c r="OQ50"/>
  <c r="OP50"/>
  <c r="OO50"/>
  <c r="ON50"/>
  <c r="OM50"/>
  <c r="OZ49"/>
  <c r="OY49"/>
  <c r="OX49"/>
  <c r="OW49"/>
  <c r="OV49"/>
  <c r="OU49"/>
  <c r="OT49"/>
  <c r="OS49"/>
  <c r="OR49"/>
  <c r="OQ49"/>
  <c r="OP49"/>
  <c r="OO49"/>
  <c r="ON49"/>
  <c r="OM49"/>
  <c r="OZ48"/>
  <c r="OY48"/>
  <c r="OX48"/>
  <c r="OW48"/>
  <c r="OV48"/>
  <c r="OU48"/>
  <c r="OT48"/>
  <c r="OS48"/>
  <c r="OR48"/>
  <c r="OQ48"/>
  <c r="OP48"/>
  <c r="OO48"/>
  <c r="OM48"/>
  <c r="OZ47"/>
  <c r="OY47"/>
  <c r="OX47"/>
  <c r="OW47"/>
  <c r="OV47"/>
  <c r="OU47"/>
  <c r="OT47"/>
  <c r="OS47"/>
  <c r="OR47"/>
  <c r="OQ47"/>
  <c r="OP47"/>
  <c r="OO47"/>
  <c r="ON47"/>
  <c r="OM47"/>
  <c r="OM45"/>
  <c r="S6"/>
  <c r="BT6"/>
  <c r="CK6"/>
  <c r="CT6"/>
  <c r="DA6"/>
  <c r="S7"/>
  <c r="CK7"/>
  <c r="CT7"/>
  <c r="DA7"/>
  <c r="S8"/>
  <c r="AK8"/>
  <c r="AT8"/>
  <c r="CK8"/>
  <c r="CT8"/>
  <c r="DA8"/>
  <c r="S9"/>
  <c r="AK9"/>
  <c r="AT9"/>
  <c r="CK9"/>
  <c r="CT9"/>
  <c r="DA9"/>
  <c r="S10"/>
  <c r="AK10"/>
  <c r="CK10"/>
  <c r="CT10"/>
  <c r="DA10"/>
  <c r="S11"/>
  <c r="AK11"/>
  <c r="AT11"/>
  <c r="CK11"/>
  <c r="CT11"/>
  <c r="DA11"/>
  <c r="S12"/>
  <c r="AK12"/>
  <c r="AT12"/>
  <c r="CK12"/>
  <c r="CT12"/>
  <c r="DA12"/>
  <c r="S13"/>
  <c r="AK13"/>
  <c r="AT13"/>
  <c r="BA13"/>
  <c r="CK13"/>
  <c r="CT13"/>
  <c r="DA13"/>
  <c r="S14"/>
  <c r="AK14"/>
  <c r="AT14"/>
  <c r="BA14"/>
  <c r="CK14"/>
  <c r="CT14"/>
  <c r="DA14"/>
  <c r="S15"/>
  <c r="AT15"/>
  <c r="BA15"/>
  <c r="CK15"/>
  <c r="CT15"/>
  <c r="DA15"/>
  <c r="S16"/>
  <c r="AK16"/>
  <c r="AT16"/>
  <c r="CK16"/>
  <c r="CT16"/>
  <c r="DA16"/>
  <c r="S17"/>
  <c r="AK17"/>
  <c r="AT17"/>
  <c r="BA17"/>
  <c r="CK17"/>
  <c r="CT17"/>
  <c r="DA17"/>
  <c r="S18"/>
  <c r="AK18"/>
  <c r="AT18"/>
  <c r="BA18"/>
  <c r="CK18"/>
  <c r="CT18"/>
  <c r="DA18"/>
  <c r="S19"/>
  <c r="AK19"/>
  <c r="AT19"/>
  <c r="BA19"/>
  <c r="CK19"/>
  <c r="CT19"/>
  <c r="DA19"/>
  <c r="S20"/>
  <c r="AK20"/>
  <c r="AT20"/>
  <c r="BA20"/>
  <c r="CK20"/>
  <c r="CT20"/>
  <c r="DA20"/>
  <c r="S21"/>
  <c r="CK21"/>
  <c r="CT21"/>
  <c r="DA21"/>
  <c r="S22"/>
  <c r="BA22"/>
  <c r="CK22"/>
  <c r="CT22"/>
  <c r="DA22"/>
  <c r="S23"/>
  <c r="AK23"/>
  <c r="BA23"/>
  <c r="CK23"/>
  <c r="CT23"/>
  <c r="DA23"/>
  <c r="S24"/>
  <c r="AK24"/>
  <c r="CK24"/>
  <c r="CT24"/>
  <c r="DA24"/>
  <c r="BA25"/>
  <c r="CK25"/>
  <c r="CT25"/>
  <c r="DA25"/>
  <c r="S26"/>
  <c r="AT26"/>
  <c r="BA26"/>
  <c r="CK26"/>
  <c r="CT26"/>
  <c r="DA26"/>
  <c r="S27"/>
  <c r="AT27"/>
  <c r="BA27"/>
  <c r="CK27"/>
  <c r="CT27"/>
  <c r="DA27"/>
  <c r="AT28"/>
  <c r="BA28"/>
  <c r="CK28"/>
  <c r="CT28"/>
  <c r="DA28"/>
  <c r="S29"/>
  <c r="AT29"/>
  <c r="BA29"/>
  <c r="CK29"/>
  <c r="CT29"/>
  <c r="DA29"/>
  <c r="S30"/>
  <c r="AT30"/>
  <c r="BA30"/>
  <c r="CK30"/>
  <c r="CT30"/>
  <c r="DA30"/>
  <c r="S31"/>
  <c r="AT31"/>
  <c r="BA31"/>
  <c r="CK31"/>
  <c r="CT31"/>
  <c r="DA31"/>
  <c r="S32"/>
  <c r="AT32"/>
  <c r="BA32"/>
  <c r="CK32"/>
  <c r="CT32"/>
  <c r="DA32"/>
  <c r="S33"/>
  <c r="AT33"/>
  <c r="BA33"/>
  <c r="CK33"/>
  <c r="CT33"/>
  <c r="DA33"/>
  <c r="S34"/>
  <c r="BK34"/>
  <c r="CK34"/>
  <c r="CT34"/>
  <c r="DA34"/>
  <c r="AT36"/>
  <c r="BK36"/>
  <c r="CK36"/>
  <c r="CT36"/>
  <c r="DA36"/>
  <c r="S37"/>
  <c r="Z37"/>
  <c r="AK37"/>
  <c r="AT37"/>
  <c r="BA37"/>
  <c r="BK37"/>
  <c r="BT37"/>
  <c r="CA37"/>
  <c r="CK37"/>
  <c r="CT37"/>
  <c r="DA37"/>
  <c r="C4" i="2"/>
  <c r="U4"/>
  <c r="AL38" i="1"/>
  <c r="AM38"/>
  <c r="AN38"/>
  <c r="AO38"/>
  <c r="AP38"/>
  <c r="AQ38"/>
  <c r="AR38"/>
  <c r="R5" i="2" s="1"/>
  <c r="AS38" i="1"/>
  <c r="D6" i="2"/>
  <c r="N22" s="1"/>
  <c r="BM38" i="1"/>
  <c r="BN38"/>
  <c r="BO38"/>
  <c r="BP38"/>
  <c r="BQ38"/>
  <c r="BR38"/>
  <c r="BS38"/>
  <c r="CC38"/>
  <c r="CD38"/>
  <c r="CE38"/>
  <c r="CF38"/>
  <c r="CG38"/>
  <c r="CH38"/>
  <c r="CI38"/>
  <c r="CJ38"/>
  <c r="CL38"/>
  <c r="CM38"/>
  <c r="CN38"/>
  <c r="CO38"/>
  <c r="CP38"/>
  <c r="CQ38"/>
  <c r="CR38"/>
  <c r="CS38"/>
  <c r="CU38"/>
  <c r="CV38"/>
  <c r="CW38"/>
  <c r="CX38"/>
  <c r="CY38"/>
  <c r="CZ38"/>
  <c r="I67"/>
  <c r="M67"/>
  <c r="AC49"/>
  <c r="J14" i="5"/>
  <c r="H68" i="1"/>
  <c r="LS62"/>
  <c r="LS48"/>
  <c r="LS49"/>
  <c r="LS50"/>
  <c r="LS51"/>
  <c r="LS52"/>
  <c r="LS53"/>
  <c r="LS54"/>
  <c r="LS55"/>
  <c r="LS56"/>
  <c r="LS57"/>
  <c r="LS58"/>
  <c r="LS59"/>
  <c r="LS60"/>
  <c r="LS61"/>
  <c r="LS63"/>
  <c r="LS64"/>
  <c r="LS65"/>
  <c r="LS66"/>
  <c r="LS67"/>
  <c r="LS68"/>
  <c r="LS69"/>
  <c r="LS70"/>
  <c r="LS71"/>
  <c r="LS72"/>
  <c r="LS73"/>
  <c r="LS74"/>
  <c r="LS75"/>
  <c r="LS77"/>
  <c r="LS78"/>
  <c r="LS47"/>
  <c r="KS48"/>
  <c r="KS49"/>
  <c r="KS50"/>
  <c r="KS51"/>
  <c r="KS52"/>
  <c r="KS53"/>
  <c r="KS54"/>
  <c r="KS55"/>
  <c r="KS56"/>
  <c r="KS57"/>
  <c r="KS58"/>
  <c r="KS59"/>
  <c r="KS60"/>
  <c r="KS61"/>
  <c r="KS62"/>
  <c r="KS63"/>
  <c r="KS64"/>
  <c r="KS65"/>
  <c r="KS66"/>
  <c r="KS67"/>
  <c r="KS68"/>
  <c r="KS69"/>
  <c r="KS71"/>
  <c r="KS72"/>
  <c r="KS73"/>
  <c r="KS74"/>
  <c r="KS75"/>
  <c r="KS77"/>
  <c r="KS78"/>
  <c r="KS47"/>
  <c r="JS48"/>
  <c r="JS49"/>
  <c r="JS50"/>
  <c r="JS51"/>
  <c r="JS52"/>
  <c r="JS53"/>
  <c r="JS54"/>
  <c r="JS55"/>
  <c r="JS56"/>
  <c r="JS57"/>
  <c r="JS58"/>
  <c r="JS59"/>
  <c r="JS60"/>
  <c r="JS61"/>
  <c r="JS62"/>
  <c r="JS63"/>
  <c r="JS64"/>
  <c r="JS65"/>
  <c r="JS66"/>
  <c r="JS67"/>
  <c r="JS68"/>
  <c r="JS69"/>
  <c r="JS70"/>
  <c r="JS71"/>
  <c r="JS72"/>
  <c r="JS73"/>
  <c r="JS74"/>
  <c r="JS75"/>
  <c r="JS77"/>
  <c r="JS78"/>
  <c r="JS47"/>
  <c r="IS48"/>
  <c r="IS49"/>
  <c r="IS50"/>
  <c r="IS51"/>
  <c r="IS52"/>
  <c r="IS53"/>
  <c r="IS54"/>
  <c r="IS55"/>
  <c r="IS56"/>
  <c r="IS57"/>
  <c r="IS58"/>
  <c r="IS59"/>
  <c r="IS60"/>
  <c r="IS61"/>
  <c r="IS63"/>
  <c r="IS64"/>
  <c r="IS65"/>
  <c r="IS66"/>
  <c r="IS67"/>
  <c r="IS68"/>
  <c r="IS69"/>
  <c r="IS70"/>
  <c r="IS71"/>
  <c r="IS72"/>
  <c r="IS73"/>
  <c r="IS74"/>
  <c r="IS75"/>
  <c r="IS77"/>
  <c r="IS78"/>
  <c r="IS47"/>
  <c r="HS48"/>
  <c r="HS49"/>
  <c r="HS50"/>
  <c r="HS51"/>
  <c r="HS52"/>
  <c r="HS53"/>
  <c r="HS54"/>
  <c r="HS55"/>
  <c r="HS56"/>
  <c r="HS57"/>
  <c r="HS58"/>
  <c r="HS59"/>
  <c r="HS60"/>
  <c r="HS61"/>
  <c r="HS62"/>
  <c r="HS63"/>
  <c r="HS64"/>
  <c r="HS65"/>
  <c r="HS66"/>
  <c r="HS67"/>
  <c r="HS68"/>
  <c r="HS69"/>
  <c r="HS70"/>
  <c r="HS71"/>
  <c r="HS72"/>
  <c r="HS73"/>
  <c r="HS74"/>
  <c r="HS75"/>
  <c r="HS77"/>
  <c r="HS78"/>
  <c r="HS47"/>
  <c r="GS48"/>
  <c r="GS49"/>
  <c r="GS50"/>
  <c r="GS51"/>
  <c r="GS52"/>
  <c r="GS53"/>
  <c r="GS54"/>
  <c r="GS55"/>
  <c r="GS56"/>
  <c r="GS57"/>
  <c r="GS58"/>
  <c r="GS59"/>
  <c r="GS60"/>
  <c r="GS61"/>
  <c r="GS62"/>
  <c r="GS63"/>
  <c r="GS64"/>
  <c r="GS65"/>
  <c r="GS66"/>
  <c r="GS67"/>
  <c r="GS68"/>
  <c r="GS69"/>
  <c r="GS70"/>
  <c r="GS71"/>
  <c r="GS72"/>
  <c r="GS73"/>
  <c r="GS74"/>
  <c r="GS75"/>
  <c r="GS78"/>
  <c r="GS47"/>
  <c r="FS48"/>
  <c r="FS49"/>
  <c r="FS50"/>
  <c r="FS51"/>
  <c r="FS52"/>
  <c r="FS53"/>
  <c r="FS54"/>
  <c r="FS55"/>
  <c r="FS56"/>
  <c r="FS57"/>
  <c r="FS58"/>
  <c r="FS59"/>
  <c r="FS60"/>
  <c r="FS61"/>
  <c r="FS62"/>
  <c r="FS63"/>
  <c r="FS64"/>
  <c r="FS65"/>
  <c r="FS66"/>
  <c r="FS67"/>
  <c r="FS68"/>
  <c r="FS69"/>
  <c r="FS70"/>
  <c r="FS71"/>
  <c r="FS72"/>
  <c r="FS73"/>
  <c r="FS74"/>
  <c r="FS75"/>
  <c r="FS77"/>
  <c r="FS78"/>
  <c r="FS47"/>
  <c r="ES48"/>
  <c r="ES49"/>
  <c r="ES50"/>
  <c r="ES51"/>
  <c r="ES52"/>
  <c r="ES53"/>
  <c r="ES54"/>
  <c r="ES55"/>
  <c r="ES56"/>
  <c r="ES57"/>
  <c r="ES58"/>
  <c r="ES59"/>
  <c r="ES60"/>
  <c r="ES61"/>
  <c r="ES62"/>
  <c r="ES63"/>
  <c r="ES64"/>
  <c r="ES65"/>
  <c r="ES66"/>
  <c r="ES67"/>
  <c r="ES68"/>
  <c r="ES69"/>
  <c r="ES70"/>
  <c r="ES72"/>
  <c r="ES73"/>
  <c r="ES74"/>
  <c r="ES75"/>
  <c r="ES77"/>
  <c r="ES78"/>
  <c r="ES47"/>
  <c r="DS48"/>
  <c r="DS49"/>
  <c r="DS50"/>
  <c r="DS51"/>
  <c r="DS52"/>
  <c r="DS53"/>
  <c r="DS54"/>
  <c r="DS55"/>
  <c r="DS56"/>
  <c r="DS57"/>
  <c r="DS58"/>
  <c r="DS59"/>
  <c r="DS60"/>
  <c r="DS61"/>
  <c r="DS62"/>
  <c r="DS63"/>
  <c r="DS64"/>
  <c r="DS65"/>
  <c r="DS66"/>
  <c r="DS67"/>
  <c r="DS68"/>
  <c r="DS69"/>
  <c r="DS70"/>
  <c r="DS71"/>
  <c r="DS72"/>
  <c r="DS73"/>
  <c r="DS74"/>
  <c r="DS75"/>
  <c r="DS77"/>
  <c r="DS78"/>
  <c r="DS47"/>
  <c r="CT48"/>
  <c r="CT49"/>
  <c r="CT50"/>
  <c r="CT51"/>
  <c r="CT52"/>
  <c r="CT53"/>
  <c r="CT54"/>
  <c r="CT55"/>
  <c r="CT56"/>
  <c r="CT57"/>
  <c r="CT58"/>
  <c r="CT59"/>
  <c r="CT60"/>
  <c r="CT61"/>
  <c r="CT62"/>
  <c r="CT63"/>
  <c r="CT64"/>
  <c r="CT65"/>
  <c r="CT66"/>
  <c r="CT67"/>
  <c r="CT68"/>
  <c r="CT69"/>
  <c r="CT70"/>
  <c r="CT71"/>
  <c r="CT72"/>
  <c r="CT73"/>
  <c r="CT74"/>
  <c r="CT75"/>
  <c r="CT77"/>
  <c r="CT78"/>
  <c r="CT47"/>
  <c r="FL52"/>
  <c r="S38" l="1"/>
  <c r="J38"/>
  <c r="BA38"/>
  <c r="PA75"/>
  <c r="DA38"/>
  <c r="BT38"/>
  <c r="PD38"/>
  <c r="T7" i="2" s="1"/>
  <c r="CK38" i="1"/>
  <c r="CT38"/>
  <c r="AT38"/>
  <c r="M23" i="2"/>
  <c r="N23"/>
  <c r="Z38" i="1"/>
  <c r="J23" i="2"/>
  <c r="I23"/>
  <c r="F23"/>
  <c r="E23"/>
  <c r="P19" i="5"/>
  <c r="OU38" i="1"/>
  <c r="K7" i="2" s="1"/>
  <c r="PA48" i="1"/>
  <c r="PA50"/>
  <c r="PA51"/>
  <c r="PA55"/>
  <c r="PA58"/>
  <c r="PA59"/>
  <c r="PA63"/>
  <c r="PK38"/>
  <c r="PA56"/>
  <c r="PA64"/>
  <c r="PA68"/>
  <c r="PA72"/>
  <c r="PA77"/>
  <c r="OV79"/>
  <c r="OT84" s="1"/>
  <c r="PA78"/>
  <c r="OP79"/>
  <c r="PA70"/>
  <c r="OT79"/>
  <c r="OQ79"/>
  <c r="OY79"/>
  <c r="PA61"/>
  <c r="PA62"/>
  <c r="PA73"/>
  <c r="PA60"/>
  <c r="OM79"/>
  <c r="OX79"/>
  <c r="OQ84" s="1"/>
  <c r="PA53"/>
  <c r="PA54"/>
  <c r="PA65"/>
  <c r="ON79"/>
  <c r="OU79"/>
  <c r="OS84" s="1"/>
  <c r="OR79"/>
  <c r="OZ79"/>
  <c r="OO79"/>
  <c r="OW79"/>
  <c r="OP84" s="1"/>
  <c r="PA57"/>
  <c r="PA74"/>
  <c r="PA52"/>
  <c r="PA69"/>
  <c r="OS79"/>
  <c r="PA49"/>
  <c r="PA66"/>
  <c r="PA67"/>
  <c r="PA71"/>
  <c r="PA47"/>
  <c r="BK38"/>
  <c r="AK38"/>
  <c r="CA38"/>
  <c r="FF61"/>
  <c r="AA8" i="2" l="1"/>
  <c r="AA7"/>
  <c r="AA6"/>
  <c r="AA4"/>
  <c r="AA5"/>
  <c r="T19" i="5"/>
  <c r="S19"/>
  <c r="N19"/>
  <c r="Q23" i="2"/>
  <c r="PA79" i="1"/>
  <c r="U17" i="5"/>
  <c r="U18"/>
  <c r="U20"/>
  <c r="U16"/>
  <c r="R19" l="1"/>
  <c r="FK47" i="1"/>
  <c r="FJ47"/>
  <c r="FI47"/>
  <c r="FH47"/>
  <c r="FG47"/>
  <c r="FF47"/>
  <c r="FC47"/>
  <c r="FB47"/>
  <c r="CE62"/>
  <c r="CE63"/>
  <c r="J20" i="5" l="1"/>
  <c r="J66" i="1"/>
  <c r="O4" i="2"/>
  <c r="MX78" i="1" l="1"/>
  <c r="MW78"/>
  <c r="MV78"/>
  <c r="MU78"/>
  <c r="MR78"/>
  <c r="MQ78"/>
  <c r="MP78"/>
  <c r="MO78"/>
  <c r="ML78"/>
  <c r="MK78"/>
  <c r="MJ78"/>
  <c r="MI78"/>
  <c r="MF78"/>
  <c r="ME78"/>
  <c r="MD78"/>
  <c r="MC78"/>
  <c r="LO78"/>
  <c r="LN78"/>
  <c r="LM78"/>
  <c r="LL78"/>
  <c r="LK78"/>
  <c r="LJ78"/>
  <c r="LI78"/>
  <c r="LH78"/>
  <c r="LG78"/>
  <c r="LF78"/>
  <c r="LE78"/>
  <c r="LD78"/>
  <c r="LC78"/>
  <c r="LB78"/>
  <c r="KO78"/>
  <c r="KN78"/>
  <c r="KM78"/>
  <c r="KL78"/>
  <c r="KK78"/>
  <c r="KJ78"/>
  <c r="KI78"/>
  <c r="KH78"/>
  <c r="KG78"/>
  <c r="KF78"/>
  <c r="KE78"/>
  <c r="KD78"/>
  <c r="KC78"/>
  <c r="KB78"/>
  <c r="JO78"/>
  <c r="JN78"/>
  <c r="JM78"/>
  <c r="JL78"/>
  <c r="JK78"/>
  <c r="JJ78"/>
  <c r="JI78"/>
  <c r="JH78"/>
  <c r="JG78"/>
  <c r="JF78"/>
  <c r="JE78"/>
  <c r="JD78"/>
  <c r="JC78"/>
  <c r="JB78"/>
  <c r="IO78"/>
  <c r="IN78"/>
  <c r="IM78"/>
  <c r="IL78"/>
  <c r="IK78"/>
  <c r="IJ78"/>
  <c r="II78"/>
  <c r="IH78"/>
  <c r="IG78"/>
  <c r="IF78"/>
  <c r="IE78"/>
  <c r="ID78"/>
  <c r="IC78"/>
  <c r="IB78"/>
  <c r="HO78"/>
  <c r="HN78"/>
  <c r="HM78"/>
  <c r="HL78"/>
  <c r="HK78"/>
  <c r="HJ78"/>
  <c r="HI78"/>
  <c r="HH78"/>
  <c r="HG78"/>
  <c r="HF78"/>
  <c r="HE78"/>
  <c r="HD78"/>
  <c r="HC78"/>
  <c r="HB78"/>
  <c r="GO78"/>
  <c r="GN78"/>
  <c r="GM78"/>
  <c r="GL78"/>
  <c r="GK78"/>
  <c r="GJ78"/>
  <c r="GI78"/>
  <c r="GH78"/>
  <c r="GG78"/>
  <c r="GF78"/>
  <c r="GE78"/>
  <c r="GD78"/>
  <c r="GC78"/>
  <c r="GB78"/>
  <c r="FO78"/>
  <c r="FN78"/>
  <c r="FM78"/>
  <c r="FL78"/>
  <c r="FK78"/>
  <c r="FJ78"/>
  <c r="FI78"/>
  <c r="FH78"/>
  <c r="FG78"/>
  <c r="FF78"/>
  <c r="FE78"/>
  <c r="FD78"/>
  <c r="FC78"/>
  <c r="FB78"/>
  <c r="EO78"/>
  <c r="EN78"/>
  <c r="EM78"/>
  <c r="EL78"/>
  <c r="EK78"/>
  <c r="EJ78"/>
  <c r="EI78"/>
  <c r="EH78"/>
  <c r="EG78"/>
  <c r="EF78"/>
  <c r="EE78"/>
  <c r="ED78"/>
  <c r="EC78"/>
  <c r="EB78"/>
  <c r="DO78"/>
  <c r="DN78"/>
  <c r="DM78"/>
  <c r="DL78"/>
  <c r="DK78"/>
  <c r="DJ78"/>
  <c r="DI78"/>
  <c r="DH78"/>
  <c r="DG78"/>
  <c r="DF78"/>
  <c r="DE78"/>
  <c r="DD78"/>
  <c r="DC78"/>
  <c r="DB78"/>
  <c r="CP78"/>
  <c r="CO78"/>
  <c r="CN78"/>
  <c r="CM78"/>
  <c r="CL78"/>
  <c r="CK78"/>
  <c r="CJ78"/>
  <c r="CI78"/>
  <c r="CH78"/>
  <c r="CG78"/>
  <c r="CF78"/>
  <c r="CE78"/>
  <c r="CD78"/>
  <c r="CC78"/>
  <c r="BP78"/>
  <c r="BO78"/>
  <c r="BN78"/>
  <c r="BM78"/>
  <c r="BL78"/>
  <c r="BK78"/>
  <c r="BJ78"/>
  <c r="BI78"/>
  <c r="BH78"/>
  <c r="BG78"/>
  <c r="BF78"/>
  <c r="BE78"/>
  <c r="BD78"/>
  <c r="BC78"/>
  <c r="AP78"/>
  <c r="AO78"/>
  <c r="AN78"/>
  <c r="AM78"/>
  <c r="AL78"/>
  <c r="AK78"/>
  <c r="AJ78"/>
  <c r="AI78"/>
  <c r="AH78"/>
  <c r="AG78"/>
  <c r="AF78"/>
  <c r="AE78"/>
  <c r="AD78"/>
  <c r="AC78"/>
  <c r="O78"/>
  <c r="N78"/>
  <c r="M78"/>
  <c r="L78"/>
  <c r="J78"/>
  <c r="K78"/>
  <c r="H78"/>
  <c r="I78"/>
  <c r="F78"/>
  <c r="E78"/>
  <c r="D78"/>
  <c r="C78"/>
  <c r="B78"/>
  <c r="MY78" l="1"/>
  <c r="MG78"/>
  <c r="MM78"/>
  <c r="MS78"/>
  <c r="JP78"/>
  <c r="KP78"/>
  <c r="DP78"/>
  <c r="AQ78"/>
  <c r="P78"/>
  <c r="LP78"/>
  <c r="HP78"/>
  <c r="GP78"/>
  <c r="FP78"/>
  <c r="EP78"/>
  <c r="IP78"/>
  <c r="CQ78"/>
  <c r="BQ78"/>
  <c r="E74" l="1"/>
  <c r="F50"/>
  <c r="F51"/>
  <c r="F52"/>
  <c r="F53"/>
  <c r="F54"/>
  <c r="F55"/>
  <c r="F56"/>
  <c r="F57"/>
  <c r="F58"/>
  <c r="F59"/>
  <c r="F60"/>
  <c r="F61"/>
  <c r="F62"/>
  <c r="F63"/>
  <c r="F64"/>
  <c r="F65"/>
  <c r="F67"/>
  <c r="F68"/>
  <c r="F69"/>
  <c r="F70"/>
  <c r="F71"/>
  <c r="F72"/>
  <c r="F73"/>
  <c r="F74"/>
  <c r="F75"/>
  <c r="F47"/>
  <c r="E70"/>
  <c r="D69"/>
  <c r="D70"/>
  <c r="I68"/>
  <c r="I69"/>
  <c r="I70"/>
  <c r="I71"/>
  <c r="G66"/>
  <c r="AK69"/>
  <c r="H57"/>
  <c r="H55"/>
  <c r="H4" i="2"/>
  <c r="F79" i="1" l="1"/>
  <c r="E73"/>
  <c r="D73"/>
  <c r="MU48"/>
  <c r="MV48"/>
  <c r="MW48"/>
  <c r="MX48"/>
  <c r="MU49"/>
  <c r="MV49"/>
  <c r="MW49"/>
  <c r="MX49"/>
  <c r="MU50"/>
  <c r="MV50"/>
  <c r="MW50"/>
  <c r="MX50"/>
  <c r="MU51"/>
  <c r="MV51"/>
  <c r="MW51"/>
  <c r="MX51"/>
  <c r="MU52"/>
  <c r="MV52"/>
  <c r="MW52"/>
  <c r="MX52"/>
  <c r="MU53"/>
  <c r="MV53"/>
  <c r="MW53"/>
  <c r="MX53"/>
  <c r="MU54"/>
  <c r="MV54"/>
  <c r="MW54"/>
  <c r="MX54"/>
  <c r="MU55"/>
  <c r="MV55"/>
  <c r="MW55"/>
  <c r="MX55"/>
  <c r="MU56"/>
  <c r="MV56"/>
  <c r="MW56"/>
  <c r="MX56"/>
  <c r="MU57"/>
  <c r="MV57"/>
  <c r="MW57"/>
  <c r="MX57"/>
  <c r="MU58"/>
  <c r="MV58"/>
  <c r="MW58"/>
  <c r="MX58"/>
  <c r="MU59"/>
  <c r="MV59"/>
  <c r="MW59"/>
  <c r="MX59"/>
  <c r="MU60"/>
  <c r="MV60"/>
  <c r="MW60"/>
  <c r="MX60"/>
  <c r="MU61"/>
  <c r="MV61"/>
  <c r="MW61"/>
  <c r="MX61"/>
  <c r="MU62"/>
  <c r="MV62"/>
  <c r="MW62"/>
  <c r="MX62"/>
  <c r="MU63"/>
  <c r="MV63"/>
  <c r="MW63"/>
  <c r="MX63"/>
  <c r="MU64"/>
  <c r="MV64"/>
  <c r="MW64"/>
  <c r="MX64"/>
  <c r="MU65"/>
  <c r="MV65"/>
  <c r="MW65"/>
  <c r="MX65"/>
  <c r="MU66"/>
  <c r="MV66"/>
  <c r="MW66"/>
  <c r="MX66"/>
  <c r="MU67"/>
  <c r="MV67"/>
  <c r="MW67"/>
  <c r="MX67"/>
  <c r="MU68"/>
  <c r="MV68"/>
  <c r="MW68"/>
  <c r="MX68"/>
  <c r="MU69"/>
  <c r="MV69"/>
  <c r="MW69"/>
  <c r="MX69"/>
  <c r="MU70"/>
  <c r="MV70"/>
  <c r="MW70"/>
  <c r="MX70"/>
  <c r="MU71"/>
  <c r="MV71"/>
  <c r="MW71"/>
  <c r="MX71"/>
  <c r="MU72"/>
  <c r="MV72"/>
  <c r="MW72"/>
  <c r="MX72"/>
  <c r="MU73"/>
  <c r="MV73"/>
  <c r="MW73"/>
  <c r="MX73"/>
  <c r="MU74"/>
  <c r="MV74"/>
  <c r="MW74"/>
  <c r="MX74"/>
  <c r="MU75"/>
  <c r="MV75"/>
  <c r="MW75"/>
  <c r="MX75"/>
  <c r="MU77"/>
  <c r="MV77"/>
  <c r="MW77"/>
  <c r="MX77"/>
  <c r="B47"/>
  <c r="D47"/>
  <c r="E47"/>
  <c r="G47"/>
  <c r="H47"/>
  <c r="I47"/>
  <c r="J47"/>
  <c r="K47"/>
  <c r="L47"/>
  <c r="M47"/>
  <c r="N47"/>
  <c r="O47"/>
  <c r="B48"/>
  <c r="C48"/>
  <c r="D48"/>
  <c r="E48"/>
  <c r="G48"/>
  <c r="H48"/>
  <c r="I48"/>
  <c r="K48"/>
  <c r="L48"/>
  <c r="M48"/>
  <c r="N48"/>
  <c r="O48"/>
  <c r="B49"/>
  <c r="C49"/>
  <c r="D49"/>
  <c r="E49"/>
  <c r="G49"/>
  <c r="H49"/>
  <c r="I49"/>
  <c r="J49"/>
  <c r="K49"/>
  <c r="L49"/>
  <c r="M49"/>
  <c r="N49"/>
  <c r="O49"/>
  <c r="B50"/>
  <c r="C50"/>
  <c r="D50"/>
  <c r="E50"/>
  <c r="G50"/>
  <c r="H50"/>
  <c r="I50"/>
  <c r="J50"/>
  <c r="K50"/>
  <c r="L50"/>
  <c r="M50"/>
  <c r="N50"/>
  <c r="O50"/>
  <c r="B51"/>
  <c r="C51"/>
  <c r="D51"/>
  <c r="E51"/>
  <c r="G51"/>
  <c r="H51"/>
  <c r="I51"/>
  <c r="J51"/>
  <c r="K51"/>
  <c r="L51"/>
  <c r="M51"/>
  <c r="N51"/>
  <c r="O51"/>
  <c r="B52"/>
  <c r="C52"/>
  <c r="D52"/>
  <c r="E52"/>
  <c r="G52"/>
  <c r="H52"/>
  <c r="I52"/>
  <c r="J52"/>
  <c r="K52"/>
  <c r="L52"/>
  <c r="M52"/>
  <c r="N52"/>
  <c r="O52"/>
  <c r="B53"/>
  <c r="C53"/>
  <c r="D53"/>
  <c r="E53"/>
  <c r="G53"/>
  <c r="I53"/>
  <c r="J53"/>
  <c r="K53"/>
  <c r="L53"/>
  <c r="M53"/>
  <c r="N53"/>
  <c r="O53"/>
  <c r="B54"/>
  <c r="C54"/>
  <c r="D54"/>
  <c r="E54"/>
  <c r="G54"/>
  <c r="H54"/>
  <c r="I54"/>
  <c r="J54"/>
  <c r="K54"/>
  <c r="L54"/>
  <c r="M54"/>
  <c r="N54"/>
  <c r="O54"/>
  <c r="B55"/>
  <c r="C55"/>
  <c r="D55"/>
  <c r="E55"/>
  <c r="G55"/>
  <c r="I55"/>
  <c r="J55"/>
  <c r="K55"/>
  <c r="L55"/>
  <c r="M55"/>
  <c r="N55"/>
  <c r="O55"/>
  <c r="C56"/>
  <c r="D56"/>
  <c r="E56"/>
  <c r="G56"/>
  <c r="H56"/>
  <c r="I56"/>
  <c r="J56"/>
  <c r="K56"/>
  <c r="L56"/>
  <c r="M56"/>
  <c r="N56"/>
  <c r="O56"/>
  <c r="B57"/>
  <c r="C57"/>
  <c r="D57"/>
  <c r="E57"/>
  <c r="G57"/>
  <c r="I57"/>
  <c r="J57"/>
  <c r="K57"/>
  <c r="L57"/>
  <c r="M57"/>
  <c r="N57"/>
  <c r="O57"/>
  <c r="B58"/>
  <c r="C58"/>
  <c r="D58"/>
  <c r="E58"/>
  <c r="H58"/>
  <c r="I58"/>
  <c r="J58"/>
  <c r="K58"/>
  <c r="L58"/>
  <c r="M58"/>
  <c r="N58"/>
  <c r="O58"/>
  <c r="B59"/>
  <c r="C59"/>
  <c r="D59"/>
  <c r="E59"/>
  <c r="H59"/>
  <c r="I59"/>
  <c r="J59"/>
  <c r="K59"/>
  <c r="L59"/>
  <c r="M59"/>
  <c r="N59"/>
  <c r="O59"/>
  <c r="B60"/>
  <c r="C60"/>
  <c r="D60"/>
  <c r="E60"/>
  <c r="G60"/>
  <c r="H60"/>
  <c r="I60"/>
  <c r="J60"/>
  <c r="K60"/>
  <c r="L60"/>
  <c r="M60"/>
  <c r="N60"/>
  <c r="O60"/>
  <c r="B61"/>
  <c r="C61"/>
  <c r="D61"/>
  <c r="E61"/>
  <c r="G61"/>
  <c r="H61"/>
  <c r="I61"/>
  <c r="J61"/>
  <c r="K61"/>
  <c r="L61"/>
  <c r="M61"/>
  <c r="N61"/>
  <c r="O61"/>
  <c r="B62"/>
  <c r="C62"/>
  <c r="D62"/>
  <c r="E62"/>
  <c r="G62"/>
  <c r="H62"/>
  <c r="I62"/>
  <c r="J62"/>
  <c r="K62"/>
  <c r="L62"/>
  <c r="M62"/>
  <c r="N62"/>
  <c r="O62"/>
  <c r="B63"/>
  <c r="C63"/>
  <c r="D63"/>
  <c r="E63"/>
  <c r="G63"/>
  <c r="H63"/>
  <c r="I63"/>
  <c r="J63"/>
  <c r="K63"/>
  <c r="L63"/>
  <c r="M63"/>
  <c r="N63"/>
  <c r="O63"/>
  <c r="B64"/>
  <c r="C64"/>
  <c r="D64"/>
  <c r="E64"/>
  <c r="G64"/>
  <c r="H64"/>
  <c r="I64"/>
  <c r="J64"/>
  <c r="K64"/>
  <c r="L64"/>
  <c r="M64"/>
  <c r="N64"/>
  <c r="O64"/>
  <c r="B65"/>
  <c r="C65"/>
  <c r="D65"/>
  <c r="E65"/>
  <c r="G65"/>
  <c r="H65"/>
  <c r="I65"/>
  <c r="J65"/>
  <c r="K65"/>
  <c r="L65"/>
  <c r="N65"/>
  <c r="O65"/>
  <c r="B66"/>
  <c r="C66"/>
  <c r="D66"/>
  <c r="E66"/>
  <c r="H66"/>
  <c r="K66"/>
  <c r="L66"/>
  <c r="N66"/>
  <c r="O66"/>
  <c r="B67"/>
  <c r="C67"/>
  <c r="D67"/>
  <c r="E67"/>
  <c r="G67"/>
  <c r="H67"/>
  <c r="J67"/>
  <c r="K67"/>
  <c r="L67"/>
  <c r="N67"/>
  <c r="O67"/>
  <c r="B68"/>
  <c r="C68"/>
  <c r="D68"/>
  <c r="E68"/>
  <c r="G68"/>
  <c r="J68"/>
  <c r="K68"/>
  <c r="L68"/>
  <c r="M68"/>
  <c r="N68"/>
  <c r="O68"/>
  <c r="B69"/>
  <c r="C69"/>
  <c r="E69"/>
  <c r="G69"/>
  <c r="H69"/>
  <c r="J69"/>
  <c r="K69"/>
  <c r="L69"/>
  <c r="M69"/>
  <c r="N69"/>
  <c r="O69"/>
  <c r="B70"/>
  <c r="C70"/>
  <c r="G70"/>
  <c r="H70"/>
  <c r="J70"/>
  <c r="K70"/>
  <c r="L70"/>
  <c r="M70"/>
  <c r="N70"/>
  <c r="O70"/>
  <c r="B71"/>
  <c r="C71"/>
  <c r="D71"/>
  <c r="E71"/>
  <c r="G71"/>
  <c r="H71"/>
  <c r="J71"/>
  <c r="K71"/>
  <c r="L71"/>
  <c r="M71"/>
  <c r="N71"/>
  <c r="O71"/>
  <c r="B72"/>
  <c r="C72"/>
  <c r="D72"/>
  <c r="E72"/>
  <c r="G72"/>
  <c r="H72"/>
  <c r="I72"/>
  <c r="J72"/>
  <c r="K72"/>
  <c r="L72"/>
  <c r="M72"/>
  <c r="N72"/>
  <c r="O72"/>
  <c r="G73"/>
  <c r="H73"/>
  <c r="I73"/>
  <c r="J73"/>
  <c r="K73"/>
  <c r="L73"/>
  <c r="M73"/>
  <c r="N73"/>
  <c r="O73"/>
  <c r="B74"/>
  <c r="C74"/>
  <c r="D74"/>
  <c r="G74"/>
  <c r="H74"/>
  <c r="I74"/>
  <c r="J74"/>
  <c r="K74"/>
  <c r="L74"/>
  <c r="M74"/>
  <c r="N74"/>
  <c r="O74"/>
  <c r="B75"/>
  <c r="C75"/>
  <c r="D75"/>
  <c r="E75"/>
  <c r="G75"/>
  <c r="I75"/>
  <c r="J75"/>
  <c r="K75"/>
  <c r="L75"/>
  <c r="M75"/>
  <c r="N75"/>
  <c r="O75"/>
  <c r="Z6" i="2"/>
  <c r="P22" s="1"/>
  <c r="X6"/>
  <c r="W6"/>
  <c r="V6"/>
  <c r="H22" s="1"/>
  <c r="P6"/>
  <c r="O6"/>
  <c r="N6"/>
  <c r="L6"/>
  <c r="K22" s="1"/>
  <c r="I6"/>
  <c r="F6"/>
  <c r="C6"/>
  <c r="M22" s="1"/>
  <c r="Y5"/>
  <c r="O21" s="1"/>
  <c r="P5"/>
  <c r="M5"/>
  <c r="L21" s="1"/>
  <c r="L5"/>
  <c r="K21" s="1"/>
  <c r="I5"/>
  <c r="F5"/>
  <c r="X4"/>
  <c r="W4"/>
  <c r="V4"/>
  <c r="H20" s="1"/>
  <c r="G20"/>
  <c r="S4"/>
  <c r="N4"/>
  <c r="M4"/>
  <c r="L20" s="1"/>
  <c r="L4"/>
  <c r="K20" s="1"/>
  <c r="F4"/>
  <c r="M20"/>
  <c r="MO48" i="1"/>
  <c r="MP48"/>
  <c r="MQ48"/>
  <c r="MR48"/>
  <c r="MO49"/>
  <c r="MP49"/>
  <c r="MQ49"/>
  <c r="MR49"/>
  <c r="MO50"/>
  <c r="MP50"/>
  <c r="MQ50"/>
  <c r="MR50"/>
  <c r="MO51"/>
  <c r="MP51"/>
  <c r="MQ51"/>
  <c r="MR51"/>
  <c r="MO52"/>
  <c r="MP52"/>
  <c r="MQ52"/>
  <c r="MR52"/>
  <c r="MO53"/>
  <c r="MP53"/>
  <c r="MQ53"/>
  <c r="MR53"/>
  <c r="MO54"/>
  <c r="MP54"/>
  <c r="MQ54"/>
  <c r="MR54"/>
  <c r="MO55"/>
  <c r="MP55"/>
  <c r="MQ55"/>
  <c r="MR55"/>
  <c r="MO56"/>
  <c r="MP56"/>
  <c r="MQ56"/>
  <c r="MR56"/>
  <c r="MO57"/>
  <c r="MP57"/>
  <c r="MQ57"/>
  <c r="MR57"/>
  <c r="MO58"/>
  <c r="MP58"/>
  <c r="MQ58"/>
  <c r="MR58"/>
  <c r="MO59"/>
  <c r="MP59"/>
  <c r="MQ59"/>
  <c r="MR59"/>
  <c r="MO60"/>
  <c r="MP60"/>
  <c r="MQ60"/>
  <c r="MR60"/>
  <c r="MO61"/>
  <c r="MP61"/>
  <c r="MQ61"/>
  <c r="MR61"/>
  <c r="MO62"/>
  <c r="MP62"/>
  <c r="MQ62"/>
  <c r="MR62"/>
  <c r="MO63"/>
  <c r="MP63"/>
  <c r="MQ63"/>
  <c r="MR63"/>
  <c r="MO64"/>
  <c r="MP64"/>
  <c r="MQ64"/>
  <c r="MR64"/>
  <c r="MO65"/>
  <c r="MP65"/>
  <c r="MQ65"/>
  <c r="MR65"/>
  <c r="MO66"/>
  <c r="MP66"/>
  <c r="MQ66"/>
  <c r="MR66"/>
  <c r="MO67"/>
  <c r="MP67"/>
  <c r="MQ67"/>
  <c r="MR67"/>
  <c r="MO68"/>
  <c r="MP68"/>
  <c r="MQ68"/>
  <c r="MR68"/>
  <c r="MO69"/>
  <c r="MP69"/>
  <c r="MQ69"/>
  <c r="MR69"/>
  <c r="MO70"/>
  <c r="MP70"/>
  <c r="MQ70"/>
  <c r="MR70"/>
  <c r="MO71"/>
  <c r="MP71"/>
  <c r="MQ71"/>
  <c r="MR71"/>
  <c r="MO72"/>
  <c r="MP72"/>
  <c r="MQ72"/>
  <c r="MR72"/>
  <c r="MO73"/>
  <c r="MP73"/>
  <c r="MQ73"/>
  <c r="MR73"/>
  <c r="MO74"/>
  <c r="MP74"/>
  <c r="MQ74"/>
  <c r="MR74"/>
  <c r="MO75"/>
  <c r="MP75"/>
  <c r="MQ75"/>
  <c r="MR75"/>
  <c r="MO77"/>
  <c r="MP77"/>
  <c r="MQ77"/>
  <c r="MR77"/>
  <c r="MI48"/>
  <c r="MJ48"/>
  <c r="MK48"/>
  <c r="ML48"/>
  <c r="MI49"/>
  <c r="MJ49"/>
  <c r="MK49"/>
  <c r="ML49"/>
  <c r="MI50"/>
  <c r="MJ50"/>
  <c r="MK50"/>
  <c r="ML50"/>
  <c r="MI51"/>
  <c r="MJ51"/>
  <c r="MK51"/>
  <c r="ML51"/>
  <c r="MI52"/>
  <c r="MJ52"/>
  <c r="MK52"/>
  <c r="ML52"/>
  <c r="MI53"/>
  <c r="MJ53"/>
  <c r="MK53"/>
  <c r="ML53"/>
  <c r="MI54"/>
  <c r="MJ54"/>
  <c r="MK54"/>
  <c r="ML54"/>
  <c r="MI55"/>
  <c r="MJ55"/>
  <c r="MK55"/>
  <c r="ML55"/>
  <c r="MI56"/>
  <c r="MJ56"/>
  <c r="MK56"/>
  <c r="ML56"/>
  <c r="MI57"/>
  <c r="MJ57"/>
  <c r="MK57"/>
  <c r="ML57"/>
  <c r="MI58"/>
  <c r="MJ58"/>
  <c r="MK58"/>
  <c r="ML58"/>
  <c r="MI59"/>
  <c r="MJ59"/>
  <c r="MK59"/>
  <c r="ML59"/>
  <c r="MI60"/>
  <c r="MJ60"/>
  <c r="MK60"/>
  <c r="ML60"/>
  <c r="MI61"/>
  <c r="MJ61"/>
  <c r="MK61"/>
  <c r="ML61"/>
  <c r="MI62"/>
  <c r="MJ62"/>
  <c r="MK62"/>
  <c r="ML62"/>
  <c r="MI63"/>
  <c r="MJ63"/>
  <c r="MK63"/>
  <c r="ML63"/>
  <c r="MI64"/>
  <c r="MJ64"/>
  <c r="MK64"/>
  <c r="ML64"/>
  <c r="MI65"/>
  <c r="MJ65"/>
  <c r="MK65"/>
  <c r="ML65"/>
  <c r="MI66"/>
  <c r="MJ66"/>
  <c r="MK66"/>
  <c r="ML66"/>
  <c r="MI67"/>
  <c r="MJ67"/>
  <c r="MK67"/>
  <c r="ML67"/>
  <c r="MI68"/>
  <c r="MJ68"/>
  <c r="MK68"/>
  <c r="ML68"/>
  <c r="MI69"/>
  <c r="MJ69"/>
  <c r="MK69"/>
  <c r="ML69"/>
  <c r="MI70"/>
  <c r="MJ70"/>
  <c r="MK70"/>
  <c r="ML70"/>
  <c r="MI71"/>
  <c r="MJ71"/>
  <c r="MK71"/>
  <c r="ML71"/>
  <c r="MI72"/>
  <c r="MJ72"/>
  <c r="MK72"/>
  <c r="ML72"/>
  <c r="MI73"/>
  <c r="MJ73"/>
  <c r="MK73"/>
  <c r="ML73"/>
  <c r="MI74"/>
  <c r="MJ74"/>
  <c r="MK74"/>
  <c r="ML74"/>
  <c r="MI75"/>
  <c r="MJ75"/>
  <c r="MK75"/>
  <c r="ML75"/>
  <c r="MI77"/>
  <c r="MJ77"/>
  <c r="MK77"/>
  <c r="ML77"/>
  <c r="MC48"/>
  <c r="MD48"/>
  <c r="ME48"/>
  <c r="MF48"/>
  <c r="MC49"/>
  <c r="MD49"/>
  <c r="ME49"/>
  <c r="MF49"/>
  <c r="MC50"/>
  <c r="MD50"/>
  <c r="ME50"/>
  <c r="MF50"/>
  <c r="MC51"/>
  <c r="MD51"/>
  <c r="ME51"/>
  <c r="MF51"/>
  <c r="MC52"/>
  <c r="MD52"/>
  <c r="ME52"/>
  <c r="MF52"/>
  <c r="MC53"/>
  <c r="MD53"/>
  <c r="ME53"/>
  <c r="MF53"/>
  <c r="MC54"/>
  <c r="MD54"/>
  <c r="ME54"/>
  <c r="MF54"/>
  <c r="MC55"/>
  <c r="MD55"/>
  <c r="ME55"/>
  <c r="MF55"/>
  <c r="MC56"/>
  <c r="MD56"/>
  <c r="ME56"/>
  <c r="MF56"/>
  <c r="MC57"/>
  <c r="MD57"/>
  <c r="ME57"/>
  <c r="MF57"/>
  <c r="MC58"/>
  <c r="MD58"/>
  <c r="ME58"/>
  <c r="MF58"/>
  <c r="MC59"/>
  <c r="MD59"/>
  <c r="ME59"/>
  <c r="MF59"/>
  <c r="MC60"/>
  <c r="MD60"/>
  <c r="ME60"/>
  <c r="MF60"/>
  <c r="MC61"/>
  <c r="MD61"/>
  <c r="ME61"/>
  <c r="MF61"/>
  <c r="MC62"/>
  <c r="MD62"/>
  <c r="ME62"/>
  <c r="MF62"/>
  <c r="MC63"/>
  <c r="MD63"/>
  <c r="ME63"/>
  <c r="MF63"/>
  <c r="MC64"/>
  <c r="MD64"/>
  <c r="ME64"/>
  <c r="MF64"/>
  <c r="MC65"/>
  <c r="MD65"/>
  <c r="ME65"/>
  <c r="MF65"/>
  <c r="MC66"/>
  <c r="MD66"/>
  <c r="ME66"/>
  <c r="MF66"/>
  <c r="MC67"/>
  <c r="MD67"/>
  <c r="ME67"/>
  <c r="MF67"/>
  <c r="MC68"/>
  <c r="MD68"/>
  <c r="ME68"/>
  <c r="MF68"/>
  <c r="MC69"/>
  <c r="MD69"/>
  <c r="ME69"/>
  <c r="MF69"/>
  <c r="MC70"/>
  <c r="MD70"/>
  <c r="ME70"/>
  <c r="MF70"/>
  <c r="MC71"/>
  <c r="MD71"/>
  <c r="ME71"/>
  <c r="MF71"/>
  <c r="MC72"/>
  <c r="MD72"/>
  <c r="ME72"/>
  <c r="MF72"/>
  <c r="MC73"/>
  <c r="MD73"/>
  <c r="ME73"/>
  <c r="MF73"/>
  <c r="MC74"/>
  <c r="MD74"/>
  <c r="ME74"/>
  <c r="MF74"/>
  <c r="MC75"/>
  <c r="MD75"/>
  <c r="ME75"/>
  <c r="MF75"/>
  <c r="MC77"/>
  <c r="MD77"/>
  <c r="ME77"/>
  <c r="MF77"/>
  <c r="MF47"/>
  <c r="ME47"/>
  <c r="MD47"/>
  <c r="MC47"/>
  <c r="D14" i="5"/>
  <c r="D12"/>
  <c r="LO77" i="1"/>
  <c r="LN77"/>
  <c r="LM77"/>
  <c r="LL77"/>
  <c r="LK77"/>
  <c r="LJ77"/>
  <c r="LI77"/>
  <c r="LH77"/>
  <c r="LG77"/>
  <c r="LF77"/>
  <c r="LE77"/>
  <c r="LD77"/>
  <c r="LC77"/>
  <c r="LB77"/>
  <c r="LO75"/>
  <c r="LN75"/>
  <c r="LM75"/>
  <c r="LL75"/>
  <c r="LK75"/>
  <c r="LJ75"/>
  <c r="LI75"/>
  <c r="LH75"/>
  <c r="LG75"/>
  <c r="LF75"/>
  <c r="LE75"/>
  <c r="LD75"/>
  <c r="LC75"/>
  <c r="LB75"/>
  <c r="LO74"/>
  <c r="LN74"/>
  <c r="LM74"/>
  <c r="LL74"/>
  <c r="LK74"/>
  <c r="LJ74"/>
  <c r="LI74"/>
  <c r="LH74"/>
  <c r="LG74"/>
  <c r="LF74"/>
  <c r="LE74"/>
  <c r="LD74"/>
  <c r="LC74"/>
  <c r="LB74"/>
  <c r="LO73"/>
  <c r="LN73"/>
  <c r="LM73"/>
  <c r="LL73"/>
  <c r="LK73"/>
  <c r="LJ73"/>
  <c r="LI73"/>
  <c r="LH73"/>
  <c r="LG73"/>
  <c r="LF73"/>
  <c r="LE73"/>
  <c r="LD73"/>
  <c r="LC73"/>
  <c r="LB73"/>
  <c r="LO72"/>
  <c r="LN72"/>
  <c r="LM72"/>
  <c r="LL72"/>
  <c r="LK72"/>
  <c r="LJ72"/>
  <c r="LI72"/>
  <c r="LH72"/>
  <c r="LG72"/>
  <c r="LF72"/>
  <c r="LE72"/>
  <c r="LD72"/>
  <c r="LC72"/>
  <c r="LB72"/>
  <c r="LO71"/>
  <c r="LN71"/>
  <c r="LM71"/>
  <c r="LL71"/>
  <c r="LK71"/>
  <c r="LJ71"/>
  <c r="LI71"/>
  <c r="LH71"/>
  <c r="LG71"/>
  <c r="LF71"/>
  <c r="LE71"/>
  <c r="LD71"/>
  <c r="LC71"/>
  <c r="LB71"/>
  <c r="LO70"/>
  <c r="LN70"/>
  <c r="LM70"/>
  <c r="LL70"/>
  <c r="LK70"/>
  <c r="LJ70"/>
  <c r="LI70"/>
  <c r="LH70"/>
  <c r="LG70"/>
  <c r="LF70"/>
  <c r="LE70"/>
  <c r="LD70"/>
  <c r="LC70"/>
  <c r="LB70"/>
  <c r="LO69"/>
  <c r="LN69"/>
  <c r="LM69"/>
  <c r="LL69"/>
  <c r="LK69"/>
  <c r="LJ69"/>
  <c r="LI69"/>
  <c r="LH69"/>
  <c r="LG69"/>
  <c r="LF69"/>
  <c r="LE69"/>
  <c r="LD69"/>
  <c r="LC69"/>
  <c r="LB69"/>
  <c r="LO68"/>
  <c r="LN68"/>
  <c r="LM68"/>
  <c r="LL68"/>
  <c r="LK68"/>
  <c r="LJ68"/>
  <c r="LI68"/>
  <c r="LH68"/>
  <c r="LG68"/>
  <c r="LF68"/>
  <c r="LE68"/>
  <c r="LD68"/>
  <c r="LC68"/>
  <c r="LB68"/>
  <c r="LO67"/>
  <c r="LN67"/>
  <c r="LM67"/>
  <c r="LL67"/>
  <c r="LK67"/>
  <c r="LJ67"/>
  <c r="LI67"/>
  <c r="LH67"/>
  <c r="LG67"/>
  <c r="LF67"/>
  <c r="LE67"/>
  <c r="LD67"/>
  <c r="LC67"/>
  <c r="LB67"/>
  <c r="LO66"/>
  <c r="LN66"/>
  <c r="LM66"/>
  <c r="LL66"/>
  <c r="LK66"/>
  <c r="LJ66"/>
  <c r="LI66"/>
  <c r="LH66"/>
  <c r="LG66"/>
  <c r="LF66"/>
  <c r="LE66"/>
  <c r="LD66"/>
  <c r="LC66"/>
  <c r="LB66"/>
  <c r="LO65"/>
  <c r="LN65"/>
  <c r="LM65"/>
  <c r="LL65"/>
  <c r="LK65"/>
  <c r="LJ65"/>
  <c r="LI65"/>
  <c r="LH65"/>
  <c r="LG65"/>
  <c r="LF65"/>
  <c r="LE65"/>
  <c r="LD65"/>
  <c r="LC65"/>
  <c r="LB65"/>
  <c r="LO64"/>
  <c r="LN64"/>
  <c r="LM64"/>
  <c r="LL64"/>
  <c r="LK64"/>
  <c r="LJ64"/>
  <c r="LI64"/>
  <c r="LH64"/>
  <c r="LG64"/>
  <c r="LF64"/>
  <c r="LE64"/>
  <c r="LD64"/>
  <c r="LC64"/>
  <c r="LB64"/>
  <c r="LO63"/>
  <c r="LN63"/>
  <c r="LM63"/>
  <c r="LL63"/>
  <c r="LK63"/>
  <c r="LJ63"/>
  <c r="LI63"/>
  <c r="LH63"/>
  <c r="LG63"/>
  <c r="LF63"/>
  <c r="LE63"/>
  <c r="LD63"/>
  <c r="LC63"/>
  <c r="LB63"/>
  <c r="LO62"/>
  <c r="LN62"/>
  <c r="LM62"/>
  <c r="LL62"/>
  <c r="LK62"/>
  <c r="LJ62"/>
  <c r="LI62"/>
  <c r="LH62"/>
  <c r="LG62"/>
  <c r="LF62"/>
  <c r="LE62"/>
  <c r="LD62"/>
  <c r="LC62"/>
  <c r="LB62"/>
  <c r="LO61"/>
  <c r="LN61"/>
  <c r="LM61"/>
  <c r="LL61"/>
  <c r="LK61"/>
  <c r="LJ61"/>
  <c r="LI61"/>
  <c r="LH61"/>
  <c r="LG61"/>
  <c r="LF61"/>
  <c r="LE61"/>
  <c r="LD61"/>
  <c r="LC61"/>
  <c r="LB61"/>
  <c r="LO60"/>
  <c r="LN60"/>
  <c r="LM60"/>
  <c r="LL60"/>
  <c r="LK60"/>
  <c r="LJ60"/>
  <c r="LI60"/>
  <c r="LH60"/>
  <c r="LG60"/>
  <c r="LF60"/>
  <c r="LE60"/>
  <c r="LD60"/>
  <c r="LC60"/>
  <c r="LB60"/>
  <c r="LO59"/>
  <c r="LN59"/>
  <c r="LM59"/>
  <c r="LL59"/>
  <c r="LK59"/>
  <c r="LJ59"/>
  <c r="LI59"/>
  <c r="LH59"/>
  <c r="LG59"/>
  <c r="LF59"/>
  <c r="LE59"/>
  <c r="LD59"/>
  <c r="LC59"/>
  <c r="LB59"/>
  <c r="LO58"/>
  <c r="LN58"/>
  <c r="LM58"/>
  <c r="LL58"/>
  <c r="LK58"/>
  <c r="LJ58"/>
  <c r="LI58"/>
  <c r="LH58"/>
  <c r="LG58"/>
  <c r="LF58"/>
  <c r="LE58"/>
  <c r="LD58"/>
  <c r="LC58"/>
  <c r="LB58"/>
  <c r="LO57"/>
  <c r="LN57"/>
  <c r="LM57"/>
  <c r="LL57"/>
  <c r="LK57"/>
  <c r="LJ57"/>
  <c r="LI57"/>
  <c r="LH57"/>
  <c r="LG57"/>
  <c r="LF57"/>
  <c r="LE57"/>
  <c r="LD57"/>
  <c r="LC57"/>
  <c r="LB57"/>
  <c r="LO56"/>
  <c r="LN56"/>
  <c r="LM56"/>
  <c r="LL56"/>
  <c r="LK56"/>
  <c r="LJ56"/>
  <c r="LI56"/>
  <c r="LH56"/>
  <c r="LG56"/>
  <c r="LF56"/>
  <c r="LE56"/>
  <c r="LD56"/>
  <c r="LC56"/>
  <c r="LB56"/>
  <c r="LO55"/>
  <c r="LN55"/>
  <c r="LM55"/>
  <c r="LL55"/>
  <c r="LK55"/>
  <c r="LJ55"/>
  <c r="LI55"/>
  <c r="LH55"/>
  <c r="LG55"/>
  <c r="LF55"/>
  <c r="LE55"/>
  <c r="LD55"/>
  <c r="LC55"/>
  <c r="LB55"/>
  <c r="LO54"/>
  <c r="LN54"/>
  <c r="LM54"/>
  <c r="LL54"/>
  <c r="LK54"/>
  <c r="LJ54"/>
  <c r="LI54"/>
  <c r="LH54"/>
  <c r="LG54"/>
  <c r="LF54"/>
  <c r="LE54"/>
  <c r="LD54"/>
  <c r="LC54"/>
  <c r="LB54"/>
  <c r="LO53"/>
  <c r="LN53"/>
  <c r="LM53"/>
  <c r="LL53"/>
  <c r="LK53"/>
  <c r="LJ53"/>
  <c r="LI53"/>
  <c r="LH53"/>
  <c r="LG53"/>
  <c r="LF53"/>
  <c r="LE53"/>
  <c r="LD53"/>
  <c r="LC53"/>
  <c r="LB53"/>
  <c r="LO52"/>
  <c r="LN52"/>
  <c r="LM52"/>
  <c r="LL52"/>
  <c r="LK52"/>
  <c r="LJ52"/>
  <c r="LI52"/>
  <c r="LH52"/>
  <c r="LG52"/>
  <c r="LF52"/>
  <c r="LE52"/>
  <c r="LD52"/>
  <c r="LC52"/>
  <c r="LB52"/>
  <c r="LO51"/>
  <c r="LN51"/>
  <c r="LM51"/>
  <c r="LL51"/>
  <c r="LK51"/>
  <c r="LJ51"/>
  <c r="LI51"/>
  <c r="LH51"/>
  <c r="LG51"/>
  <c r="LF51"/>
  <c r="LE51"/>
  <c r="LD51"/>
  <c r="LC51"/>
  <c r="LB51"/>
  <c r="LO50"/>
  <c r="LN50"/>
  <c r="LM50"/>
  <c r="LL50"/>
  <c r="LK50"/>
  <c r="LJ50"/>
  <c r="LI50"/>
  <c r="LH50"/>
  <c r="LG50"/>
  <c r="LF50"/>
  <c r="LE50"/>
  <c r="LD50"/>
  <c r="LC50"/>
  <c r="LB50"/>
  <c r="LO49"/>
  <c r="LN49"/>
  <c r="LM49"/>
  <c r="LL49"/>
  <c r="LK49"/>
  <c r="LJ49"/>
  <c r="LI49"/>
  <c r="LH49"/>
  <c r="LG49"/>
  <c r="LF49"/>
  <c r="LE49"/>
  <c r="LD49"/>
  <c r="LC49"/>
  <c r="LB49"/>
  <c r="LO48"/>
  <c r="LN48"/>
  <c r="LM48"/>
  <c r="LL48"/>
  <c r="LK48"/>
  <c r="LJ48"/>
  <c r="LI48"/>
  <c r="LH48"/>
  <c r="LG48"/>
  <c r="LF48"/>
  <c r="LE48"/>
  <c r="LD48"/>
  <c r="LC48"/>
  <c r="LB48"/>
  <c r="LO47"/>
  <c r="LN47"/>
  <c r="LM47"/>
  <c r="LL47"/>
  <c r="LK47"/>
  <c r="LJ47"/>
  <c r="LI47"/>
  <c r="LH47"/>
  <c r="LG47"/>
  <c r="LF47"/>
  <c r="LE47"/>
  <c r="LD47"/>
  <c r="LC47"/>
  <c r="LB47"/>
  <c r="LB45"/>
  <c r="KO77"/>
  <c r="KN77"/>
  <c r="KM77"/>
  <c r="KL77"/>
  <c r="KK77"/>
  <c r="KJ77"/>
  <c r="KI77"/>
  <c r="KH77"/>
  <c r="KG77"/>
  <c r="KF77"/>
  <c r="KE77"/>
  <c r="KD77"/>
  <c r="KC77"/>
  <c r="KB77"/>
  <c r="KO75"/>
  <c r="KN75"/>
  <c r="KM75"/>
  <c r="KL75"/>
  <c r="KK75"/>
  <c r="KJ75"/>
  <c r="KI75"/>
  <c r="KH75"/>
  <c r="KG75"/>
  <c r="KF75"/>
  <c r="KE75"/>
  <c r="KD75"/>
  <c r="KC75"/>
  <c r="KB75"/>
  <c r="KO74"/>
  <c r="KN74"/>
  <c r="KM74"/>
  <c r="KL74"/>
  <c r="KK74"/>
  <c r="KJ74"/>
  <c r="KI74"/>
  <c r="KH74"/>
  <c r="KG74"/>
  <c r="KF74"/>
  <c r="KE74"/>
  <c r="KD74"/>
  <c r="KC74"/>
  <c r="KB74"/>
  <c r="KO73"/>
  <c r="KN73"/>
  <c r="KM73"/>
  <c r="KL73"/>
  <c r="KK73"/>
  <c r="KJ73"/>
  <c r="KI73"/>
  <c r="KH73"/>
  <c r="KG73"/>
  <c r="KF73"/>
  <c r="KE73"/>
  <c r="KD73"/>
  <c r="KC73"/>
  <c r="KB73"/>
  <c r="KO72"/>
  <c r="KN72"/>
  <c r="KM72"/>
  <c r="KL72"/>
  <c r="KK72"/>
  <c r="KJ72"/>
  <c r="KI72"/>
  <c r="KH72"/>
  <c r="KG72"/>
  <c r="KF72"/>
  <c r="KE72"/>
  <c r="KD72"/>
  <c r="KC72"/>
  <c r="KB72"/>
  <c r="KO71"/>
  <c r="KN71"/>
  <c r="KM71"/>
  <c r="KL71"/>
  <c r="KK71"/>
  <c r="KJ71"/>
  <c r="KI71"/>
  <c r="KH71"/>
  <c r="KG71"/>
  <c r="KF71"/>
  <c r="KE71"/>
  <c r="KD71"/>
  <c r="KC71"/>
  <c r="KB71"/>
  <c r="KO70"/>
  <c r="KN70"/>
  <c r="KM70"/>
  <c r="KL70"/>
  <c r="KK70"/>
  <c r="KJ70"/>
  <c r="KI70"/>
  <c r="KH70"/>
  <c r="KG70"/>
  <c r="KF70"/>
  <c r="KE70"/>
  <c r="KD70"/>
  <c r="KC70"/>
  <c r="KB70"/>
  <c r="KO69"/>
  <c r="KN69"/>
  <c r="KM69"/>
  <c r="KL69"/>
  <c r="KK69"/>
  <c r="KJ69"/>
  <c r="KI69"/>
  <c r="KH69"/>
  <c r="KG69"/>
  <c r="KF69"/>
  <c r="KE69"/>
  <c r="KD69"/>
  <c r="KC69"/>
  <c r="KB69"/>
  <c r="KO68"/>
  <c r="KN68"/>
  <c r="KM68"/>
  <c r="KL68"/>
  <c r="KK68"/>
  <c r="KJ68"/>
  <c r="KI68"/>
  <c r="KH68"/>
  <c r="KG68"/>
  <c r="KF68"/>
  <c r="KE68"/>
  <c r="KD68"/>
  <c r="KC68"/>
  <c r="KB68"/>
  <c r="KO67"/>
  <c r="KN67"/>
  <c r="KM67"/>
  <c r="KL67"/>
  <c r="KK67"/>
  <c r="KJ67"/>
  <c r="KI67"/>
  <c r="KH67"/>
  <c r="KG67"/>
  <c r="KF67"/>
  <c r="KE67"/>
  <c r="KD67"/>
  <c r="KC67"/>
  <c r="KB67"/>
  <c r="KO66"/>
  <c r="KN66"/>
  <c r="KM66"/>
  <c r="KL66"/>
  <c r="KK66"/>
  <c r="KJ66"/>
  <c r="KI66"/>
  <c r="KH66"/>
  <c r="KG66"/>
  <c r="KF66"/>
  <c r="KE66"/>
  <c r="KD66"/>
  <c r="KC66"/>
  <c r="KB66"/>
  <c r="KO65"/>
  <c r="KN65"/>
  <c r="KM65"/>
  <c r="KL65"/>
  <c r="KK65"/>
  <c r="KJ65"/>
  <c r="KI65"/>
  <c r="KH65"/>
  <c r="KG65"/>
  <c r="KF65"/>
  <c r="KE65"/>
  <c r="KD65"/>
  <c r="KC65"/>
  <c r="KB65"/>
  <c r="KO64"/>
  <c r="KN64"/>
  <c r="KM64"/>
  <c r="KL64"/>
  <c r="KK64"/>
  <c r="KJ64"/>
  <c r="KI64"/>
  <c r="KH64"/>
  <c r="KG64"/>
  <c r="KF64"/>
  <c r="KE64"/>
  <c r="KD64"/>
  <c r="KC64"/>
  <c r="KB64"/>
  <c r="KO63"/>
  <c r="KN63"/>
  <c r="KM63"/>
  <c r="KL63"/>
  <c r="KK63"/>
  <c r="KJ63"/>
  <c r="KI63"/>
  <c r="KH63"/>
  <c r="KG63"/>
  <c r="KF63"/>
  <c r="KE63"/>
  <c r="KD63"/>
  <c r="KC63"/>
  <c r="KB63"/>
  <c r="KO62"/>
  <c r="KN62"/>
  <c r="KM62"/>
  <c r="KL62"/>
  <c r="KK62"/>
  <c r="KJ62"/>
  <c r="KI62"/>
  <c r="KH62"/>
  <c r="KG62"/>
  <c r="KF62"/>
  <c r="KE62"/>
  <c r="KD62"/>
  <c r="KC62"/>
  <c r="KB62"/>
  <c r="KO61"/>
  <c r="KN61"/>
  <c r="KM61"/>
  <c r="KL61"/>
  <c r="KK61"/>
  <c r="KJ61"/>
  <c r="KI61"/>
  <c r="KH61"/>
  <c r="KG61"/>
  <c r="KF61"/>
  <c r="KE61"/>
  <c r="KD61"/>
  <c r="KC61"/>
  <c r="KB61"/>
  <c r="KO60"/>
  <c r="KN60"/>
  <c r="KM60"/>
  <c r="KL60"/>
  <c r="KK60"/>
  <c r="KJ60"/>
  <c r="KI60"/>
  <c r="KH60"/>
  <c r="KG60"/>
  <c r="KF60"/>
  <c r="KE60"/>
  <c r="KD60"/>
  <c r="KC60"/>
  <c r="KB60"/>
  <c r="KO59"/>
  <c r="KN59"/>
  <c r="KM59"/>
  <c r="KL59"/>
  <c r="KK59"/>
  <c r="KJ59"/>
  <c r="KI59"/>
  <c r="KH59"/>
  <c r="KG59"/>
  <c r="KF59"/>
  <c r="KE59"/>
  <c r="KD59"/>
  <c r="KC59"/>
  <c r="KB59"/>
  <c r="KO58"/>
  <c r="KN58"/>
  <c r="KM58"/>
  <c r="KL58"/>
  <c r="KK58"/>
  <c r="KJ58"/>
  <c r="KI58"/>
  <c r="KH58"/>
  <c r="KG58"/>
  <c r="KF58"/>
  <c r="KE58"/>
  <c r="KD58"/>
  <c r="KC58"/>
  <c r="KB58"/>
  <c r="KO57"/>
  <c r="KN57"/>
  <c r="KM57"/>
  <c r="KL57"/>
  <c r="KK57"/>
  <c r="KJ57"/>
  <c r="KI57"/>
  <c r="KH57"/>
  <c r="KG57"/>
  <c r="KF57"/>
  <c r="KE57"/>
  <c r="KD57"/>
  <c r="KC57"/>
  <c r="KB57"/>
  <c r="KO56"/>
  <c r="KN56"/>
  <c r="KM56"/>
  <c r="KL56"/>
  <c r="KK56"/>
  <c r="KJ56"/>
  <c r="KI56"/>
  <c r="KH56"/>
  <c r="KG56"/>
  <c r="KF56"/>
  <c r="KE56"/>
  <c r="KD56"/>
  <c r="KC56"/>
  <c r="KB56"/>
  <c r="KO55"/>
  <c r="KN55"/>
  <c r="KM55"/>
  <c r="KL55"/>
  <c r="KK55"/>
  <c r="KJ55"/>
  <c r="KI55"/>
  <c r="KH55"/>
  <c r="KG55"/>
  <c r="KF55"/>
  <c r="KE55"/>
  <c r="KD55"/>
  <c r="KC55"/>
  <c r="KB55"/>
  <c r="KO54"/>
  <c r="KN54"/>
  <c r="KM54"/>
  <c r="KL54"/>
  <c r="KK54"/>
  <c r="KJ54"/>
  <c r="KI54"/>
  <c r="KH54"/>
  <c r="KG54"/>
  <c r="KF54"/>
  <c r="KE54"/>
  <c r="KD54"/>
  <c r="KC54"/>
  <c r="KB54"/>
  <c r="KO53"/>
  <c r="KN53"/>
  <c r="KM53"/>
  <c r="KL53"/>
  <c r="KK53"/>
  <c r="KJ53"/>
  <c r="KI53"/>
  <c r="KH53"/>
  <c r="KG53"/>
  <c r="KF53"/>
  <c r="KE53"/>
  <c r="KD53"/>
  <c r="KC53"/>
  <c r="KB53"/>
  <c r="KO52"/>
  <c r="KN52"/>
  <c r="KM52"/>
  <c r="KL52"/>
  <c r="KK52"/>
  <c r="KJ52"/>
  <c r="KI52"/>
  <c r="KH52"/>
  <c r="KG52"/>
  <c r="KF52"/>
  <c r="KE52"/>
  <c r="KD52"/>
  <c r="KC52"/>
  <c r="KB52"/>
  <c r="KO51"/>
  <c r="KN51"/>
  <c r="KM51"/>
  <c r="KL51"/>
  <c r="KK51"/>
  <c r="KJ51"/>
  <c r="KI51"/>
  <c r="KH51"/>
  <c r="KG51"/>
  <c r="KF51"/>
  <c r="KE51"/>
  <c r="KD51"/>
  <c r="KC51"/>
  <c r="KB51"/>
  <c r="KO50"/>
  <c r="KN50"/>
  <c r="KM50"/>
  <c r="KL50"/>
  <c r="KK50"/>
  <c r="KJ50"/>
  <c r="KI50"/>
  <c r="KH50"/>
  <c r="KG50"/>
  <c r="KF50"/>
  <c r="KE50"/>
  <c r="KD50"/>
  <c r="KC50"/>
  <c r="KB50"/>
  <c r="KO49"/>
  <c r="KN49"/>
  <c r="KM49"/>
  <c r="KL49"/>
  <c r="KK49"/>
  <c r="KJ49"/>
  <c r="KI49"/>
  <c r="KH49"/>
  <c r="KG49"/>
  <c r="KF49"/>
  <c r="KE49"/>
  <c r="KD49"/>
  <c r="KC49"/>
  <c r="KB49"/>
  <c r="KO48"/>
  <c r="KN48"/>
  <c r="KM48"/>
  <c r="KL48"/>
  <c r="KK48"/>
  <c r="KJ48"/>
  <c r="KI48"/>
  <c r="KH48"/>
  <c r="KG48"/>
  <c r="KF48"/>
  <c r="KE48"/>
  <c r="KD48"/>
  <c r="KC48"/>
  <c r="KB48"/>
  <c r="KO47"/>
  <c r="KN47"/>
  <c r="KM47"/>
  <c r="KL47"/>
  <c r="KK47"/>
  <c r="KJ47"/>
  <c r="KI47"/>
  <c r="KH47"/>
  <c r="KG47"/>
  <c r="KF47"/>
  <c r="KE47"/>
  <c r="KD47"/>
  <c r="KC47"/>
  <c r="KB47"/>
  <c r="KB45"/>
  <c r="JO77"/>
  <c r="JN77"/>
  <c r="JM77"/>
  <c r="JL77"/>
  <c r="JK77"/>
  <c r="JJ77"/>
  <c r="JI77"/>
  <c r="JH77"/>
  <c r="JG77"/>
  <c r="JF77"/>
  <c r="JE77"/>
  <c r="JD77"/>
  <c r="JC77"/>
  <c r="JB77"/>
  <c r="JO75"/>
  <c r="JN75"/>
  <c r="JM75"/>
  <c r="JL75"/>
  <c r="JK75"/>
  <c r="JJ75"/>
  <c r="JI75"/>
  <c r="JH75"/>
  <c r="JG75"/>
  <c r="JF75"/>
  <c r="JE75"/>
  <c r="JD75"/>
  <c r="JC75"/>
  <c r="JB75"/>
  <c r="JO74"/>
  <c r="JN74"/>
  <c r="JM74"/>
  <c r="JL74"/>
  <c r="JK74"/>
  <c r="JJ74"/>
  <c r="JI74"/>
  <c r="JH74"/>
  <c r="JG74"/>
  <c r="JF74"/>
  <c r="JE74"/>
  <c r="JD74"/>
  <c r="JC74"/>
  <c r="JB74"/>
  <c r="JO73"/>
  <c r="JN73"/>
  <c r="JM73"/>
  <c r="JL73"/>
  <c r="JK73"/>
  <c r="JJ73"/>
  <c r="JI73"/>
  <c r="JH73"/>
  <c r="JG73"/>
  <c r="JF73"/>
  <c r="JE73"/>
  <c r="JD73"/>
  <c r="JC73"/>
  <c r="JB73"/>
  <c r="JO72"/>
  <c r="JN72"/>
  <c r="JM72"/>
  <c r="JL72"/>
  <c r="JK72"/>
  <c r="JJ72"/>
  <c r="JI72"/>
  <c r="JH72"/>
  <c r="JG72"/>
  <c r="JF72"/>
  <c r="JE72"/>
  <c r="JD72"/>
  <c r="JC72"/>
  <c r="JB72"/>
  <c r="JO71"/>
  <c r="JN71"/>
  <c r="JM71"/>
  <c r="JL71"/>
  <c r="JK71"/>
  <c r="JJ71"/>
  <c r="JI71"/>
  <c r="JH71"/>
  <c r="JG71"/>
  <c r="JF71"/>
  <c r="JE71"/>
  <c r="JD71"/>
  <c r="JC71"/>
  <c r="JB71"/>
  <c r="JO70"/>
  <c r="JN70"/>
  <c r="JM70"/>
  <c r="JL70"/>
  <c r="JK70"/>
  <c r="JJ70"/>
  <c r="JI70"/>
  <c r="JH70"/>
  <c r="JG70"/>
  <c r="JF70"/>
  <c r="JE70"/>
  <c r="JD70"/>
  <c r="JC70"/>
  <c r="JB70"/>
  <c r="JO69"/>
  <c r="JN69"/>
  <c r="JM69"/>
  <c r="JL69"/>
  <c r="JK69"/>
  <c r="JJ69"/>
  <c r="JI69"/>
  <c r="JH69"/>
  <c r="JG69"/>
  <c r="JF69"/>
  <c r="JE69"/>
  <c r="JD69"/>
  <c r="JC69"/>
  <c r="JB69"/>
  <c r="JO68"/>
  <c r="JN68"/>
  <c r="JM68"/>
  <c r="JL68"/>
  <c r="JK68"/>
  <c r="JJ68"/>
  <c r="JI68"/>
  <c r="JH68"/>
  <c r="JG68"/>
  <c r="JF68"/>
  <c r="JE68"/>
  <c r="JD68"/>
  <c r="JC68"/>
  <c r="JB68"/>
  <c r="JO67"/>
  <c r="JN67"/>
  <c r="JM67"/>
  <c r="JL67"/>
  <c r="JK67"/>
  <c r="JJ67"/>
  <c r="JI67"/>
  <c r="JH67"/>
  <c r="JG67"/>
  <c r="JF67"/>
  <c r="JE67"/>
  <c r="JD67"/>
  <c r="JC67"/>
  <c r="JB67"/>
  <c r="JO66"/>
  <c r="JN66"/>
  <c r="JM66"/>
  <c r="JL66"/>
  <c r="JK66"/>
  <c r="JJ66"/>
  <c r="JI66"/>
  <c r="JH66"/>
  <c r="JG66"/>
  <c r="JF66"/>
  <c r="JE66"/>
  <c r="JD66"/>
  <c r="JC66"/>
  <c r="JB66"/>
  <c r="JO65"/>
  <c r="JN65"/>
  <c r="JM65"/>
  <c r="JL65"/>
  <c r="JK65"/>
  <c r="JJ65"/>
  <c r="JI65"/>
  <c r="JH65"/>
  <c r="JG65"/>
  <c r="JF65"/>
  <c r="JE65"/>
  <c r="JD65"/>
  <c r="JC65"/>
  <c r="JB65"/>
  <c r="JO64"/>
  <c r="JN64"/>
  <c r="JM64"/>
  <c r="JL64"/>
  <c r="JK64"/>
  <c r="JJ64"/>
  <c r="JI64"/>
  <c r="JH64"/>
  <c r="JG64"/>
  <c r="JF64"/>
  <c r="JE64"/>
  <c r="JD64"/>
  <c r="JC64"/>
  <c r="JB64"/>
  <c r="JO63"/>
  <c r="JN63"/>
  <c r="JM63"/>
  <c r="JL63"/>
  <c r="JK63"/>
  <c r="JJ63"/>
  <c r="JI63"/>
  <c r="JH63"/>
  <c r="JG63"/>
  <c r="JF63"/>
  <c r="JE63"/>
  <c r="JD63"/>
  <c r="JC63"/>
  <c r="JB63"/>
  <c r="JO62"/>
  <c r="JN62"/>
  <c r="JM62"/>
  <c r="JL62"/>
  <c r="JK62"/>
  <c r="JJ62"/>
  <c r="JI62"/>
  <c r="JH62"/>
  <c r="JG62"/>
  <c r="JF62"/>
  <c r="JE62"/>
  <c r="JD62"/>
  <c r="JC62"/>
  <c r="JB62"/>
  <c r="JO61"/>
  <c r="JN61"/>
  <c r="JM61"/>
  <c r="JL61"/>
  <c r="JK61"/>
  <c r="JJ61"/>
  <c r="JI61"/>
  <c r="JH61"/>
  <c r="JG61"/>
  <c r="JF61"/>
  <c r="JE61"/>
  <c r="JD61"/>
  <c r="JC61"/>
  <c r="JB61"/>
  <c r="JO60"/>
  <c r="JN60"/>
  <c r="JM60"/>
  <c r="JL60"/>
  <c r="JK60"/>
  <c r="JJ60"/>
  <c r="JI60"/>
  <c r="JH60"/>
  <c r="JG60"/>
  <c r="JF60"/>
  <c r="JE60"/>
  <c r="JD60"/>
  <c r="JC60"/>
  <c r="JB60"/>
  <c r="JO59"/>
  <c r="JN59"/>
  <c r="JM59"/>
  <c r="JL59"/>
  <c r="JK59"/>
  <c r="JJ59"/>
  <c r="JI59"/>
  <c r="JH59"/>
  <c r="JG59"/>
  <c r="JF59"/>
  <c r="JE59"/>
  <c r="JD59"/>
  <c r="JC59"/>
  <c r="JB59"/>
  <c r="JO58"/>
  <c r="JN58"/>
  <c r="JM58"/>
  <c r="JL58"/>
  <c r="JK58"/>
  <c r="JJ58"/>
  <c r="JI58"/>
  <c r="JH58"/>
  <c r="JG58"/>
  <c r="JF58"/>
  <c r="JE58"/>
  <c r="JD58"/>
  <c r="JC58"/>
  <c r="JB58"/>
  <c r="JO57"/>
  <c r="JN57"/>
  <c r="JM57"/>
  <c r="JL57"/>
  <c r="JK57"/>
  <c r="JJ57"/>
  <c r="JI57"/>
  <c r="JH57"/>
  <c r="JG57"/>
  <c r="JF57"/>
  <c r="JE57"/>
  <c r="JD57"/>
  <c r="JC57"/>
  <c r="JB57"/>
  <c r="JO56"/>
  <c r="JN56"/>
  <c r="JM56"/>
  <c r="JL56"/>
  <c r="JK56"/>
  <c r="JJ56"/>
  <c r="JI56"/>
  <c r="JH56"/>
  <c r="JG56"/>
  <c r="JF56"/>
  <c r="JE56"/>
  <c r="JD56"/>
  <c r="JC56"/>
  <c r="JB56"/>
  <c r="JO55"/>
  <c r="JN55"/>
  <c r="JM55"/>
  <c r="JL55"/>
  <c r="JK55"/>
  <c r="JJ55"/>
  <c r="JI55"/>
  <c r="JH55"/>
  <c r="JG55"/>
  <c r="JF55"/>
  <c r="JE55"/>
  <c r="JD55"/>
  <c r="JC55"/>
  <c r="JB55"/>
  <c r="JO54"/>
  <c r="JN54"/>
  <c r="JM54"/>
  <c r="JL54"/>
  <c r="JK54"/>
  <c r="JJ54"/>
  <c r="JI54"/>
  <c r="JH54"/>
  <c r="JG54"/>
  <c r="JF54"/>
  <c r="JE54"/>
  <c r="JD54"/>
  <c r="JC54"/>
  <c r="JB54"/>
  <c r="JO53"/>
  <c r="JN53"/>
  <c r="JM53"/>
  <c r="JL53"/>
  <c r="JK53"/>
  <c r="JJ53"/>
  <c r="JI53"/>
  <c r="JH53"/>
  <c r="JG53"/>
  <c r="JF53"/>
  <c r="JE53"/>
  <c r="JD53"/>
  <c r="JC53"/>
  <c r="JB53"/>
  <c r="JO52"/>
  <c r="JN52"/>
  <c r="JM52"/>
  <c r="JL52"/>
  <c r="JK52"/>
  <c r="JJ52"/>
  <c r="JI52"/>
  <c r="JH52"/>
  <c r="JG52"/>
  <c r="JF52"/>
  <c r="JE52"/>
  <c r="JD52"/>
  <c r="JC52"/>
  <c r="JB52"/>
  <c r="JO51"/>
  <c r="JN51"/>
  <c r="JM51"/>
  <c r="JL51"/>
  <c r="JK51"/>
  <c r="JJ51"/>
  <c r="JI51"/>
  <c r="JH51"/>
  <c r="JG51"/>
  <c r="JF51"/>
  <c r="JE51"/>
  <c r="JD51"/>
  <c r="JC51"/>
  <c r="JB51"/>
  <c r="JO50"/>
  <c r="JN50"/>
  <c r="JM50"/>
  <c r="JL50"/>
  <c r="JK50"/>
  <c r="JJ50"/>
  <c r="JI50"/>
  <c r="JH50"/>
  <c r="JG50"/>
  <c r="JF50"/>
  <c r="JE50"/>
  <c r="JD50"/>
  <c r="JC50"/>
  <c r="JB50"/>
  <c r="JO49"/>
  <c r="JN49"/>
  <c r="JM49"/>
  <c r="JL49"/>
  <c r="JK49"/>
  <c r="JJ49"/>
  <c r="JI49"/>
  <c r="JH49"/>
  <c r="JG49"/>
  <c r="JF49"/>
  <c r="JE49"/>
  <c r="JD49"/>
  <c r="JC49"/>
  <c r="JB49"/>
  <c r="JO48"/>
  <c r="JN48"/>
  <c r="JM48"/>
  <c r="JL48"/>
  <c r="JK48"/>
  <c r="JJ48"/>
  <c r="JI48"/>
  <c r="JH48"/>
  <c r="JG48"/>
  <c r="JF48"/>
  <c r="JE48"/>
  <c r="JD48"/>
  <c r="JC48"/>
  <c r="JB48"/>
  <c r="JO47"/>
  <c r="JN47"/>
  <c r="JM47"/>
  <c r="JL47"/>
  <c r="JK47"/>
  <c r="JJ47"/>
  <c r="JI47"/>
  <c r="JH47"/>
  <c r="JG47"/>
  <c r="JF47"/>
  <c r="JE47"/>
  <c r="JD47"/>
  <c r="JC47"/>
  <c r="JB47"/>
  <c r="JB45"/>
  <c r="IO77"/>
  <c r="IN77"/>
  <c r="IM77"/>
  <c r="IL77"/>
  <c r="IK77"/>
  <c r="IJ77"/>
  <c r="II77"/>
  <c r="IH77"/>
  <c r="IG77"/>
  <c r="IF77"/>
  <c r="IE77"/>
  <c r="ID77"/>
  <c r="IC77"/>
  <c r="IB77"/>
  <c r="IO75"/>
  <c r="IN75"/>
  <c r="IM75"/>
  <c r="IL75"/>
  <c r="IK75"/>
  <c r="IJ75"/>
  <c r="II75"/>
  <c r="IH75"/>
  <c r="IG75"/>
  <c r="IF75"/>
  <c r="IE75"/>
  <c r="ID75"/>
  <c r="IC75"/>
  <c r="IB75"/>
  <c r="IO74"/>
  <c r="IN74"/>
  <c r="IM74"/>
  <c r="IL74"/>
  <c r="IK74"/>
  <c r="IJ74"/>
  <c r="II74"/>
  <c r="IH74"/>
  <c r="IG74"/>
  <c r="IF74"/>
  <c r="IE74"/>
  <c r="ID74"/>
  <c r="IC74"/>
  <c r="IB74"/>
  <c r="IO73"/>
  <c r="IN73"/>
  <c r="IM73"/>
  <c r="IL73"/>
  <c r="IK73"/>
  <c r="IJ73"/>
  <c r="II73"/>
  <c r="IH73"/>
  <c r="IG73"/>
  <c r="IF73"/>
  <c r="IE73"/>
  <c r="ID73"/>
  <c r="IC73"/>
  <c r="IB73"/>
  <c r="IO72"/>
  <c r="IN72"/>
  <c r="IM72"/>
  <c r="IL72"/>
  <c r="IK72"/>
  <c r="IJ72"/>
  <c r="II72"/>
  <c r="IH72"/>
  <c r="IG72"/>
  <c r="IF72"/>
  <c r="IE72"/>
  <c r="ID72"/>
  <c r="IC72"/>
  <c r="IB72"/>
  <c r="IO71"/>
  <c r="IN71"/>
  <c r="IM71"/>
  <c r="IL71"/>
  <c r="IK71"/>
  <c r="IJ71"/>
  <c r="II71"/>
  <c r="IH71"/>
  <c r="IG71"/>
  <c r="IF71"/>
  <c r="IE71"/>
  <c r="ID71"/>
  <c r="IC71"/>
  <c r="IB71"/>
  <c r="IO70"/>
  <c r="IN70"/>
  <c r="IM70"/>
  <c r="IL70"/>
  <c r="IK70"/>
  <c r="IJ70"/>
  <c r="II70"/>
  <c r="IH70"/>
  <c r="IG70"/>
  <c r="IF70"/>
  <c r="IE70"/>
  <c r="ID70"/>
  <c r="IC70"/>
  <c r="IB70"/>
  <c r="IO69"/>
  <c r="IN69"/>
  <c r="IM69"/>
  <c r="IL69"/>
  <c r="IK69"/>
  <c r="IJ69"/>
  <c r="II69"/>
  <c r="IH69"/>
  <c r="IG69"/>
  <c r="IF69"/>
  <c r="IE69"/>
  <c r="ID69"/>
  <c r="IC69"/>
  <c r="IB69"/>
  <c r="IO68"/>
  <c r="IN68"/>
  <c r="IM68"/>
  <c r="IL68"/>
  <c r="IK68"/>
  <c r="IJ68"/>
  <c r="II68"/>
  <c r="IH68"/>
  <c r="IG68"/>
  <c r="IF68"/>
  <c r="IE68"/>
  <c r="ID68"/>
  <c r="IC68"/>
  <c r="IB68"/>
  <c r="IO67"/>
  <c r="IN67"/>
  <c r="IM67"/>
  <c r="IL67"/>
  <c r="IK67"/>
  <c r="IJ67"/>
  <c r="II67"/>
  <c r="IH67"/>
  <c r="IG67"/>
  <c r="IF67"/>
  <c r="IE67"/>
  <c r="ID67"/>
  <c r="IC67"/>
  <c r="IB67"/>
  <c r="IO66"/>
  <c r="IN66"/>
  <c r="IM66"/>
  <c r="IL66"/>
  <c r="IK66"/>
  <c r="IJ66"/>
  <c r="II66"/>
  <c r="IH66"/>
  <c r="IG66"/>
  <c r="IF66"/>
  <c r="IE66"/>
  <c r="ID66"/>
  <c r="IC66"/>
  <c r="IB66"/>
  <c r="IO65"/>
  <c r="IN65"/>
  <c r="IM65"/>
  <c r="IL65"/>
  <c r="IK65"/>
  <c r="IJ65"/>
  <c r="II65"/>
  <c r="IH65"/>
  <c r="IG65"/>
  <c r="IF65"/>
  <c r="IE65"/>
  <c r="ID65"/>
  <c r="IC65"/>
  <c r="IB65"/>
  <c r="IO64"/>
  <c r="IN64"/>
  <c r="IM64"/>
  <c r="IL64"/>
  <c r="IK64"/>
  <c r="IJ64"/>
  <c r="II64"/>
  <c r="IH64"/>
  <c r="IG64"/>
  <c r="IF64"/>
  <c r="IE64"/>
  <c r="ID64"/>
  <c r="IC64"/>
  <c r="IB64"/>
  <c r="IO63"/>
  <c r="IN63"/>
  <c r="IM63"/>
  <c r="IL63"/>
  <c r="IK63"/>
  <c r="IJ63"/>
  <c r="II63"/>
  <c r="IH63"/>
  <c r="IG63"/>
  <c r="IF63"/>
  <c r="IE63"/>
  <c r="ID63"/>
  <c r="IC63"/>
  <c r="IB63"/>
  <c r="IO62"/>
  <c r="IN62"/>
  <c r="IM62"/>
  <c r="IL62"/>
  <c r="IK62"/>
  <c r="IJ62"/>
  <c r="II62"/>
  <c r="IH62"/>
  <c r="IG62"/>
  <c r="IF62"/>
  <c r="IE62"/>
  <c r="ID62"/>
  <c r="IC62"/>
  <c r="IB62"/>
  <c r="IO61"/>
  <c r="IN61"/>
  <c r="IM61"/>
  <c r="IL61"/>
  <c r="IK61"/>
  <c r="IJ61"/>
  <c r="II61"/>
  <c r="IH61"/>
  <c r="IG61"/>
  <c r="IF61"/>
  <c r="IE61"/>
  <c r="ID61"/>
  <c r="IC61"/>
  <c r="IB61"/>
  <c r="IO60"/>
  <c r="IN60"/>
  <c r="IM60"/>
  <c r="IL60"/>
  <c r="IK60"/>
  <c r="IJ60"/>
  <c r="II60"/>
  <c r="IH60"/>
  <c r="IG60"/>
  <c r="IF60"/>
  <c r="IE60"/>
  <c r="ID60"/>
  <c r="IC60"/>
  <c r="IB60"/>
  <c r="IO59"/>
  <c r="IN59"/>
  <c r="IM59"/>
  <c r="IL59"/>
  <c r="IK59"/>
  <c r="IJ59"/>
  <c r="II59"/>
  <c r="IH59"/>
  <c r="IG59"/>
  <c r="IF59"/>
  <c r="IE59"/>
  <c r="ID59"/>
  <c r="IC59"/>
  <c r="IB59"/>
  <c r="IO58"/>
  <c r="IN58"/>
  <c r="IM58"/>
  <c r="IL58"/>
  <c r="IK58"/>
  <c r="IJ58"/>
  <c r="II58"/>
  <c r="IH58"/>
  <c r="IG58"/>
  <c r="IF58"/>
  <c r="IE58"/>
  <c r="ID58"/>
  <c r="IC58"/>
  <c r="IB58"/>
  <c r="IO57"/>
  <c r="IN57"/>
  <c r="IM57"/>
  <c r="IL57"/>
  <c r="IK57"/>
  <c r="IJ57"/>
  <c r="II57"/>
  <c r="IH57"/>
  <c r="IG57"/>
  <c r="IF57"/>
  <c r="IE57"/>
  <c r="ID57"/>
  <c r="IC57"/>
  <c r="IB57"/>
  <c r="IO56"/>
  <c r="IN56"/>
  <c r="IM56"/>
  <c r="IL56"/>
  <c r="IK56"/>
  <c r="IJ56"/>
  <c r="II56"/>
  <c r="IH56"/>
  <c r="IG56"/>
  <c r="IF56"/>
  <c r="IE56"/>
  <c r="ID56"/>
  <c r="IC56"/>
  <c r="IB56"/>
  <c r="IO55"/>
  <c r="IN55"/>
  <c r="IM55"/>
  <c r="IL55"/>
  <c r="IK55"/>
  <c r="IJ55"/>
  <c r="II55"/>
  <c r="IH55"/>
  <c r="IG55"/>
  <c r="IF55"/>
  <c r="IE55"/>
  <c r="ID55"/>
  <c r="IC55"/>
  <c r="IB55"/>
  <c r="IO54"/>
  <c r="IN54"/>
  <c r="IM54"/>
  <c r="IL54"/>
  <c r="IK54"/>
  <c r="IJ54"/>
  <c r="II54"/>
  <c r="IH54"/>
  <c r="IG54"/>
  <c r="IF54"/>
  <c r="IE54"/>
  <c r="ID54"/>
  <c r="IC54"/>
  <c r="IB54"/>
  <c r="IO53"/>
  <c r="IN53"/>
  <c r="IM53"/>
  <c r="IL53"/>
  <c r="IK53"/>
  <c r="IJ53"/>
  <c r="II53"/>
  <c r="IH53"/>
  <c r="IG53"/>
  <c r="IF53"/>
  <c r="IE53"/>
  <c r="ID53"/>
  <c r="IC53"/>
  <c r="IB53"/>
  <c r="IO52"/>
  <c r="IN52"/>
  <c r="IM52"/>
  <c r="IL52"/>
  <c r="IK52"/>
  <c r="IJ52"/>
  <c r="II52"/>
  <c r="IH52"/>
  <c r="IG52"/>
  <c r="IF52"/>
  <c r="IE52"/>
  <c r="ID52"/>
  <c r="IC52"/>
  <c r="IB52"/>
  <c r="IO51"/>
  <c r="IN51"/>
  <c r="IM51"/>
  <c r="IL51"/>
  <c r="IK51"/>
  <c r="IJ51"/>
  <c r="II51"/>
  <c r="IH51"/>
  <c r="IG51"/>
  <c r="IF51"/>
  <c r="IE51"/>
  <c r="ID51"/>
  <c r="IC51"/>
  <c r="IB51"/>
  <c r="IO50"/>
  <c r="IN50"/>
  <c r="IM50"/>
  <c r="IL50"/>
  <c r="IK50"/>
  <c r="IJ50"/>
  <c r="II50"/>
  <c r="IH50"/>
  <c r="IG50"/>
  <c r="IF50"/>
  <c r="IE50"/>
  <c r="ID50"/>
  <c r="IC50"/>
  <c r="IB50"/>
  <c r="IO49"/>
  <c r="IN49"/>
  <c r="IM49"/>
  <c r="IL49"/>
  <c r="IK49"/>
  <c r="IJ49"/>
  <c r="II49"/>
  <c r="IH49"/>
  <c r="IG49"/>
  <c r="IF49"/>
  <c r="IE49"/>
  <c r="ID49"/>
  <c r="IC49"/>
  <c r="IB49"/>
  <c r="IO48"/>
  <c r="IN48"/>
  <c r="IM48"/>
  <c r="IL48"/>
  <c r="IK48"/>
  <c r="IJ48"/>
  <c r="II48"/>
  <c r="IH48"/>
  <c r="IG48"/>
  <c r="IF48"/>
  <c r="IE48"/>
  <c r="ID48"/>
  <c r="IC48"/>
  <c r="IB48"/>
  <c r="IO47"/>
  <c r="IN47"/>
  <c r="IM47"/>
  <c r="IL47"/>
  <c r="IK47"/>
  <c r="IJ47"/>
  <c r="II47"/>
  <c r="IH47"/>
  <c r="IG47"/>
  <c r="IF47"/>
  <c r="IE47"/>
  <c r="ID47"/>
  <c r="IC47"/>
  <c r="IB47"/>
  <c r="IB45"/>
  <c r="HO77"/>
  <c r="HN77"/>
  <c r="HM77"/>
  <c r="HL77"/>
  <c r="HK77"/>
  <c r="HJ77"/>
  <c r="HI77"/>
  <c r="HH77"/>
  <c r="HG77"/>
  <c r="HF77"/>
  <c r="HE77"/>
  <c r="HD77"/>
  <c r="HC77"/>
  <c r="HB77"/>
  <c r="HO75"/>
  <c r="HN75"/>
  <c r="HM75"/>
  <c r="HL75"/>
  <c r="HK75"/>
  <c r="HJ75"/>
  <c r="HI75"/>
  <c r="HH75"/>
  <c r="HG75"/>
  <c r="HF75"/>
  <c r="HE75"/>
  <c r="HD75"/>
  <c r="HC75"/>
  <c r="HB75"/>
  <c r="HO74"/>
  <c r="HN74"/>
  <c r="HM74"/>
  <c r="HL74"/>
  <c r="HK74"/>
  <c r="HJ74"/>
  <c r="HI74"/>
  <c r="HH74"/>
  <c r="HG74"/>
  <c r="HF74"/>
  <c r="HE74"/>
  <c r="HD74"/>
  <c r="HC74"/>
  <c r="HB74"/>
  <c r="HO73"/>
  <c r="HN73"/>
  <c r="HM73"/>
  <c r="HL73"/>
  <c r="HK73"/>
  <c r="HJ73"/>
  <c r="HI73"/>
  <c r="HH73"/>
  <c r="HG73"/>
  <c r="HF73"/>
  <c r="HE73"/>
  <c r="HD73"/>
  <c r="HC73"/>
  <c r="HB73"/>
  <c r="HO72"/>
  <c r="HN72"/>
  <c r="HM72"/>
  <c r="HL72"/>
  <c r="HK72"/>
  <c r="HJ72"/>
  <c r="HI72"/>
  <c r="HH72"/>
  <c r="HG72"/>
  <c r="HF72"/>
  <c r="HE72"/>
  <c r="HD72"/>
  <c r="HC72"/>
  <c r="HB72"/>
  <c r="HO71"/>
  <c r="HN71"/>
  <c r="HM71"/>
  <c r="HL71"/>
  <c r="HK71"/>
  <c r="HJ71"/>
  <c r="HI71"/>
  <c r="HH71"/>
  <c r="HG71"/>
  <c r="HF71"/>
  <c r="HE71"/>
  <c r="HD71"/>
  <c r="HC71"/>
  <c r="HB71"/>
  <c r="HO70"/>
  <c r="HN70"/>
  <c r="HM70"/>
  <c r="HL70"/>
  <c r="HK70"/>
  <c r="HJ70"/>
  <c r="HI70"/>
  <c r="HH70"/>
  <c r="HG70"/>
  <c r="HF70"/>
  <c r="HE70"/>
  <c r="HD70"/>
  <c r="HC70"/>
  <c r="HB70"/>
  <c r="HO69"/>
  <c r="HN69"/>
  <c r="HM69"/>
  <c r="HL69"/>
  <c r="HK69"/>
  <c r="HJ69"/>
  <c r="HI69"/>
  <c r="HH69"/>
  <c r="HG69"/>
  <c r="HF69"/>
  <c r="HE69"/>
  <c r="HD69"/>
  <c r="HC69"/>
  <c r="HB69"/>
  <c r="HO68"/>
  <c r="HN68"/>
  <c r="HM68"/>
  <c r="HL68"/>
  <c r="HK68"/>
  <c r="HJ68"/>
  <c r="HI68"/>
  <c r="HH68"/>
  <c r="HG68"/>
  <c r="HF68"/>
  <c r="HE68"/>
  <c r="HD68"/>
  <c r="HC68"/>
  <c r="HB68"/>
  <c r="HO67"/>
  <c r="HN67"/>
  <c r="HM67"/>
  <c r="HL67"/>
  <c r="HK67"/>
  <c r="HJ67"/>
  <c r="HI67"/>
  <c r="HH67"/>
  <c r="HG67"/>
  <c r="HF67"/>
  <c r="HE67"/>
  <c r="HD67"/>
  <c r="HC67"/>
  <c r="HB67"/>
  <c r="HO66"/>
  <c r="HN66"/>
  <c r="HM66"/>
  <c r="HL66"/>
  <c r="HK66"/>
  <c r="HJ66"/>
  <c r="HI66"/>
  <c r="HH66"/>
  <c r="HG66"/>
  <c r="HF66"/>
  <c r="HE66"/>
  <c r="HD66"/>
  <c r="HC66"/>
  <c r="HB66"/>
  <c r="HO65"/>
  <c r="HN65"/>
  <c r="HM65"/>
  <c r="HL65"/>
  <c r="HK65"/>
  <c r="HJ65"/>
  <c r="HI65"/>
  <c r="HH65"/>
  <c r="HG65"/>
  <c r="HF65"/>
  <c r="HE65"/>
  <c r="HD65"/>
  <c r="HC65"/>
  <c r="HB65"/>
  <c r="HO64"/>
  <c r="HN64"/>
  <c r="HM64"/>
  <c r="HL64"/>
  <c r="HK64"/>
  <c r="HJ64"/>
  <c r="HI64"/>
  <c r="HH64"/>
  <c r="HG64"/>
  <c r="HF64"/>
  <c r="HE64"/>
  <c r="HD64"/>
  <c r="HC64"/>
  <c r="HB64"/>
  <c r="HO63"/>
  <c r="HN63"/>
  <c r="HM63"/>
  <c r="HL63"/>
  <c r="HK63"/>
  <c r="HJ63"/>
  <c r="HI63"/>
  <c r="HH63"/>
  <c r="HG63"/>
  <c r="HF63"/>
  <c r="HE63"/>
  <c r="HD63"/>
  <c r="HC63"/>
  <c r="HB63"/>
  <c r="HO62"/>
  <c r="HN62"/>
  <c r="HM62"/>
  <c r="HL62"/>
  <c r="HK62"/>
  <c r="HJ62"/>
  <c r="HI62"/>
  <c r="HH62"/>
  <c r="HG62"/>
  <c r="HF62"/>
  <c r="HE62"/>
  <c r="HD62"/>
  <c r="HC62"/>
  <c r="HB62"/>
  <c r="HO61"/>
  <c r="HN61"/>
  <c r="HM61"/>
  <c r="HL61"/>
  <c r="HK61"/>
  <c r="HJ61"/>
  <c r="HI61"/>
  <c r="HH61"/>
  <c r="HG61"/>
  <c r="HF61"/>
  <c r="HE61"/>
  <c r="HD61"/>
  <c r="HC61"/>
  <c r="HB61"/>
  <c r="HO60"/>
  <c r="HN60"/>
  <c r="HM60"/>
  <c r="HL60"/>
  <c r="HK60"/>
  <c r="HJ60"/>
  <c r="HI60"/>
  <c r="HH60"/>
  <c r="HG60"/>
  <c r="HF60"/>
  <c r="HE60"/>
  <c r="HD60"/>
  <c r="HC60"/>
  <c r="HB60"/>
  <c r="HO59"/>
  <c r="HN59"/>
  <c r="HM59"/>
  <c r="HL59"/>
  <c r="HK59"/>
  <c r="HJ59"/>
  <c r="HI59"/>
  <c r="HH59"/>
  <c r="HG59"/>
  <c r="HF59"/>
  <c r="HE59"/>
  <c r="HD59"/>
  <c r="HC59"/>
  <c r="HB59"/>
  <c r="HO58"/>
  <c r="HN58"/>
  <c r="HM58"/>
  <c r="HL58"/>
  <c r="HK58"/>
  <c r="HJ58"/>
  <c r="HI58"/>
  <c r="HH58"/>
  <c r="HG58"/>
  <c r="HF58"/>
  <c r="HE58"/>
  <c r="HD58"/>
  <c r="HC58"/>
  <c r="HB58"/>
  <c r="HO57"/>
  <c r="HN57"/>
  <c r="HM57"/>
  <c r="HL57"/>
  <c r="HK57"/>
  <c r="HJ57"/>
  <c r="HI57"/>
  <c r="HH57"/>
  <c r="HG57"/>
  <c r="HF57"/>
  <c r="HE57"/>
  <c r="HD57"/>
  <c r="HC57"/>
  <c r="HB57"/>
  <c r="HO56"/>
  <c r="HN56"/>
  <c r="HM56"/>
  <c r="HL56"/>
  <c r="HK56"/>
  <c r="HJ56"/>
  <c r="HI56"/>
  <c r="HH56"/>
  <c r="HG56"/>
  <c r="HF56"/>
  <c r="HE56"/>
  <c r="HD56"/>
  <c r="HC56"/>
  <c r="HB56"/>
  <c r="HO55"/>
  <c r="HN55"/>
  <c r="HM55"/>
  <c r="HL55"/>
  <c r="HK55"/>
  <c r="HJ55"/>
  <c r="HI55"/>
  <c r="HH55"/>
  <c r="HG55"/>
  <c r="HF55"/>
  <c r="HE55"/>
  <c r="HD55"/>
  <c r="HC55"/>
  <c r="HB55"/>
  <c r="HO54"/>
  <c r="HN54"/>
  <c r="HM54"/>
  <c r="HL54"/>
  <c r="HK54"/>
  <c r="HJ54"/>
  <c r="HI54"/>
  <c r="HH54"/>
  <c r="HG54"/>
  <c r="HF54"/>
  <c r="HE54"/>
  <c r="HD54"/>
  <c r="HC54"/>
  <c r="HB54"/>
  <c r="HO53"/>
  <c r="HN53"/>
  <c r="HM53"/>
  <c r="HL53"/>
  <c r="HK53"/>
  <c r="HJ53"/>
  <c r="HI53"/>
  <c r="HH53"/>
  <c r="HG53"/>
  <c r="HF53"/>
  <c r="HE53"/>
  <c r="HD53"/>
  <c r="HC53"/>
  <c r="HB53"/>
  <c r="HO52"/>
  <c r="HN52"/>
  <c r="HM52"/>
  <c r="HL52"/>
  <c r="HK52"/>
  <c r="HJ52"/>
  <c r="HI52"/>
  <c r="HH52"/>
  <c r="HG52"/>
  <c r="HF52"/>
  <c r="HE52"/>
  <c r="HD52"/>
  <c r="HC52"/>
  <c r="HB52"/>
  <c r="HO51"/>
  <c r="HN51"/>
  <c r="HM51"/>
  <c r="HL51"/>
  <c r="HK51"/>
  <c r="HJ51"/>
  <c r="HI51"/>
  <c r="HH51"/>
  <c r="HG51"/>
  <c r="HF51"/>
  <c r="HE51"/>
  <c r="HD51"/>
  <c r="HC51"/>
  <c r="HB51"/>
  <c r="HO50"/>
  <c r="HN50"/>
  <c r="HM50"/>
  <c r="HL50"/>
  <c r="HK50"/>
  <c r="HJ50"/>
  <c r="HI50"/>
  <c r="HH50"/>
  <c r="HG50"/>
  <c r="HF50"/>
  <c r="HE50"/>
  <c r="HD50"/>
  <c r="HC50"/>
  <c r="HB50"/>
  <c r="HO49"/>
  <c r="HN49"/>
  <c r="HM49"/>
  <c r="HL49"/>
  <c r="HK49"/>
  <c r="HJ49"/>
  <c r="HI49"/>
  <c r="HH49"/>
  <c r="HG49"/>
  <c r="HF49"/>
  <c r="HE49"/>
  <c r="HD49"/>
  <c r="HC49"/>
  <c r="HB49"/>
  <c r="HO48"/>
  <c r="HN48"/>
  <c r="HM48"/>
  <c r="HL48"/>
  <c r="HK48"/>
  <c r="HJ48"/>
  <c r="HI48"/>
  <c r="HH48"/>
  <c r="HG48"/>
  <c r="HF48"/>
  <c r="HE48"/>
  <c r="HD48"/>
  <c r="HC48"/>
  <c r="HB48"/>
  <c r="HO47"/>
  <c r="HN47"/>
  <c r="HM47"/>
  <c r="HL47"/>
  <c r="HK47"/>
  <c r="HJ47"/>
  <c r="HI47"/>
  <c r="HH47"/>
  <c r="HG47"/>
  <c r="HF47"/>
  <c r="HE47"/>
  <c r="HD47"/>
  <c r="HC47"/>
  <c r="HB47"/>
  <c r="HB45"/>
  <c r="GO77"/>
  <c r="GN77"/>
  <c r="GM77"/>
  <c r="GL77"/>
  <c r="GK77"/>
  <c r="GJ77"/>
  <c r="GI77"/>
  <c r="GH77"/>
  <c r="GG77"/>
  <c r="GF77"/>
  <c r="GE77"/>
  <c r="GD77"/>
  <c r="GC77"/>
  <c r="GB77"/>
  <c r="GO75"/>
  <c r="GN75"/>
  <c r="GM75"/>
  <c r="GL75"/>
  <c r="GK75"/>
  <c r="GJ75"/>
  <c r="GI75"/>
  <c r="GH75"/>
  <c r="GG75"/>
  <c r="GF75"/>
  <c r="GE75"/>
  <c r="GD75"/>
  <c r="GC75"/>
  <c r="GB75"/>
  <c r="GO74"/>
  <c r="GN74"/>
  <c r="GM74"/>
  <c r="GL74"/>
  <c r="GK74"/>
  <c r="GJ74"/>
  <c r="GI74"/>
  <c r="GH74"/>
  <c r="GG74"/>
  <c r="GF74"/>
  <c r="GE74"/>
  <c r="GD74"/>
  <c r="GC74"/>
  <c r="GB74"/>
  <c r="GO73"/>
  <c r="GN73"/>
  <c r="GM73"/>
  <c r="GL73"/>
  <c r="GK73"/>
  <c r="GJ73"/>
  <c r="GI73"/>
  <c r="GH73"/>
  <c r="GG73"/>
  <c r="GF73"/>
  <c r="GE73"/>
  <c r="GD73"/>
  <c r="GC73"/>
  <c r="GB73"/>
  <c r="GO72"/>
  <c r="GN72"/>
  <c r="GM72"/>
  <c r="GL72"/>
  <c r="GK72"/>
  <c r="GJ72"/>
  <c r="GI72"/>
  <c r="GH72"/>
  <c r="GG72"/>
  <c r="GF72"/>
  <c r="GE72"/>
  <c r="GD72"/>
  <c r="GC72"/>
  <c r="GB72"/>
  <c r="GO71"/>
  <c r="GN71"/>
  <c r="GM71"/>
  <c r="GL71"/>
  <c r="GK71"/>
  <c r="GJ71"/>
  <c r="GI71"/>
  <c r="GH71"/>
  <c r="GG71"/>
  <c r="GF71"/>
  <c r="GE71"/>
  <c r="GD71"/>
  <c r="GC71"/>
  <c r="GB71"/>
  <c r="GO70"/>
  <c r="GN70"/>
  <c r="GM70"/>
  <c r="GL70"/>
  <c r="GK70"/>
  <c r="GJ70"/>
  <c r="GI70"/>
  <c r="GH70"/>
  <c r="GG70"/>
  <c r="GF70"/>
  <c r="GE70"/>
  <c r="GD70"/>
  <c r="GC70"/>
  <c r="GB70"/>
  <c r="GO69"/>
  <c r="GN69"/>
  <c r="GM69"/>
  <c r="GL69"/>
  <c r="GK69"/>
  <c r="GJ69"/>
  <c r="GI69"/>
  <c r="GH69"/>
  <c r="GG69"/>
  <c r="GF69"/>
  <c r="GE69"/>
  <c r="GD69"/>
  <c r="GC69"/>
  <c r="GB69"/>
  <c r="GO68"/>
  <c r="GN68"/>
  <c r="GM68"/>
  <c r="GL68"/>
  <c r="GK68"/>
  <c r="GJ68"/>
  <c r="GI68"/>
  <c r="GH68"/>
  <c r="GG68"/>
  <c r="GF68"/>
  <c r="GE68"/>
  <c r="GD68"/>
  <c r="GC68"/>
  <c r="GB68"/>
  <c r="GO67"/>
  <c r="GN67"/>
  <c r="GM67"/>
  <c r="GL67"/>
  <c r="GK67"/>
  <c r="GJ67"/>
  <c r="GI67"/>
  <c r="GH67"/>
  <c r="GG67"/>
  <c r="GF67"/>
  <c r="GE67"/>
  <c r="GD67"/>
  <c r="GC67"/>
  <c r="GB67"/>
  <c r="GO66"/>
  <c r="GN66"/>
  <c r="GM66"/>
  <c r="GL66"/>
  <c r="GK66"/>
  <c r="GJ66"/>
  <c r="GI66"/>
  <c r="GH66"/>
  <c r="GG66"/>
  <c r="GF66"/>
  <c r="GE66"/>
  <c r="GD66"/>
  <c r="GC66"/>
  <c r="GB66"/>
  <c r="GO65"/>
  <c r="GN65"/>
  <c r="GM65"/>
  <c r="GL65"/>
  <c r="GK65"/>
  <c r="GJ65"/>
  <c r="GI65"/>
  <c r="GH65"/>
  <c r="GG65"/>
  <c r="GF65"/>
  <c r="GE65"/>
  <c r="GD65"/>
  <c r="GC65"/>
  <c r="GB65"/>
  <c r="GO64"/>
  <c r="GN64"/>
  <c r="GM64"/>
  <c r="GL64"/>
  <c r="GK64"/>
  <c r="GJ64"/>
  <c r="GI64"/>
  <c r="GH64"/>
  <c r="GG64"/>
  <c r="GF64"/>
  <c r="GE64"/>
  <c r="GD64"/>
  <c r="GC64"/>
  <c r="GB64"/>
  <c r="GO63"/>
  <c r="GN63"/>
  <c r="GM63"/>
  <c r="GL63"/>
  <c r="GK63"/>
  <c r="GJ63"/>
  <c r="GI63"/>
  <c r="GH63"/>
  <c r="GG63"/>
  <c r="GF63"/>
  <c r="GE63"/>
  <c r="GD63"/>
  <c r="GC63"/>
  <c r="GB63"/>
  <c r="GO62"/>
  <c r="GN62"/>
  <c r="GM62"/>
  <c r="GL62"/>
  <c r="GK62"/>
  <c r="GJ62"/>
  <c r="GI62"/>
  <c r="GH62"/>
  <c r="GG62"/>
  <c r="GF62"/>
  <c r="GE62"/>
  <c r="GD62"/>
  <c r="GC62"/>
  <c r="GB62"/>
  <c r="GO61"/>
  <c r="GN61"/>
  <c r="GM61"/>
  <c r="GL61"/>
  <c r="GK61"/>
  <c r="GJ61"/>
  <c r="GI61"/>
  <c r="GH61"/>
  <c r="GG61"/>
  <c r="GF61"/>
  <c r="GE61"/>
  <c r="GD61"/>
  <c r="GC61"/>
  <c r="GB61"/>
  <c r="GO60"/>
  <c r="GN60"/>
  <c r="GM60"/>
  <c r="GL60"/>
  <c r="GK60"/>
  <c r="GJ60"/>
  <c r="GI60"/>
  <c r="GH60"/>
  <c r="GG60"/>
  <c r="GF60"/>
  <c r="GE60"/>
  <c r="GD60"/>
  <c r="GC60"/>
  <c r="GB60"/>
  <c r="GO59"/>
  <c r="GN59"/>
  <c r="GM59"/>
  <c r="GL59"/>
  <c r="GK59"/>
  <c r="GJ59"/>
  <c r="GI59"/>
  <c r="GH59"/>
  <c r="GG59"/>
  <c r="GF59"/>
  <c r="GE59"/>
  <c r="GD59"/>
  <c r="GC59"/>
  <c r="GB59"/>
  <c r="GO58"/>
  <c r="GN58"/>
  <c r="GM58"/>
  <c r="GL58"/>
  <c r="GK58"/>
  <c r="GJ58"/>
  <c r="GI58"/>
  <c r="GH58"/>
  <c r="GG58"/>
  <c r="GF58"/>
  <c r="GE58"/>
  <c r="GD58"/>
  <c r="GC58"/>
  <c r="GB58"/>
  <c r="GO57"/>
  <c r="GN57"/>
  <c r="GM57"/>
  <c r="GL57"/>
  <c r="GK57"/>
  <c r="GJ57"/>
  <c r="GI57"/>
  <c r="GH57"/>
  <c r="GG57"/>
  <c r="GF57"/>
  <c r="GE57"/>
  <c r="GD57"/>
  <c r="GC57"/>
  <c r="GB57"/>
  <c r="GO56"/>
  <c r="GN56"/>
  <c r="GM56"/>
  <c r="GL56"/>
  <c r="GK56"/>
  <c r="GJ56"/>
  <c r="GI56"/>
  <c r="GH56"/>
  <c r="GG56"/>
  <c r="GF56"/>
  <c r="GE56"/>
  <c r="GD56"/>
  <c r="GC56"/>
  <c r="GB56"/>
  <c r="GO55"/>
  <c r="GN55"/>
  <c r="GM55"/>
  <c r="GL55"/>
  <c r="GK55"/>
  <c r="GJ55"/>
  <c r="GI55"/>
  <c r="GH55"/>
  <c r="GG55"/>
  <c r="GF55"/>
  <c r="GE55"/>
  <c r="GD55"/>
  <c r="GC55"/>
  <c r="GB55"/>
  <c r="GO54"/>
  <c r="GN54"/>
  <c r="GM54"/>
  <c r="GL54"/>
  <c r="GK54"/>
  <c r="GJ54"/>
  <c r="GI54"/>
  <c r="GH54"/>
  <c r="GG54"/>
  <c r="GF54"/>
  <c r="GE54"/>
  <c r="GD54"/>
  <c r="GC54"/>
  <c r="GB54"/>
  <c r="GO53"/>
  <c r="GN53"/>
  <c r="GM53"/>
  <c r="GL53"/>
  <c r="GK53"/>
  <c r="GJ53"/>
  <c r="GI53"/>
  <c r="GH53"/>
  <c r="GG53"/>
  <c r="GF53"/>
  <c r="GE53"/>
  <c r="GD53"/>
  <c r="GC53"/>
  <c r="GB53"/>
  <c r="GO52"/>
  <c r="GN52"/>
  <c r="GM52"/>
  <c r="GL52"/>
  <c r="GK52"/>
  <c r="GJ52"/>
  <c r="GI52"/>
  <c r="GH52"/>
  <c r="GG52"/>
  <c r="GF52"/>
  <c r="GE52"/>
  <c r="GD52"/>
  <c r="GC52"/>
  <c r="GB52"/>
  <c r="GO51"/>
  <c r="GN51"/>
  <c r="GM51"/>
  <c r="GL51"/>
  <c r="GK51"/>
  <c r="GJ51"/>
  <c r="GI51"/>
  <c r="GH51"/>
  <c r="GG51"/>
  <c r="GF51"/>
  <c r="GE51"/>
  <c r="GD51"/>
  <c r="GC51"/>
  <c r="GB51"/>
  <c r="GO50"/>
  <c r="GN50"/>
  <c r="GM50"/>
  <c r="GL50"/>
  <c r="GK50"/>
  <c r="GJ50"/>
  <c r="GI50"/>
  <c r="GH50"/>
  <c r="GG50"/>
  <c r="GF50"/>
  <c r="GE50"/>
  <c r="GD50"/>
  <c r="GC50"/>
  <c r="GB50"/>
  <c r="GO49"/>
  <c r="GN49"/>
  <c r="GM49"/>
  <c r="GL49"/>
  <c r="GK49"/>
  <c r="GJ49"/>
  <c r="GI49"/>
  <c r="GH49"/>
  <c r="GG49"/>
  <c r="GF49"/>
  <c r="GE49"/>
  <c r="GD49"/>
  <c r="GC49"/>
  <c r="GB49"/>
  <c r="GO48"/>
  <c r="GN48"/>
  <c r="GM48"/>
  <c r="GL48"/>
  <c r="GK48"/>
  <c r="GJ48"/>
  <c r="GI48"/>
  <c r="GH48"/>
  <c r="GG48"/>
  <c r="GF48"/>
  <c r="GE48"/>
  <c r="GD48"/>
  <c r="GC48"/>
  <c r="GB48"/>
  <c r="GO47"/>
  <c r="GN47"/>
  <c r="GM47"/>
  <c r="GL47"/>
  <c r="GK47"/>
  <c r="GJ47"/>
  <c r="GI47"/>
  <c r="GH47"/>
  <c r="GG47"/>
  <c r="GF47"/>
  <c r="GE47"/>
  <c r="GD47"/>
  <c r="GC47"/>
  <c r="GB47"/>
  <c r="GB45"/>
  <c r="FO77"/>
  <c r="FN77"/>
  <c r="FM77"/>
  <c r="FL77"/>
  <c r="FK77"/>
  <c r="FJ77"/>
  <c r="FI77"/>
  <c r="FH77"/>
  <c r="FG77"/>
  <c r="FF77"/>
  <c r="FE77"/>
  <c r="FD77"/>
  <c r="FC77"/>
  <c r="FB77"/>
  <c r="FO75"/>
  <c r="FN75"/>
  <c r="FM75"/>
  <c r="FL75"/>
  <c r="FK75"/>
  <c r="FJ75"/>
  <c r="FI75"/>
  <c r="FH75"/>
  <c r="FG75"/>
  <c r="FF75"/>
  <c r="FE75"/>
  <c r="FD75"/>
  <c r="FC75"/>
  <c r="FB75"/>
  <c r="FO74"/>
  <c r="FN74"/>
  <c r="FM74"/>
  <c r="FL74"/>
  <c r="FK74"/>
  <c r="FJ74"/>
  <c r="FI74"/>
  <c r="FH74"/>
  <c r="FG74"/>
  <c r="FF74"/>
  <c r="FE74"/>
  <c r="FD74"/>
  <c r="FC74"/>
  <c r="FB74"/>
  <c r="FO73"/>
  <c r="FN73"/>
  <c r="FM73"/>
  <c r="FL73"/>
  <c r="FK73"/>
  <c r="FJ73"/>
  <c r="FI73"/>
  <c r="FH73"/>
  <c r="FG73"/>
  <c r="FF73"/>
  <c r="FE73"/>
  <c r="FD73"/>
  <c r="FC73"/>
  <c r="FB73"/>
  <c r="FO72"/>
  <c r="FN72"/>
  <c r="FM72"/>
  <c r="FL72"/>
  <c r="FK72"/>
  <c r="FJ72"/>
  <c r="FI72"/>
  <c r="FH72"/>
  <c r="FG72"/>
  <c r="FF72"/>
  <c r="FE72"/>
  <c r="FD72"/>
  <c r="FC72"/>
  <c r="FB72"/>
  <c r="FO71"/>
  <c r="FN71"/>
  <c r="FM71"/>
  <c r="FL71"/>
  <c r="FK71"/>
  <c r="FJ71"/>
  <c r="FI71"/>
  <c r="FH71"/>
  <c r="FG71"/>
  <c r="FF71"/>
  <c r="FE71"/>
  <c r="FD71"/>
  <c r="FC71"/>
  <c r="FB71"/>
  <c r="FO70"/>
  <c r="FN70"/>
  <c r="FM70"/>
  <c r="FL70"/>
  <c r="FK70"/>
  <c r="FJ70"/>
  <c r="FI70"/>
  <c r="FH70"/>
  <c r="FG70"/>
  <c r="FF70"/>
  <c r="FE70"/>
  <c r="FD70"/>
  <c r="FC70"/>
  <c r="FB70"/>
  <c r="FO69"/>
  <c r="FN69"/>
  <c r="FM69"/>
  <c r="FL69"/>
  <c r="FK69"/>
  <c r="FJ69"/>
  <c r="FI69"/>
  <c r="FH69"/>
  <c r="FG69"/>
  <c r="FF69"/>
  <c r="FE69"/>
  <c r="FD69"/>
  <c r="FC69"/>
  <c r="FB69"/>
  <c r="FO68"/>
  <c r="FN68"/>
  <c r="FM68"/>
  <c r="FL68"/>
  <c r="FK68"/>
  <c r="FJ68"/>
  <c r="FI68"/>
  <c r="FH68"/>
  <c r="FG68"/>
  <c r="FF68"/>
  <c r="FE68"/>
  <c r="FD68"/>
  <c r="FC68"/>
  <c r="FB68"/>
  <c r="FO67"/>
  <c r="FN67"/>
  <c r="FM67"/>
  <c r="FL67"/>
  <c r="FK67"/>
  <c r="FJ67"/>
  <c r="FI67"/>
  <c r="FH67"/>
  <c r="FG67"/>
  <c r="FF67"/>
  <c r="FE67"/>
  <c r="FD67"/>
  <c r="FC67"/>
  <c r="FB67"/>
  <c r="FO66"/>
  <c r="FN66"/>
  <c r="FM66"/>
  <c r="FL66"/>
  <c r="FK66"/>
  <c r="FJ66"/>
  <c r="FI66"/>
  <c r="FH66"/>
  <c r="FG66"/>
  <c r="FF66"/>
  <c r="FE66"/>
  <c r="FD66"/>
  <c r="FC66"/>
  <c r="FB66"/>
  <c r="FO65"/>
  <c r="FN65"/>
  <c r="FM65"/>
  <c r="FL65"/>
  <c r="FK65"/>
  <c r="FJ65"/>
  <c r="FI65"/>
  <c r="FH65"/>
  <c r="FG65"/>
  <c r="FF65"/>
  <c r="FE65"/>
  <c r="FD65"/>
  <c r="FC65"/>
  <c r="FB65"/>
  <c r="FO64"/>
  <c r="FN64"/>
  <c r="FM64"/>
  <c r="FL64"/>
  <c r="FK64"/>
  <c r="FJ64"/>
  <c r="FI64"/>
  <c r="FH64"/>
  <c r="FG64"/>
  <c r="FF64"/>
  <c r="FE64"/>
  <c r="FD64"/>
  <c r="FC64"/>
  <c r="FB64"/>
  <c r="FO63"/>
  <c r="FN63"/>
  <c r="FM63"/>
  <c r="FL63"/>
  <c r="FK63"/>
  <c r="FJ63"/>
  <c r="FI63"/>
  <c r="FH63"/>
  <c r="FG63"/>
  <c r="FF63"/>
  <c r="FE63"/>
  <c r="FD63"/>
  <c r="FC63"/>
  <c r="FB63"/>
  <c r="FO62"/>
  <c r="FN62"/>
  <c r="FM62"/>
  <c r="FL62"/>
  <c r="FK62"/>
  <c r="FJ62"/>
  <c r="FI62"/>
  <c r="FH62"/>
  <c r="FG62"/>
  <c r="FF62"/>
  <c r="FE62"/>
  <c r="FD62"/>
  <c r="FC62"/>
  <c r="FB62"/>
  <c r="FO61"/>
  <c r="FN61"/>
  <c r="FM61"/>
  <c r="FL61"/>
  <c r="FK61"/>
  <c r="FJ61"/>
  <c r="FI61"/>
  <c r="FH61"/>
  <c r="FG61"/>
  <c r="FE61"/>
  <c r="FD61"/>
  <c r="FC61"/>
  <c r="FB61"/>
  <c r="FO60"/>
  <c r="FN60"/>
  <c r="FM60"/>
  <c r="FL60"/>
  <c r="FK60"/>
  <c r="FJ60"/>
  <c r="FI60"/>
  <c r="FH60"/>
  <c r="FG60"/>
  <c r="FF60"/>
  <c r="FE60"/>
  <c r="FD60"/>
  <c r="FC60"/>
  <c r="FB60"/>
  <c r="FO59"/>
  <c r="FN59"/>
  <c r="FM59"/>
  <c r="FL59"/>
  <c r="FK59"/>
  <c r="FJ59"/>
  <c r="FI59"/>
  <c r="FH59"/>
  <c r="FG59"/>
  <c r="FF59"/>
  <c r="FE59"/>
  <c r="FD59"/>
  <c r="FC59"/>
  <c r="FB59"/>
  <c r="FO58"/>
  <c r="FN58"/>
  <c r="FM58"/>
  <c r="FL58"/>
  <c r="FK58"/>
  <c r="FJ58"/>
  <c r="FI58"/>
  <c r="FH58"/>
  <c r="FG58"/>
  <c r="FF58"/>
  <c r="FE58"/>
  <c r="FD58"/>
  <c r="FC58"/>
  <c r="FB58"/>
  <c r="FO57"/>
  <c r="FN57"/>
  <c r="FM57"/>
  <c r="FL57"/>
  <c r="FK57"/>
  <c r="FJ57"/>
  <c r="FI57"/>
  <c r="FH57"/>
  <c r="FG57"/>
  <c r="FF57"/>
  <c r="FE57"/>
  <c r="FD57"/>
  <c r="FC57"/>
  <c r="FB57"/>
  <c r="FO56"/>
  <c r="FN56"/>
  <c r="FM56"/>
  <c r="FL56"/>
  <c r="FK56"/>
  <c r="FJ56"/>
  <c r="FI56"/>
  <c r="FH56"/>
  <c r="FG56"/>
  <c r="FF56"/>
  <c r="FE56"/>
  <c r="FD56"/>
  <c r="FC56"/>
  <c r="FB56"/>
  <c r="FO55"/>
  <c r="FN55"/>
  <c r="FM55"/>
  <c r="FL55"/>
  <c r="FK55"/>
  <c r="FJ55"/>
  <c r="FI55"/>
  <c r="FH55"/>
  <c r="FG55"/>
  <c r="FF55"/>
  <c r="FE55"/>
  <c r="FD55"/>
  <c r="FC55"/>
  <c r="FB55"/>
  <c r="FO54"/>
  <c r="FN54"/>
  <c r="FM54"/>
  <c r="FL54"/>
  <c r="FK54"/>
  <c r="FJ54"/>
  <c r="FI54"/>
  <c r="FH54"/>
  <c r="FG54"/>
  <c r="FF54"/>
  <c r="FE54"/>
  <c r="FD54"/>
  <c r="FC54"/>
  <c r="FB54"/>
  <c r="FO53"/>
  <c r="FN53"/>
  <c r="FM53"/>
  <c r="FL53"/>
  <c r="FK53"/>
  <c r="FJ53"/>
  <c r="FI53"/>
  <c r="FH53"/>
  <c r="FG53"/>
  <c r="FF53"/>
  <c r="FE53"/>
  <c r="FD53"/>
  <c r="FC53"/>
  <c r="FB53"/>
  <c r="FO52"/>
  <c r="FN52"/>
  <c r="FM52"/>
  <c r="FK52"/>
  <c r="FJ52"/>
  <c r="FI52"/>
  <c r="FH52"/>
  <c r="FG52"/>
  <c r="FF52"/>
  <c r="FE52"/>
  <c r="FD52"/>
  <c r="FC52"/>
  <c r="FB52"/>
  <c r="FO51"/>
  <c r="FN51"/>
  <c r="FM51"/>
  <c r="FL51"/>
  <c r="FK51"/>
  <c r="FJ51"/>
  <c r="FI51"/>
  <c r="FH51"/>
  <c r="FG51"/>
  <c r="FF51"/>
  <c r="FE51"/>
  <c r="FD51"/>
  <c r="FC51"/>
  <c r="FB51"/>
  <c r="FO50"/>
  <c r="FN50"/>
  <c r="FM50"/>
  <c r="FL50"/>
  <c r="FK50"/>
  <c r="FJ50"/>
  <c r="FI50"/>
  <c r="FH50"/>
  <c r="FG50"/>
  <c r="FF50"/>
  <c r="FE50"/>
  <c r="FD50"/>
  <c r="FC50"/>
  <c r="FB50"/>
  <c r="FO49"/>
  <c r="FN49"/>
  <c r="FM49"/>
  <c r="FL49"/>
  <c r="FK49"/>
  <c r="FJ49"/>
  <c r="FI49"/>
  <c r="FH49"/>
  <c r="FG49"/>
  <c r="FF49"/>
  <c r="FE49"/>
  <c r="FD49"/>
  <c r="FC49"/>
  <c r="FB49"/>
  <c r="FO48"/>
  <c r="FN48"/>
  <c r="FM48"/>
  <c r="FL48"/>
  <c r="FK48"/>
  <c r="FJ48"/>
  <c r="FI48"/>
  <c r="FH48"/>
  <c r="FG48"/>
  <c r="FF48"/>
  <c r="FE48"/>
  <c r="FD48"/>
  <c r="FC48"/>
  <c r="FB48"/>
  <c r="FO47"/>
  <c r="FN47"/>
  <c r="FM47"/>
  <c r="FL47"/>
  <c r="FE47"/>
  <c r="FD47"/>
  <c r="FB45"/>
  <c r="EO77"/>
  <c r="EN77"/>
  <c r="EM77"/>
  <c r="EL77"/>
  <c r="EK77"/>
  <c r="EJ77"/>
  <c r="EI77"/>
  <c r="EH77"/>
  <c r="EG77"/>
  <c r="EF77"/>
  <c r="EE77"/>
  <c r="ED77"/>
  <c r="EC77"/>
  <c r="EB77"/>
  <c r="EO75"/>
  <c r="EN75"/>
  <c r="EM75"/>
  <c r="EL75"/>
  <c r="EK75"/>
  <c r="EJ75"/>
  <c r="EI75"/>
  <c r="EH75"/>
  <c r="EG75"/>
  <c r="EF75"/>
  <c r="EE75"/>
  <c r="ED75"/>
  <c r="EC75"/>
  <c r="EB75"/>
  <c r="EO74"/>
  <c r="EN74"/>
  <c r="EM74"/>
  <c r="EL74"/>
  <c r="EK74"/>
  <c r="EJ74"/>
  <c r="EI74"/>
  <c r="EH74"/>
  <c r="EG74"/>
  <c r="EF74"/>
  <c r="EE74"/>
  <c r="ED74"/>
  <c r="EC74"/>
  <c r="EB74"/>
  <c r="EO73"/>
  <c r="EN73"/>
  <c r="EM73"/>
  <c r="EL73"/>
  <c r="EK73"/>
  <c r="EJ73"/>
  <c r="EI73"/>
  <c r="EH73"/>
  <c r="EG73"/>
  <c r="EF73"/>
  <c r="EE73"/>
  <c r="ED73"/>
  <c r="EC73"/>
  <c r="EB73"/>
  <c r="EO72"/>
  <c r="EN72"/>
  <c r="EM72"/>
  <c r="EL72"/>
  <c r="EK72"/>
  <c r="EJ72"/>
  <c r="EI72"/>
  <c r="EH72"/>
  <c r="EG72"/>
  <c r="EF72"/>
  <c r="EE72"/>
  <c r="ED72"/>
  <c r="EC72"/>
  <c r="EB72"/>
  <c r="EO71"/>
  <c r="EN71"/>
  <c r="EM71"/>
  <c r="EL71"/>
  <c r="EK71"/>
  <c r="EJ71"/>
  <c r="EI71"/>
  <c r="EH71"/>
  <c r="EG71"/>
  <c r="EF71"/>
  <c r="EE71"/>
  <c r="ED71"/>
  <c r="EC71"/>
  <c r="EB71"/>
  <c r="EO70"/>
  <c r="EN70"/>
  <c r="EM70"/>
  <c r="EL70"/>
  <c r="EK70"/>
  <c r="EJ70"/>
  <c r="EI70"/>
  <c r="EH70"/>
  <c r="EG70"/>
  <c r="EF70"/>
  <c r="EE70"/>
  <c r="ED70"/>
  <c r="EC70"/>
  <c r="EB70"/>
  <c r="EO69"/>
  <c r="EN69"/>
  <c r="EM69"/>
  <c r="EL69"/>
  <c r="EK69"/>
  <c r="EJ69"/>
  <c r="EI69"/>
  <c r="EH69"/>
  <c r="EG69"/>
  <c r="EF69"/>
  <c r="EE69"/>
  <c r="ED69"/>
  <c r="EC69"/>
  <c r="EB69"/>
  <c r="EO68"/>
  <c r="EN68"/>
  <c r="EM68"/>
  <c r="EL68"/>
  <c r="EK68"/>
  <c r="EJ68"/>
  <c r="EI68"/>
  <c r="EH68"/>
  <c r="EG68"/>
  <c r="EF68"/>
  <c r="EE68"/>
  <c r="ED68"/>
  <c r="EC68"/>
  <c r="EB68"/>
  <c r="EO67"/>
  <c r="EN67"/>
  <c r="EM67"/>
  <c r="EL67"/>
  <c r="EK67"/>
  <c r="EJ67"/>
  <c r="EI67"/>
  <c r="EH67"/>
  <c r="EG67"/>
  <c r="EF67"/>
  <c r="EE67"/>
  <c r="ED67"/>
  <c r="EC67"/>
  <c r="EB67"/>
  <c r="EO66"/>
  <c r="EN66"/>
  <c r="EM66"/>
  <c r="EL66"/>
  <c r="EK66"/>
  <c r="EJ66"/>
  <c r="EI66"/>
  <c r="EH66"/>
  <c r="EG66"/>
  <c r="EF66"/>
  <c r="EE66"/>
  <c r="ED66"/>
  <c r="EC66"/>
  <c r="EB66"/>
  <c r="EO65"/>
  <c r="EN65"/>
  <c r="EM65"/>
  <c r="EL65"/>
  <c r="EK65"/>
  <c r="EJ65"/>
  <c r="EI65"/>
  <c r="EH65"/>
  <c r="EG65"/>
  <c r="EF65"/>
  <c r="EE65"/>
  <c r="ED65"/>
  <c r="EC65"/>
  <c r="EB65"/>
  <c r="EO64"/>
  <c r="EN64"/>
  <c r="EM64"/>
  <c r="EL64"/>
  <c r="EK64"/>
  <c r="EJ64"/>
  <c r="EI64"/>
  <c r="EH64"/>
  <c r="EG64"/>
  <c r="EF64"/>
  <c r="EE64"/>
  <c r="ED64"/>
  <c r="EC64"/>
  <c r="EB64"/>
  <c r="EO63"/>
  <c r="EN63"/>
  <c r="EM63"/>
  <c r="EL63"/>
  <c r="EK63"/>
  <c r="EJ63"/>
  <c r="EI63"/>
  <c r="EH63"/>
  <c r="EG63"/>
  <c r="EF63"/>
  <c r="EE63"/>
  <c r="ED63"/>
  <c r="EC63"/>
  <c r="EB63"/>
  <c r="EO62"/>
  <c r="EN62"/>
  <c r="EM62"/>
  <c r="EL62"/>
  <c r="EK62"/>
  <c r="EJ62"/>
  <c r="EI62"/>
  <c r="EH62"/>
  <c r="EG62"/>
  <c r="EF62"/>
  <c r="EE62"/>
  <c r="ED62"/>
  <c r="EC62"/>
  <c r="EB62"/>
  <c r="EO61"/>
  <c r="EN61"/>
  <c r="EM61"/>
  <c r="EL61"/>
  <c r="EK61"/>
  <c r="EJ61"/>
  <c r="EI61"/>
  <c r="EH61"/>
  <c r="EG61"/>
  <c r="EF61"/>
  <c r="EE61"/>
  <c r="ED61"/>
  <c r="EC61"/>
  <c r="EB61"/>
  <c r="EO60"/>
  <c r="EN60"/>
  <c r="EM60"/>
  <c r="EL60"/>
  <c r="EK60"/>
  <c r="EJ60"/>
  <c r="EI60"/>
  <c r="EH60"/>
  <c r="EG60"/>
  <c r="EF60"/>
  <c r="EE60"/>
  <c r="ED60"/>
  <c r="EC60"/>
  <c r="EB60"/>
  <c r="EO59"/>
  <c r="EN59"/>
  <c r="EM59"/>
  <c r="EL59"/>
  <c r="EK59"/>
  <c r="EJ59"/>
  <c r="EI59"/>
  <c r="EH59"/>
  <c r="EG59"/>
  <c r="EF59"/>
  <c r="EE59"/>
  <c r="ED59"/>
  <c r="EC59"/>
  <c r="EB59"/>
  <c r="EO58"/>
  <c r="EN58"/>
  <c r="EM58"/>
  <c r="EL58"/>
  <c r="EK58"/>
  <c r="EJ58"/>
  <c r="EI58"/>
  <c r="EH58"/>
  <c r="EG58"/>
  <c r="EF58"/>
  <c r="EE58"/>
  <c r="ED58"/>
  <c r="EC58"/>
  <c r="EB58"/>
  <c r="EO57"/>
  <c r="EN57"/>
  <c r="EM57"/>
  <c r="EL57"/>
  <c r="EK57"/>
  <c r="EJ57"/>
  <c r="EI57"/>
  <c r="EH57"/>
  <c r="EG57"/>
  <c r="EF57"/>
  <c r="EE57"/>
  <c r="ED57"/>
  <c r="EC57"/>
  <c r="EB57"/>
  <c r="EO56"/>
  <c r="EN56"/>
  <c r="EM56"/>
  <c r="EL56"/>
  <c r="EK56"/>
  <c r="EJ56"/>
  <c r="EI56"/>
  <c r="EH56"/>
  <c r="EG56"/>
  <c r="EF56"/>
  <c r="EE56"/>
  <c r="ED56"/>
  <c r="EC56"/>
  <c r="EB56"/>
  <c r="EO55"/>
  <c r="EN55"/>
  <c r="EM55"/>
  <c r="EL55"/>
  <c r="EK55"/>
  <c r="EJ55"/>
  <c r="EI55"/>
  <c r="EH55"/>
  <c r="EG55"/>
  <c r="EF55"/>
  <c r="EE55"/>
  <c r="ED55"/>
  <c r="EC55"/>
  <c r="EB55"/>
  <c r="EO54"/>
  <c r="EN54"/>
  <c r="EM54"/>
  <c r="EL54"/>
  <c r="EK54"/>
  <c r="EJ54"/>
  <c r="EI54"/>
  <c r="EH54"/>
  <c r="EG54"/>
  <c r="EF54"/>
  <c r="EE54"/>
  <c r="ED54"/>
  <c r="EC54"/>
  <c r="EB54"/>
  <c r="EO53"/>
  <c r="EN53"/>
  <c r="EM53"/>
  <c r="EL53"/>
  <c r="EK53"/>
  <c r="EJ53"/>
  <c r="EI53"/>
  <c r="EH53"/>
  <c r="EG53"/>
  <c r="EF53"/>
  <c r="EE53"/>
  <c r="ED53"/>
  <c r="EC53"/>
  <c r="EB53"/>
  <c r="EO52"/>
  <c r="EN52"/>
  <c r="EM52"/>
  <c r="EL52"/>
  <c r="EK52"/>
  <c r="EJ52"/>
  <c r="EI52"/>
  <c r="EH52"/>
  <c r="EG52"/>
  <c r="EF52"/>
  <c r="EE52"/>
  <c r="ED52"/>
  <c r="EC52"/>
  <c r="EB52"/>
  <c r="EO51"/>
  <c r="EN51"/>
  <c r="EM51"/>
  <c r="EL51"/>
  <c r="EK51"/>
  <c r="EJ51"/>
  <c r="EI51"/>
  <c r="EH51"/>
  <c r="EG51"/>
  <c r="EF51"/>
  <c r="EE51"/>
  <c r="ED51"/>
  <c r="EC51"/>
  <c r="EB51"/>
  <c r="EO50"/>
  <c r="EN50"/>
  <c r="EM50"/>
  <c r="EL50"/>
  <c r="EK50"/>
  <c r="EJ50"/>
  <c r="EI50"/>
  <c r="EH50"/>
  <c r="EG50"/>
  <c r="EF50"/>
  <c r="EE50"/>
  <c r="ED50"/>
  <c r="EC50"/>
  <c r="EB50"/>
  <c r="EO49"/>
  <c r="EN49"/>
  <c r="EM49"/>
  <c r="EL49"/>
  <c r="EK49"/>
  <c r="EJ49"/>
  <c r="EI49"/>
  <c r="EH49"/>
  <c r="EG49"/>
  <c r="EF49"/>
  <c r="EE49"/>
  <c r="ED49"/>
  <c r="EC49"/>
  <c r="EB49"/>
  <c r="EO48"/>
  <c r="EN48"/>
  <c r="EM48"/>
  <c r="EL48"/>
  <c r="EK48"/>
  <c r="EJ48"/>
  <c r="EI48"/>
  <c r="EH48"/>
  <c r="EG48"/>
  <c r="EF48"/>
  <c r="EE48"/>
  <c r="ED48"/>
  <c r="EC48"/>
  <c r="EB48"/>
  <c r="EO47"/>
  <c r="EN47"/>
  <c r="EM47"/>
  <c r="EL47"/>
  <c r="EK47"/>
  <c r="EJ47"/>
  <c r="EI47"/>
  <c r="EH47"/>
  <c r="EG47"/>
  <c r="EF47"/>
  <c r="EE47"/>
  <c r="ED47"/>
  <c r="EC47"/>
  <c r="EB47"/>
  <c r="EB45"/>
  <c r="DO77"/>
  <c r="DN77"/>
  <c r="DM77"/>
  <c r="DL77"/>
  <c r="DK77"/>
  <c r="DJ77"/>
  <c r="DI77"/>
  <c r="DH77"/>
  <c r="DG77"/>
  <c r="DF77"/>
  <c r="DE77"/>
  <c r="DD77"/>
  <c r="DC77"/>
  <c r="DB77"/>
  <c r="DO75"/>
  <c r="DN75"/>
  <c r="DM75"/>
  <c r="DL75"/>
  <c r="DK75"/>
  <c r="DJ75"/>
  <c r="DI75"/>
  <c r="DH75"/>
  <c r="DG75"/>
  <c r="DF75"/>
  <c r="DE75"/>
  <c r="DD75"/>
  <c r="DC75"/>
  <c r="DB75"/>
  <c r="DO74"/>
  <c r="DN74"/>
  <c r="DM74"/>
  <c r="DL74"/>
  <c r="DK74"/>
  <c r="DJ74"/>
  <c r="DI74"/>
  <c r="DH74"/>
  <c r="DG74"/>
  <c r="DF74"/>
  <c r="DE74"/>
  <c r="DD74"/>
  <c r="DC74"/>
  <c r="DB74"/>
  <c r="DO73"/>
  <c r="DN73"/>
  <c r="DM73"/>
  <c r="DL73"/>
  <c r="DK73"/>
  <c r="DJ73"/>
  <c r="DI73"/>
  <c r="DH73"/>
  <c r="DG73"/>
  <c r="DF73"/>
  <c r="DE73"/>
  <c r="DD73"/>
  <c r="DC73"/>
  <c r="DB73"/>
  <c r="DO72"/>
  <c r="DN72"/>
  <c r="DM72"/>
  <c r="DL72"/>
  <c r="DK72"/>
  <c r="DJ72"/>
  <c r="DI72"/>
  <c r="DH72"/>
  <c r="DG72"/>
  <c r="DF72"/>
  <c r="DE72"/>
  <c r="DD72"/>
  <c r="DC72"/>
  <c r="DB72"/>
  <c r="DO71"/>
  <c r="DN71"/>
  <c r="DM71"/>
  <c r="DL71"/>
  <c r="DK71"/>
  <c r="DJ71"/>
  <c r="DI71"/>
  <c r="DH71"/>
  <c r="DG71"/>
  <c r="DF71"/>
  <c r="DE71"/>
  <c r="DD71"/>
  <c r="DC71"/>
  <c r="DB71"/>
  <c r="DO70"/>
  <c r="DN70"/>
  <c r="DM70"/>
  <c r="DL70"/>
  <c r="DK70"/>
  <c r="DJ70"/>
  <c r="DI70"/>
  <c r="DH70"/>
  <c r="DG70"/>
  <c r="DF70"/>
  <c r="DE70"/>
  <c r="DD70"/>
  <c r="DC70"/>
  <c r="DB70"/>
  <c r="DO69"/>
  <c r="DN69"/>
  <c r="DM69"/>
  <c r="DL69"/>
  <c r="DK69"/>
  <c r="DJ69"/>
  <c r="DI69"/>
  <c r="DH69"/>
  <c r="DG69"/>
  <c r="DF69"/>
  <c r="DE69"/>
  <c r="DD69"/>
  <c r="DC69"/>
  <c r="DB69"/>
  <c r="DO68"/>
  <c r="DN68"/>
  <c r="DM68"/>
  <c r="DL68"/>
  <c r="DK68"/>
  <c r="DJ68"/>
  <c r="DI68"/>
  <c r="DH68"/>
  <c r="DG68"/>
  <c r="DF68"/>
  <c r="DE68"/>
  <c r="DD68"/>
  <c r="DC68"/>
  <c r="DB68"/>
  <c r="DO67"/>
  <c r="DN67"/>
  <c r="DM67"/>
  <c r="DL67"/>
  <c r="DK67"/>
  <c r="DJ67"/>
  <c r="DI67"/>
  <c r="DH67"/>
  <c r="DG67"/>
  <c r="DF67"/>
  <c r="DE67"/>
  <c r="DD67"/>
  <c r="DC67"/>
  <c r="DB67"/>
  <c r="DO66"/>
  <c r="DN66"/>
  <c r="DM66"/>
  <c r="DL66"/>
  <c r="DK66"/>
  <c r="DJ66"/>
  <c r="DI66"/>
  <c r="DH66"/>
  <c r="DG66"/>
  <c r="DF66"/>
  <c r="DE66"/>
  <c r="DD66"/>
  <c r="DC66"/>
  <c r="DB66"/>
  <c r="DO65"/>
  <c r="DN65"/>
  <c r="DM65"/>
  <c r="DL65"/>
  <c r="DK65"/>
  <c r="DJ65"/>
  <c r="DI65"/>
  <c r="DH65"/>
  <c r="DG65"/>
  <c r="DF65"/>
  <c r="DE65"/>
  <c r="DD65"/>
  <c r="DC65"/>
  <c r="DB65"/>
  <c r="DO64"/>
  <c r="DN64"/>
  <c r="DM64"/>
  <c r="DL64"/>
  <c r="DK64"/>
  <c r="DJ64"/>
  <c r="DI64"/>
  <c r="DH64"/>
  <c r="DG64"/>
  <c r="DF64"/>
  <c r="DE64"/>
  <c r="DD64"/>
  <c r="DC64"/>
  <c r="DB64"/>
  <c r="DO63"/>
  <c r="DN63"/>
  <c r="DM63"/>
  <c r="DL63"/>
  <c r="DK63"/>
  <c r="DJ63"/>
  <c r="DI63"/>
  <c r="DH63"/>
  <c r="DG63"/>
  <c r="DF63"/>
  <c r="DE63"/>
  <c r="DD63"/>
  <c r="DC63"/>
  <c r="DB63"/>
  <c r="DO62"/>
  <c r="DN62"/>
  <c r="DM62"/>
  <c r="DL62"/>
  <c r="DK62"/>
  <c r="DJ62"/>
  <c r="DI62"/>
  <c r="DH62"/>
  <c r="DG62"/>
  <c r="DF62"/>
  <c r="DE62"/>
  <c r="DD62"/>
  <c r="DC62"/>
  <c r="DB62"/>
  <c r="DO61"/>
  <c r="DN61"/>
  <c r="DM61"/>
  <c r="DL61"/>
  <c r="DK61"/>
  <c r="DJ61"/>
  <c r="DI61"/>
  <c r="DH61"/>
  <c r="DG61"/>
  <c r="DF61"/>
  <c r="DE61"/>
  <c r="DD61"/>
  <c r="DC61"/>
  <c r="DB61"/>
  <c r="DO60"/>
  <c r="DN60"/>
  <c r="DM60"/>
  <c r="DL60"/>
  <c r="DK60"/>
  <c r="DJ60"/>
  <c r="DI60"/>
  <c r="DH60"/>
  <c r="DG60"/>
  <c r="DF60"/>
  <c r="DE60"/>
  <c r="DD60"/>
  <c r="DC60"/>
  <c r="DB60"/>
  <c r="DO59"/>
  <c r="DN59"/>
  <c r="DM59"/>
  <c r="DL59"/>
  <c r="DK59"/>
  <c r="DJ59"/>
  <c r="DI59"/>
  <c r="DH59"/>
  <c r="DG59"/>
  <c r="DF59"/>
  <c r="DE59"/>
  <c r="DD59"/>
  <c r="DC59"/>
  <c r="DB59"/>
  <c r="DO58"/>
  <c r="DN58"/>
  <c r="DM58"/>
  <c r="DL58"/>
  <c r="DK58"/>
  <c r="DJ58"/>
  <c r="DI58"/>
  <c r="DH58"/>
  <c r="DG58"/>
  <c r="DF58"/>
  <c r="DE58"/>
  <c r="DD58"/>
  <c r="DC58"/>
  <c r="DB58"/>
  <c r="DO57"/>
  <c r="DN57"/>
  <c r="DM57"/>
  <c r="DL57"/>
  <c r="DK57"/>
  <c r="DJ57"/>
  <c r="DI57"/>
  <c r="DH57"/>
  <c r="DG57"/>
  <c r="DF57"/>
  <c r="DE57"/>
  <c r="DD57"/>
  <c r="DC57"/>
  <c r="DB57"/>
  <c r="DO56"/>
  <c r="DN56"/>
  <c r="DM56"/>
  <c r="DL56"/>
  <c r="DK56"/>
  <c r="DJ56"/>
  <c r="DI56"/>
  <c r="DH56"/>
  <c r="DG56"/>
  <c r="DF56"/>
  <c r="DE56"/>
  <c r="DD56"/>
  <c r="DC56"/>
  <c r="DB56"/>
  <c r="DO55"/>
  <c r="DN55"/>
  <c r="DM55"/>
  <c r="DL55"/>
  <c r="DK55"/>
  <c r="DJ55"/>
  <c r="DI55"/>
  <c r="DH55"/>
  <c r="DG55"/>
  <c r="DF55"/>
  <c r="DE55"/>
  <c r="DD55"/>
  <c r="DC55"/>
  <c r="DB55"/>
  <c r="DO54"/>
  <c r="DN54"/>
  <c r="DM54"/>
  <c r="DL54"/>
  <c r="DK54"/>
  <c r="DJ54"/>
  <c r="DI54"/>
  <c r="DH54"/>
  <c r="DG54"/>
  <c r="DF54"/>
  <c r="DE54"/>
  <c r="DD54"/>
  <c r="DC54"/>
  <c r="DB54"/>
  <c r="DO53"/>
  <c r="DN53"/>
  <c r="DM53"/>
  <c r="DL53"/>
  <c r="DK53"/>
  <c r="DJ53"/>
  <c r="DI53"/>
  <c r="DH53"/>
  <c r="DG53"/>
  <c r="DF53"/>
  <c r="DE53"/>
  <c r="DD53"/>
  <c r="DC53"/>
  <c r="DB53"/>
  <c r="DO52"/>
  <c r="DN52"/>
  <c r="DM52"/>
  <c r="DL52"/>
  <c r="DK52"/>
  <c r="DJ52"/>
  <c r="DI52"/>
  <c r="DH52"/>
  <c r="DG52"/>
  <c r="DF52"/>
  <c r="DE52"/>
  <c r="DD52"/>
  <c r="DC52"/>
  <c r="DB52"/>
  <c r="DO51"/>
  <c r="DN51"/>
  <c r="DM51"/>
  <c r="DL51"/>
  <c r="DK51"/>
  <c r="DJ51"/>
  <c r="DI51"/>
  <c r="DH51"/>
  <c r="DG51"/>
  <c r="DF51"/>
  <c r="DE51"/>
  <c r="DD51"/>
  <c r="DC51"/>
  <c r="DB51"/>
  <c r="DO50"/>
  <c r="DN50"/>
  <c r="DM50"/>
  <c r="DL50"/>
  <c r="DK50"/>
  <c r="DJ50"/>
  <c r="DI50"/>
  <c r="DH50"/>
  <c r="DG50"/>
  <c r="DF50"/>
  <c r="DE50"/>
  <c r="DD50"/>
  <c r="DC50"/>
  <c r="DB50"/>
  <c r="DO49"/>
  <c r="DN49"/>
  <c r="DM49"/>
  <c r="DL49"/>
  <c r="DK49"/>
  <c r="DJ49"/>
  <c r="DI49"/>
  <c r="DH49"/>
  <c r="DG49"/>
  <c r="DF49"/>
  <c r="DE49"/>
  <c r="DD49"/>
  <c r="DC49"/>
  <c r="DB49"/>
  <c r="DO48"/>
  <c r="DN48"/>
  <c r="DM48"/>
  <c r="DL48"/>
  <c r="DK48"/>
  <c r="DJ48"/>
  <c r="DI48"/>
  <c r="DH48"/>
  <c r="DG48"/>
  <c r="DF48"/>
  <c r="DE48"/>
  <c r="DD48"/>
  <c r="DC48"/>
  <c r="DB48"/>
  <c r="DO47"/>
  <c r="DN47"/>
  <c r="DM47"/>
  <c r="DL47"/>
  <c r="DK47"/>
  <c r="DJ47"/>
  <c r="DI47"/>
  <c r="DH47"/>
  <c r="DG47"/>
  <c r="DF47"/>
  <c r="DE47"/>
  <c r="DD47"/>
  <c r="DC47"/>
  <c r="DB47"/>
  <c r="DB45"/>
  <c r="CP77"/>
  <c r="CO77"/>
  <c r="CN77"/>
  <c r="CM77"/>
  <c r="CL77"/>
  <c r="CK77"/>
  <c r="CJ77"/>
  <c r="CI77"/>
  <c r="CH77"/>
  <c r="CG77"/>
  <c r="CF77"/>
  <c r="CE77"/>
  <c r="CD77"/>
  <c r="CC77"/>
  <c r="CP75"/>
  <c r="CO75"/>
  <c r="CN75"/>
  <c r="CM75"/>
  <c r="CL75"/>
  <c r="CK75"/>
  <c r="CJ75"/>
  <c r="CI75"/>
  <c r="CH75"/>
  <c r="CG75"/>
  <c r="CF75"/>
  <c r="CE75"/>
  <c r="CD75"/>
  <c r="CC75"/>
  <c r="CP74"/>
  <c r="CO74"/>
  <c r="CN74"/>
  <c r="CM74"/>
  <c r="CL74"/>
  <c r="CK74"/>
  <c r="CJ74"/>
  <c r="CI74"/>
  <c r="CH74"/>
  <c r="CG74"/>
  <c r="CF74"/>
  <c r="CE74"/>
  <c r="CD74"/>
  <c r="CC74"/>
  <c r="CP73"/>
  <c r="CO73"/>
  <c r="CN73"/>
  <c r="CM73"/>
  <c r="CL73"/>
  <c r="CK73"/>
  <c r="CJ73"/>
  <c r="CI73"/>
  <c r="CH73"/>
  <c r="CG73"/>
  <c r="CF73"/>
  <c r="CE73"/>
  <c r="CD73"/>
  <c r="CC73"/>
  <c r="CP72"/>
  <c r="CO72"/>
  <c r="CN72"/>
  <c r="CM72"/>
  <c r="CL72"/>
  <c r="CK72"/>
  <c r="CJ72"/>
  <c r="CI72"/>
  <c r="CH72"/>
  <c r="CG72"/>
  <c r="CF72"/>
  <c r="CE72"/>
  <c r="CD72"/>
  <c r="CC72"/>
  <c r="CP71"/>
  <c r="CO71"/>
  <c r="CN71"/>
  <c r="CM71"/>
  <c r="CL71"/>
  <c r="CK71"/>
  <c r="CJ71"/>
  <c r="CI71"/>
  <c r="CH71"/>
  <c r="CG71"/>
  <c r="CF71"/>
  <c r="CE71"/>
  <c r="CD71"/>
  <c r="CC71"/>
  <c r="CP70"/>
  <c r="CO70"/>
  <c r="CN70"/>
  <c r="CM70"/>
  <c r="CL70"/>
  <c r="CK70"/>
  <c r="CJ70"/>
  <c r="CI70"/>
  <c r="CH70"/>
  <c r="CG70"/>
  <c r="CF70"/>
  <c r="CE70"/>
  <c r="CD70"/>
  <c r="CC70"/>
  <c r="CP69"/>
  <c r="CO69"/>
  <c r="CN69"/>
  <c r="CM69"/>
  <c r="CL69"/>
  <c r="CK69"/>
  <c r="CJ69"/>
  <c r="CI69"/>
  <c r="CH69"/>
  <c r="CG69"/>
  <c r="CF69"/>
  <c r="CE69"/>
  <c r="CD69"/>
  <c r="CC69"/>
  <c r="CP68"/>
  <c r="CO68"/>
  <c r="CN68"/>
  <c r="CM68"/>
  <c r="CL68"/>
  <c r="CK68"/>
  <c r="CJ68"/>
  <c r="CI68"/>
  <c r="CH68"/>
  <c r="CG68"/>
  <c r="CF68"/>
  <c r="CE68"/>
  <c r="CD68"/>
  <c r="CC68"/>
  <c r="CP67"/>
  <c r="CO67"/>
  <c r="CN67"/>
  <c r="CM67"/>
  <c r="CL67"/>
  <c r="CK67"/>
  <c r="CJ67"/>
  <c r="CI67"/>
  <c r="CH67"/>
  <c r="CG67"/>
  <c r="CF67"/>
  <c r="CE67"/>
  <c r="CD67"/>
  <c r="CC67"/>
  <c r="CP66"/>
  <c r="CO66"/>
  <c r="CN66"/>
  <c r="CM66"/>
  <c r="CL66"/>
  <c r="CK66"/>
  <c r="CJ66"/>
  <c r="CI66"/>
  <c r="CH66"/>
  <c r="CG66"/>
  <c r="CF66"/>
  <c r="CE66"/>
  <c r="CD66"/>
  <c r="CC66"/>
  <c r="CP65"/>
  <c r="CO65"/>
  <c r="CN65"/>
  <c r="CM65"/>
  <c r="CL65"/>
  <c r="CK65"/>
  <c r="CJ65"/>
  <c r="CI65"/>
  <c r="CH65"/>
  <c r="CG65"/>
  <c r="CF65"/>
  <c r="CE65"/>
  <c r="CD65"/>
  <c r="CC65"/>
  <c r="CP64"/>
  <c r="CO64"/>
  <c r="CN64"/>
  <c r="CM64"/>
  <c r="CL64"/>
  <c r="CK64"/>
  <c r="CJ64"/>
  <c r="CI64"/>
  <c r="CH64"/>
  <c r="CG64"/>
  <c r="CF64"/>
  <c r="CE64"/>
  <c r="CD64"/>
  <c r="CC64"/>
  <c r="CP63"/>
  <c r="CO63"/>
  <c r="CN63"/>
  <c r="CM63"/>
  <c r="CL63"/>
  <c r="CK63"/>
  <c r="CJ63"/>
  <c r="CI63"/>
  <c r="CH63"/>
  <c r="CG63"/>
  <c r="CF63"/>
  <c r="CD63"/>
  <c r="CC63"/>
  <c r="CP62"/>
  <c r="CO62"/>
  <c r="CN62"/>
  <c r="CM62"/>
  <c r="CL62"/>
  <c r="CK62"/>
  <c r="CJ62"/>
  <c r="CI62"/>
  <c r="CH62"/>
  <c r="CG62"/>
  <c r="CF62"/>
  <c r="CD62"/>
  <c r="CC62"/>
  <c r="CP61"/>
  <c r="CO61"/>
  <c r="CN61"/>
  <c r="CM61"/>
  <c r="CL61"/>
  <c r="CK61"/>
  <c r="CJ61"/>
  <c r="CI61"/>
  <c r="CH61"/>
  <c r="CG61"/>
  <c r="CF61"/>
  <c r="CE61"/>
  <c r="CD61"/>
  <c r="CC61"/>
  <c r="CP60"/>
  <c r="CO60"/>
  <c r="CN60"/>
  <c r="CM60"/>
  <c r="CL60"/>
  <c r="CK60"/>
  <c r="CJ60"/>
  <c r="CI60"/>
  <c r="CH60"/>
  <c r="CG60"/>
  <c r="CF60"/>
  <c r="CE60"/>
  <c r="CD60"/>
  <c r="CC60"/>
  <c r="CP59"/>
  <c r="CO59"/>
  <c r="CN59"/>
  <c r="CM59"/>
  <c r="CL59"/>
  <c r="CK59"/>
  <c r="CJ59"/>
  <c r="CI59"/>
  <c r="CH59"/>
  <c r="CG59"/>
  <c r="CF59"/>
  <c r="CE59"/>
  <c r="CD59"/>
  <c r="CC59"/>
  <c r="CP58"/>
  <c r="CO58"/>
  <c r="CN58"/>
  <c r="CM58"/>
  <c r="CL58"/>
  <c r="CK58"/>
  <c r="CJ58"/>
  <c r="CI58"/>
  <c r="CH58"/>
  <c r="CG58"/>
  <c r="CF58"/>
  <c r="CE58"/>
  <c r="CD58"/>
  <c r="CC58"/>
  <c r="CP57"/>
  <c r="CO57"/>
  <c r="CN57"/>
  <c r="CM57"/>
  <c r="CL57"/>
  <c r="CK57"/>
  <c r="CJ57"/>
  <c r="CI57"/>
  <c r="CH57"/>
  <c r="CG57"/>
  <c r="CF57"/>
  <c r="CE57"/>
  <c r="CD57"/>
  <c r="CC57"/>
  <c r="CP56"/>
  <c r="CO56"/>
  <c r="CN56"/>
  <c r="CM56"/>
  <c r="CL56"/>
  <c r="CK56"/>
  <c r="CJ56"/>
  <c r="CI56"/>
  <c r="CH56"/>
  <c r="CG56"/>
  <c r="CF56"/>
  <c r="CE56"/>
  <c r="CD56"/>
  <c r="CC56"/>
  <c r="CP55"/>
  <c r="CO55"/>
  <c r="CN55"/>
  <c r="CM55"/>
  <c r="CL55"/>
  <c r="CK55"/>
  <c r="CJ55"/>
  <c r="CI55"/>
  <c r="CH55"/>
  <c r="CG55"/>
  <c r="CF55"/>
  <c r="CE55"/>
  <c r="CD55"/>
  <c r="CC55"/>
  <c r="CP54"/>
  <c r="CO54"/>
  <c r="CN54"/>
  <c r="CM54"/>
  <c r="CL54"/>
  <c r="CK54"/>
  <c r="CJ54"/>
  <c r="CI54"/>
  <c r="CH54"/>
  <c r="CG54"/>
  <c r="CF54"/>
  <c r="CE54"/>
  <c r="CD54"/>
  <c r="CC54"/>
  <c r="CP53"/>
  <c r="CO53"/>
  <c r="CN53"/>
  <c r="CM53"/>
  <c r="CL53"/>
  <c r="CK53"/>
  <c r="CJ53"/>
  <c r="CI53"/>
  <c r="CH53"/>
  <c r="CG53"/>
  <c r="CF53"/>
  <c r="CE53"/>
  <c r="CD53"/>
  <c r="CC53"/>
  <c r="CP52"/>
  <c r="CO52"/>
  <c r="CN52"/>
  <c r="CM52"/>
  <c r="CL52"/>
  <c r="CK52"/>
  <c r="CJ52"/>
  <c r="CI52"/>
  <c r="CH52"/>
  <c r="CG52"/>
  <c r="CF52"/>
  <c r="CE52"/>
  <c r="CD52"/>
  <c r="CC52"/>
  <c r="CP51"/>
  <c r="CO51"/>
  <c r="CN51"/>
  <c r="CM51"/>
  <c r="CL51"/>
  <c r="CK51"/>
  <c r="CJ51"/>
  <c r="CI51"/>
  <c r="CH51"/>
  <c r="CG51"/>
  <c r="CF51"/>
  <c r="CE51"/>
  <c r="CD51"/>
  <c r="CC51"/>
  <c r="CP50"/>
  <c r="CO50"/>
  <c r="CN50"/>
  <c r="CM50"/>
  <c r="CL50"/>
  <c r="CK50"/>
  <c r="CJ50"/>
  <c r="CI50"/>
  <c r="CH50"/>
  <c r="CG50"/>
  <c r="CF50"/>
  <c r="CE50"/>
  <c r="CD50"/>
  <c r="CC50"/>
  <c r="CP49"/>
  <c r="CO49"/>
  <c r="CN49"/>
  <c r="CM49"/>
  <c r="CL49"/>
  <c r="CK49"/>
  <c r="CJ49"/>
  <c r="CI49"/>
  <c r="CH49"/>
  <c r="CG49"/>
  <c r="CF49"/>
  <c r="CE49"/>
  <c r="CD49"/>
  <c r="CC49"/>
  <c r="CP48"/>
  <c r="CO48"/>
  <c r="CN48"/>
  <c r="CM48"/>
  <c r="CL48"/>
  <c r="CK48"/>
  <c r="CJ48"/>
  <c r="CI48"/>
  <c r="CH48"/>
  <c r="CG48"/>
  <c r="CF48"/>
  <c r="CE48"/>
  <c r="CD48"/>
  <c r="CC48"/>
  <c r="CP47"/>
  <c r="CO47"/>
  <c r="CN47"/>
  <c r="CM47"/>
  <c r="CL47"/>
  <c r="CK47"/>
  <c r="CJ47"/>
  <c r="CI47"/>
  <c r="CH47"/>
  <c r="CG47"/>
  <c r="CF47"/>
  <c r="CE47"/>
  <c r="CD47"/>
  <c r="CC47"/>
  <c r="CC45"/>
  <c r="BP77"/>
  <c r="BO77"/>
  <c r="BN77"/>
  <c r="BM77"/>
  <c r="BL77"/>
  <c r="BK77"/>
  <c r="BJ77"/>
  <c r="BI77"/>
  <c r="BH77"/>
  <c r="BG77"/>
  <c r="BF77"/>
  <c r="BE77"/>
  <c r="BD77"/>
  <c r="BC77"/>
  <c r="BP75"/>
  <c r="BO75"/>
  <c r="BN75"/>
  <c r="BM75"/>
  <c r="BL75"/>
  <c r="BK75"/>
  <c r="BJ75"/>
  <c r="BI75"/>
  <c r="BH75"/>
  <c r="BG75"/>
  <c r="BF75"/>
  <c r="BE75"/>
  <c r="BD75"/>
  <c r="BC75"/>
  <c r="BP74"/>
  <c r="BO74"/>
  <c r="BN74"/>
  <c r="BM74"/>
  <c r="BL74"/>
  <c r="BK74"/>
  <c r="BJ74"/>
  <c r="BI74"/>
  <c r="BH74"/>
  <c r="BG74"/>
  <c r="BF74"/>
  <c r="BE74"/>
  <c r="BD74"/>
  <c r="BC74"/>
  <c r="BP73"/>
  <c r="BO73"/>
  <c r="BN73"/>
  <c r="BM73"/>
  <c r="BL73"/>
  <c r="BK73"/>
  <c r="BJ73"/>
  <c r="BI73"/>
  <c r="BH73"/>
  <c r="BG73"/>
  <c r="BF73"/>
  <c r="BE73"/>
  <c r="BD73"/>
  <c r="BC73"/>
  <c r="BP72"/>
  <c r="BO72"/>
  <c r="BN72"/>
  <c r="BM72"/>
  <c r="BL72"/>
  <c r="BK72"/>
  <c r="BJ72"/>
  <c r="BI72"/>
  <c r="BH72"/>
  <c r="BG72"/>
  <c r="BF72"/>
  <c r="BE72"/>
  <c r="BD72"/>
  <c r="BC72"/>
  <c r="BP71"/>
  <c r="BO71"/>
  <c r="BN71"/>
  <c r="BM71"/>
  <c r="BL71"/>
  <c r="BK71"/>
  <c r="BJ71"/>
  <c r="BI71"/>
  <c r="BH71"/>
  <c r="BG71"/>
  <c r="BF71"/>
  <c r="BE71"/>
  <c r="BD71"/>
  <c r="BC71"/>
  <c r="BP70"/>
  <c r="BO70"/>
  <c r="BN70"/>
  <c r="BM70"/>
  <c r="BL70"/>
  <c r="BK70"/>
  <c r="BJ70"/>
  <c r="BI70"/>
  <c r="BH70"/>
  <c r="BG70"/>
  <c r="BF70"/>
  <c r="BE70"/>
  <c r="BD70"/>
  <c r="BC70"/>
  <c r="BP69"/>
  <c r="BO69"/>
  <c r="BN69"/>
  <c r="BM69"/>
  <c r="BL69"/>
  <c r="BK69"/>
  <c r="BJ69"/>
  <c r="BI69"/>
  <c r="BH69"/>
  <c r="BG69"/>
  <c r="BF69"/>
  <c r="BE69"/>
  <c r="BD69"/>
  <c r="BC69"/>
  <c r="BP68"/>
  <c r="BO68"/>
  <c r="BN68"/>
  <c r="BM68"/>
  <c r="BL68"/>
  <c r="BK68"/>
  <c r="BJ68"/>
  <c r="BI68"/>
  <c r="BH68"/>
  <c r="BG68"/>
  <c r="BF68"/>
  <c r="BE68"/>
  <c r="BD68"/>
  <c r="BC68"/>
  <c r="BP67"/>
  <c r="BO67"/>
  <c r="BN67"/>
  <c r="BM67"/>
  <c r="BL67"/>
  <c r="BK67"/>
  <c r="BJ67"/>
  <c r="BI67"/>
  <c r="BH67"/>
  <c r="BG67"/>
  <c r="BF67"/>
  <c r="BE67"/>
  <c r="BD67"/>
  <c r="BC67"/>
  <c r="BP66"/>
  <c r="BO66"/>
  <c r="BN66"/>
  <c r="BM66"/>
  <c r="BL66"/>
  <c r="BK66"/>
  <c r="BJ66"/>
  <c r="BI66"/>
  <c r="BH66"/>
  <c r="BG66"/>
  <c r="BF66"/>
  <c r="BE66"/>
  <c r="BD66"/>
  <c r="BC66"/>
  <c r="BP65"/>
  <c r="BO65"/>
  <c r="BN65"/>
  <c r="BM65"/>
  <c r="BL65"/>
  <c r="BK65"/>
  <c r="BJ65"/>
  <c r="BI65"/>
  <c r="BH65"/>
  <c r="BG65"/>
  <c r="BF65"/>
  <c r="BE65"/>
  <c r="BD65"/>
  <c r="BC65"/>
  <c r="BP64"/>
  <c r="BO64"/>
  <c r="BN64"/>
  <c r="BM64"/>
  <c r="BL64"/>
  <c r="BK64"/>
  <c r="BJ64"/>
  <c r="BI64"/>
  <c r="BH64"/>
  <c r="BG64"/>
  <c r="BF64"/>
  <c r="BE64"/>
  <c r="BD64"/>
  <c r="BC64"/>
  <c r="BP63"/>
  <c r="BO63"/>
  <c r="BN63"/>
  <c r="BM63"/>
  <c r="BL63"/>
  <c r="BK63"/>
  <c r="BJ63"/>
  <c r="BI63"/>
  <c r="BH63"/>
  <c r="BG63"/>
  <c r="BF63"/>
  <c r="BE63"/>
  <c r="BD63"/>
  <c r="BC63"/>
  <c r="BP62"/>
  <c r="BO62"/>
  <c r="BN62"/>
  <c r="BM62"/>
  <c r="BL62"/>
  <c r="BK62"/>
  <c r="BJ62"/>
  <c r="BI62"/>
  <c r="BH62"/>
  <c r="BG62"/>
  <c r="BF62"/>
  <c r="BE62"/>
  <c r="BD62"/>
  <c r="BC62"/>
  <c r="BP61"/>
  <c r="BO61"/>
  <c r="BN61"/>
  <c r="BM61"/>
  <c r="BL61"/>
  <c r="BK61"/>
  <c r="BJ61"/>
  <c r="BI61"/>
  <c r="BH61"/>
  <c r="BG61"/>
  <c r="BF61"/>
  <c r="BE61"/>
  <c r="BD61"/>
  <c r="BC61"/>
  <c r="BP60"/>
  <c r="BO60"/>
  <c r="BN60"/>
  <c r="BM60"/>
  <c r="BL60"/>
  <c r="BK60"/>
  <c r="BJ60"/>
  <c r="BI60"/>
  <c r="BH60"/>
  <c r="BG60"/>
  <c r="BF60"/>
  <c r="BE60"/>
  <c r="BD60"/>
  <c r="BC60"/>
  <c r="BP59"/>
  <c r="BO59"/>
  <c r="BN59"/>
  <c r="BM59"/>
  <c r="BL59"/>
  <c r="BK59"/>
  <c r="BJ59"/>
  <c r="BI59"/>
  <c r="BH59"/>
  <c r="BG59"/>
  <c r="BF59"/>
  <c r="BE59"/>
  <c r="BD59"/>
  <c r="BC59"/>
  <c r="BP58"/>
  <c r="BO58"/>
  <c r="BN58"/>
  <c r="BM58"/>
  <c r="BL58"/>
  <c r="BK58"/>
  <c r="BJ58"/>
  <c r="BI58"/>
  <c r="BH58"/>
  <c r="BG58"/>
  <c r="BF58"/>
  <c r="BE58"/>
  <c r="BD58"/>
  <c r="BC58"/>
  <c r="BP57"/>
  <c r="BO57"/>
  <c r="BN57"/>
  <c r="BM57"/>
  <c r="BL57"/>
  <c r="BK57"/>
  <c r="BJ57"/>
  <c r="BI57"/>
  <c r="BH57"/>
  <c r="BG57"/>
  <c r="BF57"/>
  <c r="BE57"/>
  <c r="BD57"/>
  <c r="BC57"/>
  <c r="BP56"/>
  <c r="BO56"/>
  <c r="BN56"/>
  <c r="BM56"/>
  <c r="BL56"/>
  <c r="BK56"/>
  <c r="BJ56"/>
  <c r="BI56"/>
  <c r="BH56"/>
  <c r="BG56"/>
  <c r="BF56"/>
  <c r="BE56"/>
  <c r="BD56"/>
  <c r="BC56"/>
  <c r="BP55"/>
  <c r="BO55"/>
  <c r="BN55"/>
  <c r="BM55"/>
  <c r="BL55"/>
  <c r="BK55"/>
  <c r="BJ55"/>
  <c r="BI55"/>
  <c r="BH55"/>
  <c r="BG55"/>
  <c r="BF55"/>
  <c r="BE55"/>
  <c r="BD55"/>
  <c r="BC55"/>
  <c r="BP54"/>
  <c r="BO54"/>
  <c r="BN54"/>
  <c r="BM54"/>
  <c r="BL54"/>
  <c r="BK54"/>
  <c r="BJ54"/>
  <c r="BI54"/>
  <c r="BH54"/>
  <c r="BG54"/>
  <c r="BF54"/>
  <c r="BE54"/>
  <c r="BD54"/>
  <c r="BC54"/>
  <c r="BO53"/>
  <c r="BN53"/>
  <c r="BM53"/>
  <c r="BL53"/>
  <c r="BK53"/>
  <c r="BI53"/>
  <c r="BH53"/>
  <c r="BG53"/>
  <c r="BF53"/>
  <c r="BE53"/>
  <c r="BD53"/>
  <c r="BC53"/>
  <c r="BP52"/>
  <c r="BO52"/>
  <c r="BN52"/>
  <c r="BM52"/>
  <c r="BL52"/>
  <c r="BK52"/>
  <c r="BJ52"/>
  <c r="BI52"/>
  <c r="BH52"/>
  <c r="BG52"/>
  <c r="BF52"/>
  <c r="BE52"/>
  <c r="BD52"/>
  <c r="BC52"/>
  <c r="BP51"/>
  <c r="BO51"/>
  <c r="BN51"/>
  <c r="BM51"/>
  <c r="BL51"/>
  <c r="BK51"/>
  <c r="BJ51"/>
  <c r="BI51"/>
  <c r="BH51"/>
  <c r="BG51"/>
  <c r="BF51"/>
  <c r="BE51"/>
  <c r="BD51"/>
  <c r="BC51"/>
  <c r="BP50"/>
  <c r="BO50"/>
  <c r="BN50"/>
  <c r="BM50"/>
  <c r="BL50"/>
  <c r="BK50"/>
  <c r="BJ50"/>
  <c r="BI50"/>
  <c r="BH50"/>
  <c r="BG50"/>
  <c r="BF50"/>
  <c r="BE50"/>
  <c r="BD50"/>
  <c r="BC50"/>
  <c r="BP49"/>
  <c r="BO49"/>
  <c r="BN49"/>
  <c r="BM49"/>
  <c r="BL49"/>
  <c r="BK49"/>
  <c r="BJ49"/>
  <c r="BI49"/>
  <c r="BG49"/>
  <c r="BF49"/>
  <c r="BE49"/>
  <c r="BD49"/>
  <c r="BC49"/>
  <c r="BP48"/>
  <c r="BO48"/>
  <c r="BN48"/>
  <c r="BM48"/>
  <c r="BL48"/>
  <c r="BK48"/>
  <c r="BJ48"/>
  <c r="BI48"/>
  <c r="BH48"/>
  <c r="BG48"/>
  <c r="BF48"/>
  <c r="BE48"/>
  <c r="BD48"/>
  <c r="BC48"/>
  <c r="BP47"/>
  <c r="BO47"/>
  <c r="BN47"/>
  <c r="BM47"/>
  <c r="BL47"/>
  <c r="BK47"/>
  <c r="BJ47"/>
  <c r="BI47"/>
  <c r="BH47"/>
  <c r="BG47"/>
  <c r="BF47"/>
  <c r="BE47"/>
  <c r="BD47"/>
  <c r="BC47"/>
  <c r="BC45"/>
  <c r="Y6" i="2"/>
  <c r="O22" s="1"/>
  <c r="U6"/>
  <c r="G22" s="1"/>
  <c r="S6"/>
  <c r="R6"/>
  <c r="M6"/>
  <c r="L22" s="1"/>
  <c r="J6"/>
  <c r="H6"/>
  <c r="G6"/>
  <c r="E6"/>
  <c r="AP77" i="1"/>
  <c r="AO77"/>
  <c r="AN77"/>
  <c r="AM77"/>
  <c r="AL77"/>
  <c r="AK77"/>
  <c r="AJ77"/>
  <c r="AI77"/>
  <c r="AH77"/>
  <c r="AG77"/>
  <c r="AF77"/>
  <c r="AE77"/>
  <c r="AD77"/>
  <c r="AC77"/>
  <c r="AP75"/>
  <c r="AO75"/>
  <c r="AN75"/>
  <c r="AM75"/>
  <c r="AL75"/>
  <c r="AK75"/>
  <c r="AJ75"/>
  <c r="AI75"/>
  <c r="AH75"/>
  <c r="AG75"/>
  <c r="AF75"/>
  <c r="AE75"/>
  <c r="AD75"/>
  <c r="AC75"/>
  <c r="AP74"/>
  <c r="AO74"/>
  <c r="AN74"/>
  <c r="AM74"/>
  <c r="AL74"/>
  <c r="AK74"/>
  <c r="AJ74"/>
  <c r="AI74"/>
  <c r="AH74"/>
  <c r="AG74"/>
  <c r="AF74"/>
  <c r="AE74"/>
  <c r="AD74"/>
  <c r="AC74"/>
  <c r="AP73"/>
  <c r="AO73"/>
  <c r="AN73"/>
  <c r="AM73"/>
  <c r="AL73"/>
  <c r="AK73"/>
  <c r="AJ73"/>
  <c r="AI73"/>
  <c r="AH73"/>
  <c r="AG73"/>
  <c r="AF73"/>
  <c r="AE73"/>
  <c r="AD73"/>
  <c r="AC73"/>
  <c r="AP72"/>
  <c r="AO72"/>
  <c r="AN72"/>
  <c r="AM72"/>
  <c r="AL72"/>
  <c r="AK72"/>
  <c r="AJ72"/>
  <c r="AI72"/>
  <c r="AH72"/>
  <c r="AG72"/>
  <c r="AF72"/>
  <c r="AE72"/>
  <c r="AD72"/>
  <c r="AC72"/>
  <c r="AP71"/>
  <c r="AO71"/>
  <c r="AN71"/>
  <c r="AM71"/>
  <c r="AL71"/>
  <c r="AK71"/>
  <c r="AJ71"/>
  <c r="AI71"/>
  <c r="AH71"/>
  <c r="AG71"/>
  <c r="AF71"/>
  <c r="AE71"/>
  <c r="AD71"/>
  <c r="AC71"/>
  <c r="AP70"/>
  <c r="AO70"/>
  <c r="AN70"/>
  <c r="AM70"/>
  <c r="AL70"/>
  <c r="AK70"/>
  <c r="AJ70"/>
  <c r="AI70"/>
  <c r="AH70"/>
  <c r="AG70"/>
  <c r="AF70"/>
  <c r="AE70"/>
  <c r="AD70"/>
  <c r="AC70"/>
  <c r="AP69"/>
  <c r="AO69"/>
  <c r="AN69"/>
  <c r="AM69"/>
  <c r="AL69"/>
  <c r="AJ69"/>
  <c r="AI69"/>
  <c r="AH69"/>
  <c r="AG69"/>
  <c r="AF69"/>
  <c r="AE69"/>
  <c r="AD69"/>
  <c r="AC69"/>
  <c r="AP68"/>
  <c r="AO68"/>
  <c r="AN68"/>
  <c r="AM68"/>
  <c r="AL68"/>
  <c r="AK68"/>
  <c r="AJ68"/>
  <c r="AI68"/>
  <c r="AH68"/>
  <c r="AG68"/>
  <c r="AF68"/>
  <c r="AE68"/>
  <c r="AD68"/>
  <c r="AC68"/>
  <c r="AP67"/>
  <c r="AO67"/>
  <c r="AN67"/>
  <c r="AM67"/>
  <c r="AL67"/>
  <c r="AK67"/>
  <c r="AJ67"/>
  <c r="AI67"/>
  <c r="AH67"/>
  <c r="AG67"/>
  <c r="AF67"/>
  <c r="AE67"/>
  <c r="AD67"/>
  <c r="AC67"/>
  <c r="AP66"/>
  <c r="AO66"/>
  <c r="AN66"/>
  <c r="AM66"/>
  <c r="AL66"/>
  <c r="AK66"/>
  <c r="AJ66"/>
  <c r="AI66"/>
  <c r="AH66"/>
  <c r="AG66"/>
  <c r="AF66"/>
  <c r="AE66"/>
  <c r="AD66"/>
  <c r="AC66"/>
  <c r="AP65"/>
  <c r="AO65"/>
  <c r="AN65"/>
  <c r="AM65"/>
  <c r="AL65"/>
  <c r="AK65"/>
  <c r="AJ65"/>
  <c r="AI65"/>
  <c r="AH65"/>
  <c r="AG65"/>
  <c r="AF65"/>
  <c r="AE65"/>
  <c r="AD65"/>
  <c r="AC65"/>
  <c r="AP64"/>
  <c r="AO64"/>
  <c r="AN64"/>
  <c r="AM64"/>
  <c r="AL64"/>
  <c r="AK64"/>
  <c r="AJ64"/>
  <c r="AI64"/>
  <c r="AH64"/>
  <c r="AG64"/>
  <c r="AF64"/>
  <c r="AE64"/>
  <c r="AD64"/>
  <c r="AC64"/>
  <c r="AP63"/>
  <c r="AO63"/>
  <c r="AN63"/>
  <c r="AM63"/>
  <c r="AL63"/>
  <c r="AK63"/>
  <c r="AJ63"/>
  <c r="AI63"/>
  <c r="AH63"/>
  <c r="AG63"/>
  <c r="AF63"/>
  <c r="AE63"/>
  <c r="AD63"/>
  <c r="AC63"/>
  <c r="AP62"/>
  <c r="AO62"/>
  <c r="AN62"/>
  <c r="AM62"/>
  <c r="AL62"/>
  <c r="AK62"/>
  <c r="AJ62"/>
  <c r="AI62"/>
  <c r="AG62"/>
  <c r="AF62"/>
  <c r="AE62"/>
  <c r="AD62"/>
  <c r="AC62"/>
  <c r="AP61"/>
  <c r="AO61"/>
  <c r="AN61"/>
  <c r="AM61"/>
  <c r="AL61"/>
  <c r="AK61"/>
  <c r="AJ61"/>
  <c r="AI61"/>
  <c r="AH61"/>
  <c r="AG61"/>
  <c r="AF61"/>
  <c r="AE61"/>
  <c r="AD61"/>
  <c r="AC61"/>
  <c r="AP60"/>
  <c r="AO60"/>
  <c r="AN60"/>
  <c r="AM60"/>
  <c r="AL60"/>
  <c r="AK60"/>
  <c r="AJ60"/>
  <c r="AI60"/>
  <c r="AH60"/>
  <c r="AG60"/>
  <c r="AF60"/>
  <c r="AE60"/>
  <c r="AD60"/>
  <c r="AC60"/>
  <c r="AP59"/>
  <c r="AO59"/>
  <c r="AN59"/>
  <c r="AM59"/>
  <c r="AL59"/>
  <c r="AK59"/>
  <c r="AJ59"/>
  <c r="AI59"/>
  <c r="AG59"/>
  <c r="AF59"/>
  <c r="AE59"/>
  <c r="AD59"/>
  <c r="AC59"/>
  <c r="AP58"/>
  <c r="AO58"/>
  <c r="AN58"/>
  <c r="AM58"/>
  <c r="AL58"/>
  <c r="AK58"/>
  <c r="AJ58"/>
  <c r="AI58"/>
  <c r="AH58"/>
  <c r="AG58"/>
  <c r="AF58"/>
  <c r="AE58"/>
  <c r="AD58"/>
  <c r="AC58"/>
  <c r="AP57"/>
  <c r="AO57"/>
  <c r="AN57"/>
  <c r="AM57"/>
  <c r="AL57"/>
  <c r="AK57"/>
  <c r="AJ57"/>
  <c r="AI57"/>
  <c r="AH57"/>
  <c r="AG57"/>
  <c r="AF57"/>
  <c r="AE57"/>
  <c r="AD57"/>
  <c r="AC57"/>
  <c r="AP56"/>
  <c r="AO56"/>
  <c r="AN56"/>
  <c r="AM56"/>
  <c r="AL56"/>
  <c r="AK56"/>
  <c r="AJ56"/>
  <c r="AI56"/>
  <c r="AH56"/>
  <c r="AG56"/>
  <c r="AF56"/>
  <c r="AE56"/>
  <c r="AD56"/>
  <c r="AC56"/>
  <c r="AP55"/>
  <c r="AO55"/>
  <c r="AN55"/>
  <c r="AM55"/>
  <c r="AL55"/>
  <c r="AK55"/>
  <c r="AJ55"/>
  <c r="AI55"/>
  <c r="AH55"/>
  <c r="AG55"/>
  <c r="AF55"/>
  <c r="AE55"/>
  <c r="AD55"/>
  <c r="AC55"/>
  <c r="AP54"/>
  <c r="AO54"/>
  <c r="AN54"/>
  <c r="AM54"/>
  <c r="AL54"/>
  <c r="AK54"/>
  <c r="AJ54"/>
  <c r="AI54"/>
  <c r="AH54"/>
  <c r="AG54"/>
  <c r="AF54"/>
  <c r="AE54"/>
  <c r="AD54"/>
  <c r="AC54"/>
  <c r="AP53"/>
  <c r="AO53"/>
  <c r="AN53"/>
  <c r="AM53"/>
  <c r="AL53"/>
  <c r="AK53"/>
  <c r="AJ53"/>
  <c r="AI53"/>
  <c r="AH53"/>
  <c r="AG53"/>
  <c r="AF53"/>
  <c r="AE53"/>
  <c r="AD53"/>
  <c r="AC53"/>
  <c r="AP52"/>
  <c r="AO52"/>
  <c r="AN52"/>
  <c r="AM52"/>
  <c r="AL52"/>
  <c r="AK52"/>
  <c r="AJ52"/>
  <c r="AI52"/>
  <c r="AH52"/>
  <c r="AG52"/>
  <c r="AF52"/>
  <c r="AE52"/>
  <c r="AD52"/>
  <c r="AP51"/>
  <c r="AO51"/>
  <c r="AN51"/>
  <c r="AM51"/>
  <c r="AL51"/>
  <c r="AK51"/>
  <c r="AJ51"/>
  <c r="AI51"/>
  <c r="AH51"/>
  <c r="AG51"/>
  <c r="AF51"/>
  <c r="AE51"/>
  <c r="AD51"/>
  <c r="AC51"/>
  <c r="AP50"/>
  <c r="AO50"/>
  <c r="AN50"/>
  <c r="AM50"/>
  <c r="AL50"/>
  <c r="AK50"/>
  <c r="AJ50"/>
  <c r="AI50"/>
  <c r="AH50"/>
  <c r="AG50"/>
  <c r="AF50"/>
  <c r="AE50"/>
  <c r="AD50"/>
  <c r="AC50"/>
  <c r="AP49"/>
  <c r="AO49"/>
  <c r="AN49"/>
  <c r="AM49"/>
  <c r="AL49"/>
  <c r="AK49"/>
  <c r="AJ49"/>
  <c r="AI49"/>
  <c r="AH49"/>
  <c r="AG49"/>
  <c r="AF49"/>
  <c r="AE49"/>
  <c r="AD49"/>
  <c r="AP48"/>
  <c r="AO48"/>
  <c r="AN48"/>
  <c r="AM48"/>
  <c r="AL48"/>
  <c r="AK48"/>
  <c r="AJ48"/>
  <c r="AI48"/>
  <c r="AH48"/>
  <c r="AG48"/>
  <c r="AF48"/>
  <c r="AE48"/>
  <c r="AD48"/>
  <c r="AC48"/>
  <c r="AO47"/>
  <c r="AN47"/>
  <c r="AM47"/>
  <c r="AL47"/>
  <c r="AK47"/>
  <c r="AJ47"/>
  <c r="AI47"/>
  <c r="AH47"/>
  <c r="AG47"/>
  <c r="AF47"/>
  <c r="AE47"/>
  <c r="AD47"/>
  <c r="AC47"/>
  <c r="AC45"/>
  <c r="Z5" i="2"/>
  <c r="P21" s="1"/>
  <c r="X5"/>
  <c r="W5"/>
  <c r="S5"/>
  <c r="Q5"/>
  <c r="O5"/>
  <c r="N5"/>
  <c r="J5"/>
  <c r="E5"/>
  <c r="MY72" i="1"/>
  <c r="MY68"/>
  <c r="MY64"/>
  <c r="MY58"/>
  <c r="MX47"/>
  <c r="MW47"/>
  <c r="MV47"/>
  <c r="MU47"/>
  <c r="MR47"/>
  <c r="MQ47"/>
  <c r="MP47"/>
  <c r="MO47"/>
  <c r="ML47"/>
  <c r="MK47"/>
  <c r="MJ47"/>
  <c r="MI47"/>
  <c r="MY46"/>
  <c r="MW46"/>
  <c r="MU46"/>
  <c r="MS46"/>
  <c r="MQ46"/>
  <c r="MO46"/>
  <c r="MM46"/>
  <c r="MK46"/>
  <c r="MI46"/>
  <c r="MU45"/>
  <c r="MO45"/>
  <c r="MI45"/>
  <c r="MG46"/>
  <c r="ME46"/>
  <c r="MC46"/>
  <c r="MC45"/>
  <c r="B45"/>
  <c r="Z4" i="2"/>
  <c r="P20" s="1"/>
  <c r="Y4"/>
  <c r="O20" s="1"/>
  <c r="R4"/>
  <c r="Q4"/>
  <c r="P4"/>
  <c r="J4"/>
  <c r="I4"/>
  <c r="E4"/>
  <c r="P47" i="1" l="1"/>
  <c r="MY75"/>
  <c r="MY73"/>
  <c r="MY71"/>
  <c r="MY69"/>
  <c r="MY67"/>
  <c r="MY63"/>
  <c r="MY61"/>
  <c r="MY59"/>
  <c r="MY55"/>
  <c r="MY53"/>
  <c r="MY51"/>
  <c r="MY49"/>
  <c r="BQ72"/>
  <c r="BQ71"/>
  <c r="BQ52"/>
  <c r="AQ47"/>
  <c r="C22" i="2"/>
  <c r="C20"/>
  <c r="MY74" i="1"/>
  <c r="MY62"/>
  <c r="MY54"/>
  <c r="MY52"/>
  <c r="MY48"/>
  <c r="P66"/>
  <c r="MY77"/>
  <c r="MY70"/>
  <c r="MY66"/>
  <c r="MS69"/>
  <c r="MS65"/>
  <c r="MS59"/>
  <c r="MS49"/>
  <c r="MG75"/>
  <c r="MG59"/>
  <c r="MG57"/>
  <c r="MM74"/>
  <c r="MM64"/>
  <c r="MM54"/>
  <c r="MM50"/>
  <c r="MG73"/>
  <c r="MG55"/>
  <c r="MG77"/>
  <c r="MG74"/>
  <c r="MG72"/>
  <c r="MG70"/>
  <c r="MG68"/>
  <c r="MG64"/>
  <c r="MG62"/>
  <c r="MG60"/>
  <c r="MG58"/>
  <c r="MG56"/>
  <c r="MG54"/>
  <c r="MG52"/>
  <c r="MG48"/>
  <c r="MM75"/>
  <c r="MM73"/>
  <c r="MM69"/>
  <c r="MM63"/>
  <c r="MM70"/>
  <c r="MM60"/>
  <c r="MS55"/>
  <c r="MG71"/>
  <c r="MG61"/>
  <c r="MG53"/>
  <c r="MM72"/>
  <c r="MM62"/>
  <c r="MM48"/>
  <c r="MS61"/>
  <c r="MM57"/>
  <c r="MS74"/>
  <c r="MS72"/>
  <c r="MS68"/>
  <c r="MS64"/>
  <c r="MS60"/>
  <c r="MS56"/>
  <c r="MS52"/>
  <c r="MY60"/>
  <c r="MY56"/>
  <c r="MY50"/>
  <c r="MG69"/>
  <c r="MG65"/>
  <c r="MG49"/>
  <c r="MM56"/>
  <c r="MS71"/>
  <c r="MS51"/>
  <c r="MM77"/>
  <c r="MM66"/>
  <c r="MM58"/>
  <c r="MS75"/>
  <c r="MS63"/>
  <c r="MS53"/>
  <c r="MG63"/>
  <c r="MG51"/>
  <c r="MM68"/>
  <c r="MM52"/>
  <c r="MS73"/>
  <c r="MS67"/>
  <c r="MS57"/>
  <c r="MY65"/>
  <c r="MY57"/>
  <c r="MG66"/>
  <c r="MG50"/>
  <c r="MS50"/>
  <c r="MG47"/>
  <c r="MM51"/>
  <c r="MM71"/>
  <c r="MM67"/>
  <c r="MM65"/>
  <c r="MM61"/>
  <c r="MM59"/>
  <c r="MM55"/>
  <c r="MM53"/>
  <c r="MM49"/>
  <c r="MS77"/>
  <c r="MS70"/>
  <c r="MS66"/>
  <c r="MS62"/>
  <c r="MS58"/>
  <c r="MS54"/>
  <c r="MS48"/>
  <c r="KM79"/>
  <c r="KF84" s="1"/>
  <c r="GE79"/>
  <c r="GM79"/>
  <c r="GF84" s="1"/>
  <c r="T4" i="2"/>
  <c r="P61" i="1"/>
  <c r="FP52"/>
  <c r="JL79"/>
  <c r="JE84" s="1"/>
  <c r="GD79"/>
  <c r="GL79"/>
  <c r="GE84" s="1"/>
  <c r="KE79"/>
  <c r="LE79"/>
  <c r="LM79"/>
  <c r="LF84" s="1"/>
  <c r="CD79"/>
  <c r="JE79"/>
  <c r="CP79"/>
  <c r="JD79"/>
  <c r="CF79"/>
  <c r="LD79"/>
  <c r="LL79"/>
  <c r="LE84" s="1"/>
  <c r="JM79"/>
  <c r="JF84" s="1"/>
  <c r="EN79"/>
  <c r="KD79"/>
  <c r="KL79"/>
  <c r="CL79"/>
  <c r="CJ84" s="1"/>
  <c r="D20" i="2"/>
  <c r="CN79" i="1"/>
  <c r="CG84" s="1"/>
  <c r="CJ79"/>
  <c r="EO79"/>
  <c r="N79"/>
  <c r="MU79"/>
  <c r="MU84" s="1"/>
  <c r="MV79"/>
  <c r="MV84" s="1"/>
  <c r="R14" i="5" s="1"/>
  <c r="MQ79" i="1"/>
  <c r="MR84" s="1"/>
  <c r="MR79"/>
  <c r="MS84" s="1"/>
  <c r="LO79"/>
  <c r="LN79"/>
  <c r="LH79"/>
  <c r="LJ79"/>
  <c r="LH84" s="1"/>
  <c r="LB79"/>
  <c r="KO79"/>
  <c r="KN79"/>
  <c r="KC79"/>
  <c r="KB79"/>
  <c r="KH79"/>
  <c r="KK79"/>
  <c r="KI84" s="1"/>
  <c r="KJ79"/>
  <c r="KH84" s="1"/>
  <c r="JO79"/>
  <c r="JN79"/>
  <c r="JC79"/>
  <c r="JB79"/>
  <c r="JG79"/>
  <c r="JF79"/>
  <c r="JH79"/>
  <c r="JK79"/>
  <c r="JI84" s="1"/>
  <c r="JJ79"/>
  <c r="JH84" s="1"/>
  <c r="IM79"/>
  <c r="IF84" s="1"/>
  <c r="IO79"/>
  <c r="IL79"/>
  <c r="IE84" s="1"/>
  <c r="IN79"/>
  <c r="IE79"/>
  <c r="ID79"/>
  <c r="IF79"/>
  <c r="IK79"/>
  <c r="II84" s="1"/>
  <c r="IJ79"/>
  <c r="IH84" s="1"/>
  <c r="IC79"/>
  <c r="II79"/>
  <c r="IB79"/>
  <c r="HM79"/>
  <c r="HF84" s="1"/>
  <c r="HO79"/>
  <c r="HN79"/>
  <c r="HE79"/>
  <c r="HD79"/>
  <c r="HH79"/>
  <c r="HG79"/>
  <c r="HF79"/>
  <c r="HK79"/>
  <c r="HI84" s="1"/>
  <c r="HJ79"/>
  <c r="HH84" s="1"/>
  <c r="HC79"/>
  <c r="HB79"/>
  <c r="HI79"/>
  <c r="GO79"/>
  <c r="GN79"/>
  <c r="GF79"/>
  <c r="GK79"/>
  <c r="GI84" s="1"/>
  <c r="GJ79"/>
  <c r="GH84" s="1"/>
  <c r="GC79"/>
  <c r="GB79"/>
  <c r="GI79"/>
  <c r="GH79"/>
  <c r="GG79"/>
  <c r="FO79"/>
  <c r="FN79"/>
  <c r="FM79"/>
  <c r="FF84" s="1"/>
  <c r="FE79"/>
  <c r="FF79"/>
  <c r="FK79"/>
  <c r="FI84" s="1"/>
  <c r="FJ79"/>
  <c r="FH84" s="1"/>
  <c r="FI79"/>
  <c r="FB79"/>
  <c r="FH79"/>
  <c r="EM79"/>
  <c r="EF84" s="1"/>
  <c r="EL79"/>
  <c r="EE84" s="1"/>
  <c r="ED79"/>
  <c r="EK79"/>
  <c r="EI84" s="1"/>
  <c r="EJ79"/>
  <c r="EH84" s="1"/>
  <c r="EC79"/>
  <c r="EB79"/>
  <c r="EI79"/>
  <c r="EG79"/>
  <c r="EH79"/>
  <c r="EF79"/>
  <c r="DO79"/>
  <c r="DN79"/>
  <c r="DL79"/>
  <c r="DE84" s="1"/>
  <c r="DE79"/>
  <c r="DD79"/>
  <c r="DC79"/>
  <c r="DB79"/>
  <c r="DI79"/>
  <c r="DH79"/>
  <c r="DG79"/>
  <c r="DF79"/>
  <c r="DK79"/>
  <c r="DI84" s="1"/>
  <c r="DJ79"/>
  <c r="DH84" s="1"/>
  <c r="CM79"/>
  <c r="CF84" s="1"/>
  <c r="CO79"/>
  <c r="CC79"/>
  <c r="CI79"/>
  <c r="CH79"/>
  <c r="CK79"/>
  <c r="CI84" s="1"/>
  <c r="BN79"/>
  <c r="BG84" s="1"/>
  <c r="BP79"/>
  <c r="BM79"/>
  <c r="BF84" s="1"/>
  <c r="BO79"/>
  <c r="BF79"/>
  <c r="BE79"/>
  <c r="BH79"/>
  <c r="BG79"/>
  <c r="BL79"/>
  <c r="BJ84" s="1"/>
  <c r="BK79"/>
  <c r="BI84" s="1"/>
  <c r="BJ79"/>
  <c r="BI79"/>
  <c r="AN79"/>
  <c r="AG84" s="1"/>
  <c r="AP79"/>
  <c r="AM79"/>
  <c r="AF84" s="1"/>
  <c r="AO79"/>
  <c r="AF79"/>
  <c r="AE79"/>
  <c r="AH79"/>
  <c r="AJ79"/>
  <c r="AG79"/>
  <c r="AI79"/>
  <c r="AL79"/>
  <c r="AJ84" s="1"/>
  <c r="AK79"/>
  <c r="AI84" s="1"/>
  <c r="P64"/>
  <c r="P50"/>
  <c r="LC79"/>
  <c r="JI79"/>
  <c r="AD79"/>
  <c r="EE79"/>
  <c r="T5" i="2"/>
  <c r="P70" i="1"/>
  <c r="P71"/>
  <c r="O79"/>
  <c r="LG79"/>
  <c r="BD79"/>
  <c r="P68"/>
  <c r="MP79"/>
  <c r="MO79"/>
  <c r="MJ79"/>
  <c r="MJ84" s="1"/>
  <c r="MI79"/>
  <c r="MI84" s="1"/>
  <c r="P67"/>
  <c r="MD79"/>
  <c r="MD84" s="1"/>
  <c r="MC79"/>
  <c r="MC84" s="1"/>
  <c r="BC79"/>
  <c r="L79"/>
  <c r="E84" s="1"/>
  <c r="CE79"/>
  <c r="LF79"/>
  <c r="KG79"/>
  <c r="KF79"/>
  <c r="IH79"/>
  <c r="DM79"/>
  <c r="DF84" s="1"/>
  <c r="LK79"/>
  <c r="LI84" s="1"/>
  <c r="CG79"/>
  <c r="MX79"/>
  <c r="MY84" s="1"/>
  <c r="T14" i="5" s="1"/>
  <c r="MW79" i="1"/>
  <c r="MX84" s="1"/>
  <c r="MF79"/>
  <c r="MG84" s="1"/>
  <c r="T13" i="5" s="1"/>
  <c r="ME79" i="1"/>
  <c r="MF84" s="1"/>
  <c r="S13" i="5" s="1"/>
  <c r="ML79" i="1"/>
  <c r="MM84" s="1"/>
  <c r="MK79"/>
  <c r="ML84" s="1"/>
  <c r="FL79"/>
  <c r="FE84" s="1"/>
  <c r="FD79"/>
  <c r="D79"/>
  <c r="KI79"/>
  <c r="IG79"/>
  <c r="HL79"/>
  <c r="HE84" s="1"/>
  <c r="FC79"/>
  <c r="FG79"/>
  <c r="M79"/>
  <c r="F84" s="1"/>
  <c r="LI79"/>
  <c r="K6" i="2"/>
  <c r="K5"/>
  <c r="H79" i="1"/>
  <c r="E79"/>
  <c r="P56"/>
  <c r="G79"/>
  <c r="C79"/>
  <c r="J79"/>
  <c r="H84" s="1"/>
  <c r="B79"/>
  <c r="I79"/>
  <c r="P57"/>
  <c r="K4" i="2"/>
  <c r="T6"/>
  <c r="P54" i="1"/>
  <c r="P52"/>
  <c r="P51"/>
  <c r="P48"/>
  <c r="P69"/>
  <c r="P74"/>
  <c r="P65"/>
  <c r="P62"/>
  <c r="P72"/>
  <c r="P63"/>
  <c r="P60"/>
  <c r="P55"/>
  <c r="CQ51"/>
  <c r="CQ59"/>
  <c r="CQ63"/>
  <c r="CQ67"/>
  <c r="CQ71"/>
  <c r="CQ75"/>
  <c r="F20" i="2"/>
  <c r="P73" i="1"/>
  <c r="DP51"/>
  <c r="DP55"/>
  <c r="DP59"/>
  <c r="DP63"/>
  <c r="DP67"/>
  <c r="DP71"/>
  <c r="DP75"/>
  <c r="EP50"/>
  <c r="EP66"/>
  <c r="EP70"/>
  <c r="EP74"/>
  <c r="FP60"/>
  <c r="FP68"/>
  <c r="FP72"/>
  <c r="FP77"/>
  <c r="GP66"/>
  <c r="GP70"/>
  <c r="GP74"/>
  <c r="IP55"/>
  <c r="IP59"/>
  <c r="IP63"/>
  <c r="IP67"/>
  <c r="IP71"/>
  <c r="IP75"/>
  <c r="FP64"/>
  <c r="GP62"/>
  <c r="EP62"/>
  <c r="GP58"/>
  <c r="EP58"/>
  <c r="P58"/>
  <c r="FP56"/>
  <c r="EP54"/>
  <c r="IP51"/>
  <c r="GP50"/>
  <c r="FP48"/>
  <c r="MS47"/>
  <c r="KP63"/>
  <c r="KP67"/>
  <c r="KP71"/>
  <c r="KP75"/>
  <c r="LP51"/>
  <c r="LP55"/>
  <c r="LP59"/>
  <c r="LP63"/>
  <c r="LP67"/>
  <c r="LP71"/>
  <c r="LP75"/>
  <c r="AQ50"/>
  <c r="AQ58"/>
  <c r="AQ62"/>
  <c r="AQ70"/>
  <c r="AQ74"/>
  <c r="BQ51"/>
  <c r="BQ55"/>
  <c r="BQ59"/>
  <c r="BQ63"/>
  <c r="BQ67"/>
  <c r="BQ75"/>
  <c r="HP50"/>
  <c r="HP54"/>
  <c r="HP58"/>
  <c r="HP62"/>
  <c r="HP66"/>
  <c r="HP74"/>
  <c r="JP49"/>
  <c r="JP61"/>
  <c r="JP65"/>
  <c r="JP69"/>
  <c r="JP73"/>
  <c r="KP48"/>
  <c r="KP52"/>
  <c r="KP56"/>
  <c r="KP60"/>
  <c r="CQ50"/>
  <c r="CQ54"/>
  <c r="CQ58"/>
  <c r="CQ62"/>
  <c r="CQ66"/>
  <c r="CQ70"/>
  <c r="CQ74"/>
  <c r="DP50"/>
  <c r="DP54"/>
  <c r="DP58"/>
  <c r="DP62"/>
  <c r="DP66"/>
  <c r="DP70"/>
  <c r="DP74"/>
  <c r="EP49"/>
  <c r="EP53"/>
  <c r="EP57"/>
  <c r="EP61"/>
  <c r="EP65"/>
  <c r="EP69"/>
  <c r="EP73"/>
  <c r="FP47"/>
  <c r="FP51"/>
  <c r="FP55"/>
  <c r="FP59"/>
  <c r="FP67"/>
  <c r="FP71"/>
  <c r="FP75"/>
  <c r="GP49"/>
  <c r="GP53"/>
  <c r="GP57"/>
  <c r="GP65"/>
  <c r="GP73"/>
  <c r="IP50"/>
  <c r="IP54"/>
  <c r="IP58"/>
  <c r="IP62"/>
  <c r="IP66"/>
  <c r="IP70"/>
  <c r="IP74"/>
  <c r="KP64"/>
  <c r="KP68"/>
  <c r="KP72"/>
  <c r="KP77"/>
  <c r="LP48"/>
  <c r="LP52"/>
  <c r="LP56"/>
  <c r="LP60"/>
  <c r="LP64"/>
  <c r="LP68"/>
  <c r="LP72"/>
  <c r="LP77"/>
  <c r="AQ51"/>
  <c r="AQ55"/>
  <c r="AQ59"/>
  <c r="AQ63"/>
  <c r="AQ67"/>
  <c r="AQ71"/>
  <c r="AQ75"/>
  <c r="BQ48"/>
  <c r="BQ56"/>
  <c r="BQ60"/>
  <c r="BQ64"/>
  <c r="BQ68"/>
  <c r="BQ77"/>
  <c r="HP51"/>
  <c r="HP55"/>
  <c r="HP59"/>
  <c r="HP63"/>
  <c r="HP67"/>
  <c r="HP71"/>
  <c r="HP75"/>
  <c r="JP50"/>
  <c r="JP54"/>
  <c r="JP58"/>
  <c r="JP62"/>
  <c r="JP66"/>
  <c r="JP70"/>
  <c r="JP74"/>
  <c r="KP49"/>
  <c r="KP53"/>
  <c r="KP57"/>
  <c r="KP61"/>
  <c r="KP65"/>
  <c r="KP69"/>
  <c r="KP73"/>
  <c r="CQ48"/>
  <c r="CQ52"/>
  <c r="CQ56"/>
  <c r="CQ60"/>
  <c r="CQ64"/>
  <c r="CQ68"/>
  <c r="CQ72"/>
  <c r="CQ77"/>
  <c r="DP48"/>
  <c r="DP52"/>
  <c r="DP56"/>
  <c r="DP60"/>
  <c r="DP64"/>
  <c r="DP68"/>
  <c r="DP72"/>
  <c r="DP77"/>
  <c r="EP51"/>
  <c r="EP55"/>
  <c r="EP59"/>
  <c r="EP63"/>
  <c r="EP67"/>
  <c r="EP75"/>
  <c r="FP49"/>
  <c r="FP53"/>
  <c r="FP57"/>
  <c r="FP61"/>
  <c r="FP73"/>
  <c r="GP51"/>
  <c r="GP55"/>
  <c r="GP63"/>
  <c r="GP71"/>
  <c r="GP75"/>
  <c r="IP48"/>
  <c r="IP52"/>
  <c r="IP56"/>
  <c r="IP60"/>
  <c r="IP64"/>
  <c r="IP68"/>
  <c r="IP72"/>
  <c r="IP77"/>
  <c r="LP49"/>
  <c r="LP53"/>
  <c r="LP57"/>
  <c r="LP61"/>
  <c r="LP65"/>
  <c r="LP69"/>
  <c r="LP73"/>
  <c r="AQ48"/>
  <c r="AQ52"/>
  <c r="AQ56"/>
  <c r="AQ64"/>
  <c r="AQ68"/>
  <c r="AQ77"/>
  <c r="BQ49"/>
  <c r="BQ57"/>
  <c r="BQ65"/>
  <c r="BQ69"/>
  <c r="HP48"/>
  <c r="HP52"/>
  <c r="HP56"/>
  <c r="HP60"/>
  <c r="HP64"/>
  <c r="HP68"/>
  <c r="HP72"/>
  <c r="HP77"/>
  <c r="JP51"/>
  <c r="JP55"/>
  <c r="JP63"/>
  <c r="JP67"/>
  <c r="JP71"/>
  <c r="JP75"/>
  <c r="KP50"/>
  <c r="KP54"/>
  <c r="KP58"/>
  <c r="KP62"/>
  <c r="KP66"/>
  <c r="KP70"/>
  <c r="KP74"/>
  <c r="CQ53"/>
  <c r="CQ57"/>
  <c r="CQ61"/>
  <c r="CQ65"/>
  <c r="CQ69"/>
  <c r="CQ73"/>
  <c r="DP49"/>
  <c r="DP53"/>
  <c r="DP57"/>
  <c r="DP61"/>
  <c r="DP65"/>
  <c r="DP69"/>
  <c r="DP73"/>
  <c r="EP48"/>
  <c r="EP52"/>
  <c r="EP56"/>
  <c r="EP60"/>
  <c r="EP64"/>
  <c r="EP68"/>
  <c r="EP72"/>
  <c r="FP50"/>
  <c r="FP58"/>
  <c r="FP66"/>
  <c r="FP70"/>
  <c r="FP74"/>
  <c r="GP48"/>
  <c r="GP52"/>
  <c r="GP56"/>
  <c r="GP60"/>
  <c r="GP64"/>
  <c r="GP68"/>
  <c r="GP72"/>
  <c r="GP77"/>
  <c r="IP49"/>
  <c r="IP53"/>
  <c r="IP61"/>
  <c r="IP65"/>
  <c r="IP69"/>
  <c r="IP73"/>
  <c r="KE84"/>
  <c r="LP50"/>
  <c r="LP54"/>
  <c r="LP58"/>
  <c r="LP62"/>
  <c r="LP66"/>
  <c r="LP70"/>
  <c r="LP74"/>
  <c r="AQ53"/>
  <c r="AQ57"/>
  <c r="AQ61"/>
  <c r="AQ65"/>
  <c r="AQ69"/>
  <c r="AQ73"/>
  <c r="BQ50"/>
  <c r="BQ54"/>
  <c r="BQ58"/>
  <c r="BQ62"/>
  <c r="BQ66"/>
  <c r="HP49"/>
  <c r="HP53"/>
  <c r="HP57"/>
  <c r="HP61"/>
  <c r="HP65"/>
  <c r="HP69"/>
  <c r="HP73"/>
  <c r="JP48"/>
  <c r="JP52"/>
  <c r="JP56"/>
  <c r="JP60"/>
  <c r="JP64"/>
  <c r="JP68"/>
  <c r="JP77"/>
  <c r="KP51"/>
  <c r="KP55"/>
  <c r="KP59"/>
  <c r="MG67"/>
  <c r="FP63"/>
  <c r="FP62"/>
  <c r="FP69"/>
  <c r="EP77"/>
  <c r="P77"/>
  <c r="BQ74"/>
  <c r="BQ73"/>
  <c r="JP72"/>
  <c r="AQ72"/>
  <c r="AQ66"/>
  <c r="FP65"/>
  <c r="BQ61"/>
  <c r="AQ60"/>
  <c r="IP57"/>
  <c r="CQ55"/>
  <c r="JP53"/>
  <c r="JP57"/>
  <c r="JP59"/>
  <c r="GP59"/>
  <c r="GP67"/>
  <c r="GP69"/>
  <c r="FP54"/>
  <c r="K79"/>
  <c r="I84" s="1"/>
  <c r="P75"/>
  <c r="EP71"/>
  <c r="HP70"/>
  <c r="BQ70"/>
  <c r="GP61"/>
  <c r="P53"/>
  <c r="GP54"/>
  <c r="J22" i="2"/>
  <c r="I22"/>
  <c r="Q6"/>
  <c r="F22" s="1"/>
  <c r="E22"/>
  <c r="J21"/>
  <c r="I21"/>
  <c r="AQ54" i="1"/>
  <c r="J20" i="2"/>
  <c r="I20"/>
  <c r="F21"/>
  <c r="E21"/>
  <c r="CQ49" i="1"/>
  <c r="D21" i="2"/>
  <c r="C21"/>
  <c r="AQ49" i="1"/>
  <c r="P49"/>
  <c r="JP47"/>
  <c r="GP47"/>
  <c r="P20" i="5"/>
  <c r="D22" i="2"/>
  <c r="P18" i="5"/>
  <c r="P17"/>
  <c r="P16"/>
  <c r="U14"/>
  <c r="LP47" i="1"/>
  <c r="KP47"/>
  <c r="IP47"/>
  <c r="HP47"/>
  <c r="EP47"/>
  <c r="DP47"/>
  <c r="CQ47"/>
  <c r="BQ47"/>
  <c r="MM47"/>
  <c r="MY47"/>
  <c r="Q21" i="2" l="1"/>
  <c r="S14" i="5"/>
  <c r="Q22" i="2"/>
  <c r="Q19" i="5"/>
  <c r="MY79" i="1"/>
  <c r="MS79"/>
  <c r="MG79"/>
  <c r="MM79"/>
  <c r="J12" i="5"/>
  <c r="J11"/>
  <c r="Q14"/>
  <c r="P79" i="1"/>
  <c r="LP79"/>
  <c r="IP79"/>
  <c r="FP79"/>
  <c r="CQ79"/>
  <c r="KP79"/>
  <c r="JP79"/>
  <c r="HP79"/>
  <c r="GP79"/>
  <c r="EP79"/>
  <c r="DP79"/>
  <c r="BQ79"/>
  <c r="AQ79"/>
  <c r="T16" i="5"/>
  <c r="Q16"/>
  <c r="R13"/>
  <c r="Q13"/>
  <c r="N17"/>
  <c r="N20"/>
  <c r="N18"/>
  <c r="R17" l="1"/>
  <c r="R18"/>
  <c r="R20"/>
  <c r="R16"/>
  <c r="S17"/>
  <c r="Q17"/>
  <c r="Q20"/>
  <c r="T20"/>
  <c r="T17"/>
  <c r="S20"/>
  <c r="Q18"/>
  <c r="T18"/>
  <c r="S18"/>
  <c r="G4" i="2"/>
  <c r="E20" s="1"/>
  <c r="S16" i="5" l="1"/>
  <c r="AC79" i="1"/>
  <c r="J8" i="2" l="1"/>
  <c r="J24" s="1"/>
  <c r="Q24" s="1"/>
  <c r="QL38" i="1"/>
  <c r="D4" i="2"/>
  <c r="N20" s="1"/>
  <c r="Q20" l="1"/>
  <c r="N16" i="5"/>
</calcChain>
</file>

<file path=xl/sharedStrings.xml><?xml version="1.0" encoding="utf-8"?>
<sst xmlns="http://schemas.openxmlformats.org/spreadsheetml/2006/main" count="712" uniqueCount="225">
  <si>
    <t>F-4-KETHENAHALLI feeder</t>
  </si>
  <si>
    <t>3 PHASE SUPPLY PATTERN</t>
  </si>
  <si>
    <t>1 PHASE SUPPLY PATTERN</t>
  </si>
  <si>
    <t>SHEDULED LOAD SHEDDING</t>
  </si>
  <si>
    <t>3-ph</t>
  </si>
  <si>
    <t>L/C</t>
  </si>
  <si>
    <t>L/T</t>
  </si>
  <si>
    <t>UNLS</t>
  </si>
  <si>
    <t>Total</t>
  </si>
  <si>
    <t>1-ph</t>
  </si>
  <si>
    <t>SLS</t>
  </si>
  <si>
    <t xml:space="preserve"> LC for  SLS </t>
  </si>
  <si>
    <t>MSF</t>
  </si>
  <si>
    <t>Grand Total</t>
  </si>
  <si>
    <t>Scheduled LS</t>
  </si>
  <si>
    <t>No.of Time</t>
  </si>
  <si>
    <t>Hours</t>
  </si>
  <si>
    <t>TRANSFORMER-1</t>
  </si>
  <si>
    <t>TRANSFORMER-2</t>
  </si>
  <si>
    <t>BANK-1</t>
  </si>
  <si>
    <t>Un Scheduled LS</t>
  </si>
  <si>
    <t>BANK-1 LC</t>
  </si>
  <si>
    <t>BANK-1 LT</t>
  </si>
  <si>
    <t>BANK-2 LC</t>
  </si>
  <si>
    <t>BANK-2 LT</t>
  </si>
  <si>
    <t>Transformer-1 LC</t>
  </si>
  <si>
    <t>Transformer-1 LT</t>
  </si>
  <si>
    <t>Transformer-2 LT</t>
  </si>
  <si>
    <t>Transformer-2 LC</t>
  </si>
  <si>
    <t>Sl.No</t>
  </si>
  <si>
    <t>Name of the Feeder</t>
  </si>
  <si>
    <t xml:space="preserve">SLS </t>
  </si>
  <si>
    <t>Note: Duration is  in hours</t>
  </si>
  <si>
    <t>SL NO</t>
  </si>
  <si>
    <t>FEEDER NAME</t>
  </si>
  <si>
    <t>FORSEEN INTERUPTION /LINE CLEAR</t>
  </si>
  <si>
    <t>UN FORSEEN INTERUPTION /LINE FAULTY</t>
  </si>
  <si>
    <t>SCHEDULED LOAD SHEDDING</t>
  </si>
  <si>
    <t>UN SCHEDULED LOAD SHEDDING</t>
  </si>
  <si>
    <t>SINGLE PHASE POWER SUPPLY</t>
  </si>
  <si>
    <t>THREE PHASE POWER SUPPLY</t>
  </si>
  <si>
    <t>No.</t>
  </si>
  <si>
    <t>Duration</t>
  </si>
  <si>
    <t>66KV LINE</t>
  </si>
  <si>
    <t>Chickballapura Tq</t>
  </si>
  <si>
    <t>Particulars</t>
  </si>
  <si>
    <t>Peak load</t>
  </si>
  <si>
    <t>Amps</t>
  </si>
  <si>
    <t>Date</t>
  </si>
  <si>
    <t>Time</t>
  </si>
  <si>
    <t>Difference</t>
  </si>
  <si>
    <t>Bank-1</t>
  </si>
  <si>
    <t>TL&amp;SS Division: Doddaballapura</t>
  </si>
  <si>
    <t>Maint. Circle : BRAZ</t>
  </si>
  <si>
    <t>Trans. Zone: Bangalore</t>
  </si>
  <si>
    <t>District:</t>
  </si>
  <si>
    <t>B'LORE RURAL</t>
  </si>
  <si>
    <t xml:space="preserve">                                                                           </t>
  </si>
  <si>
    <t>Capacity of Transformer/ feeder</t>
  </si>
  <si>
    <t>Peak Demand in MW</t>
  </si>
  <si>
    <t>Energy in MU</t>
  </si>
  <si>
    <t>Voltage Recorded in kV</t>
  </si>
  <si>
    <t>Quantum of Power Supply in hrs.</t>
  </si>
  <si>
    <t xml:space="preserve">Interruption </t>
  </si>
  <si>
    <t>Loading factor</t>
  </si>
  <si>
    <t>Load Factor</t>
  </si>
  <si>
    <t>Normal</t>
  </si>
  <si>
    <t>Contingency</t>
  </si>
  <si>
    <t>Entitlement for the month</t>
  </si>
  <si>
    <t>Actual Recording</t>
  </si>
  <si>
    <t>Maximum</t>
  </si>
  <si>
    <t>Minimum</t>
  </si>
  <si>
    <t>Three Phase</t>
  </si>
  <si>
    <t>Single Phase</t>
  </si>
  <si>
    <t>Scheduled</t>
  </si>
  <si>
    <t>(5a)/[(3b)*24* No. of days in a month/1000]</t>
  </si>
  <si>
    <t>in A</t>
  </si>
  <si>
    <t>in MW</t>
  </si>
  <si>
    <t>Acutal</t>
  </si>
  <si>
    <t>Nos.</t>
  </si>
  <si>
    <t>(3a)/(2a)</t>
  </si>
  <si>
    <t>2a</t>
  </si>
  <si>
    <t>2b</t>
  </si>
  <si>
    <t>3a</t>
  </si>
  <si>
    <t>3b</t>
  </si>
  <si>
    <t>4a</t>
  </si>
  <si>
    <t>4b</t>
  </si>
  <si>
    <t>5a</t>
  </si>
  <si>
    <t>5b</t>
  </si>
  <si>
    <t>8a</t>
  </si>
  <si>
    <t>8b</t>
  </si>
  <si>
    <t>9a</t>
  </si>
  <si>
    <t>9b</t>
  </si>
  <si>
    <t>Remarks:</t>
  </si>
  <si>
    <t>Duration of Maximum voltage beyond specified limits</t>
  </si>
  <si>
    <t>Duration of Manimum voltage beyond specified limits</t>
  </si>
  <si>
    <t>Duration in Hrs.</t>
  </si>
  <si>
    <t>Line-1/Sub-station</t>
  </si>
  <si>
    <t xml:space="preserve"> Assistant Engineer (Ele.,) (Maint)</t>
  </si>
  <si>
    <t xml:space="preserve">            Chickballapura Tq</t>
  </si>
  <si>
    <t>Name of the
 Equipment</t>
  </si>
  <si>
    <t>Forceen (LC+SLS+us/ls)</t>
  </si>
  <si>
    <t>Un-Forceen (LT+MSF)</t>
  </si>
  <si>
    <t>.</t>
  </si>
  <si>
    <t xml:space="preserve"> </t>
  </si>
  <si>
    <t>200/1</t>
  </si>
  <si>
    <t>F1</t>
  </si>
  <si>
    <t>F4</t>
  </si>
  <si>
    <t>AMP</t>
  </si>
  <si>
    <t>MW</t>
  </si>
  <si>
    <t>Hour</t>
  </si>
  <si>
    <t>s</t>
  </si>
  <si>
    <t xml:space="preserve">    </t>
  </si>
  <si>
    <t>HOUR</t>
  </si>
  <si>
    <t>OUT GOING LINE</t>
  </si>
  <si>
    <t>Transformer -1 - 8 MVA</t>
  </si>
  <si>
    <t>66/11KV MUSS MANDIKAL</t>
  </si>
  <si>
    <t xml:space="preserve"> KPTCL,TL &amp;SS Division GB NUR</t>
  </si>
  <si>
    <t xml:space="preserve">  66/11KV MANDIKAL  MUSS</t>
  </si>
  <si>
    <t>F3-AVALABETTA</t>
  </si>
  <si>
    <t>F4-ADDIGAL</t>
  </si>
  <si>
    <t>F5-NAVILAGURAKI</t>
  </si>
  <si>
    <t>F2-STATION AUX</t>
  </si>
  <si>
    <t>800/1</t>
  </si>
  <si>
    <t>100/1</t>
  </si>
  <si>
    <t>Sl No</t>
  </si>
  <si>
    <t xml:space="preserve">                             MANDIKAL</t>
  </si>
  <si>
    <t>Sub-Station Name: MANDIKAL</t>
  </si>
  <si>
    <t>U/s</t>
  </si>
  <si>
    <t>TOTAL</t>
  </si>
  <si>
    <t>1-PH</t>
  </si>
  <si>
    <t>U/S</t>
  </si>
  <si>
    <t>L/S</t>
  </si>
  <si>
    <t>T</t>
  </si>
  <si>
    <t>F6-PATHURU</t>
  </si>
  <si>
    <t xml:space="preserve">F4-ADDIGAL </t>
  </si>
  <si>
    <t xml:space="preserve">F5-NAVILAGURAKI </t>
  </si>
  <si>
    <t xml:space="preserve">F6-PATHURU </t>
  </si>
  <si>
    <t xml:space="preserve"> Vital Parameters for the Sub-station for the Month of  JULY-2020</t>
  </si>
  <si>
    <t>Name of the Bank/Feeder</t>
  </si>
  <si>
    <t>Final Reading</t>
  </si>
  <si>
    <t>Initial Reading</t>
  </si>
  <si>
    <t>Meter constant</t>
  </si>
  <si>
    <t>Energy    consumption</t>
  </si>
  <si>
    <t>CT  Ratio</t>
  </si>
  <si>
    <t>DATE</t>
  </si>
  <si>
    <t>TIME</t>
  </si>
  <si>
    <t>L1</t>
  </si>
  <si>
    <t>I/C  (Gowribidanur)</t>
  </si>
  <si>
    <t>400/1</t>
  </si>
  <si>
    <t>L2</t>
  </si>
  <si>
    <t>O/G  D Palya</t>
  </si>
  <si>
    <t>T1</t>
  </si>
  <si>
    <t>B1</t>
  </si>
  <si>
    <t xml:space="preserve">BANK-1 </t>
  </si>
  <si>
    <t>F2-Auxilary</t>
  </si>
  <si>
    <t>F2</t>
  </si>
  <si>
    <t xml:space="preserve">F3-Avalabetta </t>
  </si>
  <si>
    <t>F3</t>
  </si>
  <si>
    <t xml:space="preserve">F4-Addagal </t>
  </si>
  <si>
    <t xml:space="preserve">F5-Navilugurki </t>
  </si>
  <si>
    <t>F5</t>
  </si>
  <si>
    <t>Station Peak Load</t>
  </si>
  <si>
    <t>Peak Amps</t>
  </si>
  <si>
    <t>Peak in MW</t>
  </si>
  <si>
    <t>Hrs</t>
  </si>
  <si>
    <t>Dated</t>
  </si>
  <si>
    <t>F7-KAMMAGUTTAHALLI</t>
  </si>
  <si>
    <t>F6</t>
  </si>
  <si>
    <t>LC and SLS</t>
  </si>
  <si>
    <t xml:space="preserve">F2-Auxilary  </t>
  </si>
  <si>
    <t>I/C [Mittemari]</t>
  </si>
  <si>
    <t xml:space="preserve">O/G Peresandra  </t>
  </si>
  <si>
    <t>:</t>
  </si>
  <si>
    <t xml:space="preserve">Meter  SL No   </t>
  </si>
  <si>
    <t>Meter Type</t>
  </si>
  <si>
    <t>Catagery</t>
  </si>
  <si>
    <t>Q0469694</t>
  </si>
  <si>
    <t>Secure (DLMS)</t>
  </si>
  <si>
    <t>Auxilary</t>
  </si>
  <si>
    <t>Q0246296</t>
  </si>
  <si>
    <t>Agri</t>
  </si>
  <si>
    <t>Q0247408</t>
  </si>
  <si>
    <t>Q0246351</t>
  </si>
  <si>
    <t>NJY</t>
  </si>
  <si>
    <t>L&amp;T (DLMS)</t>
  </si>
  <si>
    <t>Q0247450</t>
  </si>
  <si>
    <t>sHEDULED LOAD SHEDDING</t>
  </si>
  <si>
    <t>3-PH</t>
  </si>
  <si>
    <t xml:space="preserve">  </t>
  </si>
  <si>
    <t>REASON 66/11k/EFR/OCR/LC</t>
  </si>
  <si>
    <t>Total details of all feeders at 66/11KV  Mandikal  MUSS   For the Month of January-2025</t>
  </si>
  <si>
    <t xml:space="preserve"> STATEMENT SHOWING THE MONTHLY INTERUPTION REPORT OF 66/11KV Mandikal MUSS FOR THE MONTH OF January-2025</t>
  </si>
  <si>
    <t>BANK-2</t>
  </si>
  <si>
    <t>T2</t>
  </si>
  <si>
    <t>B2</t>
  </si>
  <si>
    <t xml:space="preserve"> STATEMENT SHOWING THE MONTHLY INTERUPTION REPORT OF Transformer &amp; Bank at 66/11KV Mandikal MUSS FOR THE MONTH OF  JANUARY-2025</t>
  </si>
  <si>
    <t>KARNATAKA POWER TRANSMISSION CORPORATION LIMITED January-2025</t>
  </si>
  <si>
    <t>F6-Pathuru</t>
  </si>
  <si>
    <t>F5-Navilugurki (New meater)</t>
  </si>
  <si>
    <t>F7-KAMMAGUTTAHALLI (New meater)</t>
  </si>
  <si>
    <t>1200/1.</t>
  </si>
  <si>
    <t>Q0767423</t>
  </si>
  <si>
    <t>Q0767381</t>
  </si>
  <si>
    <t>Q0769857</t>
  </si>
  <si>
    <t>X2091306</t>
  </si>
  <si>
    <t>Interruption Statement for the Month of january-2025</t>
  </si>
  <si>
    <t>-</t>
  </si>
  <si>
    <t>66/11KV</t>
  </si>
  <si>
    <t>BANK 1</t>
  </si>
  <si>
    <t>T C 1</t>
  </si>
  <si>
    <t>I /C &amp; O/G</t>
  </si>
  <si>
    <t>O/G</t>
  </si>
  <si>
    <t>T C1 &amp; T C 2</t>
  </si>
  <si>
    <t>T C 2</t>
  </si>
  <si>
    <t>Main Supply Failure</t>
  </si>
  <si>
    <t>Bank 1 Tripped on EFR F4 feeder fauly</t>
  </si>
  <si>
    <t>Fire wole Plasting work</t>
  </si>
  <si>
    <t>Isolator Meggering work</t>
  </si>
  <si>
    <t>Bank 1 Tripped on EFR F3 feeder fauly</t>
  </si>
  <si>
    <t>Provode Jumps Existing bus bar to proposed Transformer Bay</t>
  </si>
  <si>
    <t>Quaterly Maintance work</t>
  </si>
  <si>
    <t>L C 53 Issude to Quaterly Maintance work</t>
  </si>
  <si>
    <t>L C 66 Bus bar connecting work</t>
  </si>
  <si>
    <t>L C 71 Painting &amp; POP work</t>
  </si>
</sst>
</file>

<file path=xl/styles.xml><?xml version="1.0" encoding="utf-8"?>
<styleSheet xmlns="http://schemas.openxmlformats.org/spreadsheetml/2006/main">
  <numFmts count="11">
    <numFmt numFmtId="164" formatCode="_(&quot;$&quot;* #,##0.00_);_(&quot;$&quot;* \(#,##0.00\);_(&quot;$&quot;* &quot;-&quot;??_);_(@_)"/>
    <numFmt numFmtId="165" formatCode="[$-409]d\-mmm\-yy;@"/>
    <numFmt numFmtId="166" formatCode="[h]:mm:ss;@"/>
    <numFmt numFmtId="167" formatCode="h:mm:ss;@"/>
    <numFmt numFmtId="168" formatCode="0.0"/>
    <numFmt numFmtId="169" formatCode="0.000"/>
    <numFmt numFmtId="170" formatCode="0.0;[Red]0.0"/>
    <numFmt numFmtId="171" formatCode="0;[Red]0"/>
    <numFmt numFmtId="172" formatCode="[$-24009]m/d/yy;@"/>
    <numFmt numFmtId="173" formatCode="#,##0;[Red]#,##0"/>
    <numFmt numFmtId="174" formatCode="m/d;@"/>
  </numFmts>
  <fonts count="7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u/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b/>
      <sz val="11"/>
      <name val="Arial"/>
      <family val="2"/>
    </font>
    <font>
      <sz val="11"/>
      <name val="Verdana"/>
      <family val="2"/>
    </font>
    <font>
      <sz val="12"/>
      <name val="Arial"/>
      <family val="2"/>
    </font>
    <font>
      <sz val="22"/>
      <name val="Arial Rounded MT Bold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14"/>
      <name val="Arial"/>
      <family val="2"/>
    </font>
    <font>
      <sz val="9"/>
      <color indexed="14"/>
      <name val="Arial"/>
      <family val="2"/>
    </font>
    <font>
      <b/>
      <i/>
      <sz val="9"/>
      <name val="Arial"/>
      <family val="2"/>
    </font>
    <font>
      <sz val="9"/>
      <color rgb="FF002060"/>
      <name val="Arial"/>
      <family val="2"/>
    </font>
    <font>
      <b/>
      <i/>
      <sz val="9"/>
      <color rgb="FF002060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11"/>
      <color theme="1"/>
      <name val="Algerian"/>
      <family val="5"/>
    </font>
    <font>
      <b/>
      <sz val="24"/>
      <name val="Algerian"/>
      <family val="5"/>
    </font>
    <font>
      <b/>
      <sz val="22"/>
      <color theme="1"/>
      <name val="Algerian"/>
      <family val="5"/>
    </font>
    <font>
      <b/>
      <i/>
      <sz val="9"/>
      <color theme="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22"/>
      <color theme="1"/>
      <name val="Castellar"/>
      <family val="1"/>
    </font>
    <font>
      <b/>
      <sz val="22"/>
      <name val="Castellar"/>
      <family val="1"/>
    </font>
    <font>
      <sz val="11"/>
      <color indexed="8"/>
      <name val="Calibri"/>
      <family val="2"/>
      <charset val="1"/>
    </font>
    <font>
      <b/>
      <sz val="11"/>
      <color theme="1"/>
      <name val="Aharoni"/>
      <charset val="177"/>
    </font>
    <font>
      <b/>
      <sz val="10"/>
      <name val="Arial Black"/>
      <family val="2"/>
    </font>
    <font>
      <b/>
      <sz val="8"/>
      <name val="Arial Black"/>
      <family val="2"/>
    </font>
    <font>
      <b/>
      <i/>
      <sz val="10"/>
      <name val="Arial Black"/>
      <family val="2"/>
    </font>
    <font>
      <b/>
      <sz val="11"/>
      <color theme="1"/>
      <name val="Arial Black"/>
      <family val="2"/>
    </font>
    <font>
      <b/>
      <sz val="11"/>
      <name val="Aharoni"/>
      <charset val="177"/>
    </font>
    <font>
      <b/>
      <i/>
      <sz val="24"/>
      <name val="Castellar"/>
      <family val="1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sto MT"/>
      <family val="1"/>
    </font>
    <font>
      <sz val="15"/>
      <color theme="1"/>
      <name val="Calibri"/>
      <family val="2"/>
    </font>
    <font>
      <b/>
      <sz val="12"/>
      <color theme="1"/>
      <name val="Cambria"/>
      <family val="1"/>
      <scheme val="major"/>
    </font>
    <font>
      <b/>
      <sz val="11"/>
      <color theme="1"/>
      <name val="Verdana"/>
      <family val="2"/>
    </font>
    <font>
      <sz val="11"/>
      <color theme="1"/>
      <name val="Calibri"/>
      <family val="2"/>
    </font>
    <font>
      <sz val="12"/>
      <color theme="1"/>
      <name val="Verdana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theme="1"/>
      <name val="Calibri"/>
      <family val="2"/>
    </font>
    <font>
      <b/>
      <sz val="16"/>
      <color theme="1"/>
      <name val="Calisto MT"/>
      <family val="1"/>
    </font>
    <font>
      <sz val="16"/>
      <color theme="1"/>
      <name val="Calibri"/>
      <family val="2"/>
    </font>
    <font>
      <b/>
      <sz val="16"/>
      <color theme="1"/>
      <name val="Cambria"/>
      <family val="1"/>
      <scheme val="major"/>
    </font>
    <font>
      <sz val="16"/>
      <color theme="1"/>
      <name val="Verdana"/>
      <family val="2"/>
    </font>
    <font>
      <u/>
      <sz val="16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6" fillId="0" borderId="0"/>
    <xf numFmtId="164" fontId="26" fillId="0" borderId="0" applyFont="0" applyFill="0" applyBorder="0" applyAlignment="0" applyProtection="0"/>
    <xf numFmtId="0" fontId="50" fillId="0" borderId="0"/>
  </cellStyleXfs>
  <cellXfs count="545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2" borderId="0" xfId="0" applyFont="1" applyFill="1" applyBorder="1" applyAlignmen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166" fontId="7" fillId="0" borderId="0" xfId="0" applyNumberFormat="1" applyFont="1"/>
    <xf numFmtId="166" fontId="0" fillId="0" borderId="0" xfId="0" applyNumberFormat="1"/>
    <xf numFmtId="0" fontId="0" fillId="0" borderId="0" xfId="0" applyBorder="1"/>
    <xf numFmtId="167" fontId="0" fillId="0" borderId="0" xfId="0" applyNumberFormat="1"/>
    <xf numFmtId="0" fontId="8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166" fontId="11" fillId="0" borderId="0" xfId="0" applyNumberFormat="1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166" fontId="0" fillId="0" borderId="0" xfId="0" applyNumberFormat="1" applyBorder="1"/>
    <xf numFmtId="0" fontId="1" fillId="0" borderId="0" xfId="0" applyNumberFormat="1" applyFont="1" applyBorder="1"/>
    <xf numFmtId="166" fontId="1" fillId="0" borderId="0" xfId="0" applyNumberFormat="1" applyFont="1" applyBorder="1"/>
    <xf numFmtId="0" fontId="0" fillId="2" borderId="0" xfId="0" applyFill="1" applyBorder="1"/>
    <xf numFmtId="0" fontId="3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Border="1"/>
    <xf numFmtId="0" fontId="7" fillId="0" borderId="0" xfId="0" applyNumberFormat="1" applyFont="1" applyBorder="1"/>
    <xf numFmtId="166" fontId="7" fillId="0" borderId="0" xfId="0" applyNumberFormat="1" applyFont="1" applyBorder="1"/>
    <xf numFmtId="20" fontId="7" fillId="0" borderId="0" xfId="0" applyNumberFormat="1" applyFont="1" applyBorder="1"/>
    <xf numFmtId="167" fontId="0" fillId="0" borderId="0" xfId="0" applyNumberFormat="1" applyBorder="1"/>
    <xf numFmtId="0" fontId="3" fillId="3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/>
    </xf>
    <xf numFmtId="166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0" xfId="0" applyFont="1"/>
    <xf numFmtId="0" fontId="7" fillId="0" borderId="0" xfId="0" applyFont="1"/>
    <xf numFmtId="0" fontId="17" fillId="0" borderId="0" xfId="0" applyFont="1"/>
    <xf numFmtId="0" fontId="13" fillId="0" borderId="0" xfId="0" applyFont="1"/>
    <xf numFmtId="20" fontId="7" fillId="0" borderId="0" xfId="0" applyNumberFormat="1" applyFont="1"/>
    <xf numFmtId="0" fontId="7" fillId="0" borderId="0" xfId="0" applyFont="1" applyBorder="1"/>
    <xf numFmtId="0" fontId="19" fillId="0" borderId="0" xfId="0" applyFont="1" applyBorder="1" applyAlignment="1">
      <alignment horizontal="center"/>
    </xf>
    <xf numFmtId="20" fontId="19" fillId="0" borderId="0" xfId="0" applyNumberFormat="1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0" fillId="0" borderId="0" xfId="0" applyFont="1"/>
    <xf numFmtId="20" fontId="19" fillId="0" borderId="4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2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9" fontId="19" fillId="0" borderId="1" xfId="0" applyNumberFormat="1" applyFont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170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46" fontId="19" fillId="0" borderId="1" xfId="0" applyNumberFormat="1" applyFont="1" applyBorder="1" applyAlignment="1">
      <alignment horizontal="center" vertical="center" wrapText="1"/>
    </xf>
    <xf numFmtId="166" fontId="19" fillId="0" borderId="1" xfId="0" quotePrefix="1" applyNumberFormat="1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/>
    <xf numFmtId="20" fontId="19" fillId="0" borderId="0" xfId="0" applyNumberFormat="1" applyFont="1"/>
    <xf numFmtId="2" fontId="19" fillId="0" borderId="0" xfId="0" applyNumberFormat="1" applyFont="1"/>
    <xf numFmtId="0" fontId="21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2" fontId="16" fillId="5" borderId="8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4" fillId="0" borderId="0" xfId="0" applyFont="1" applyAlignment="1"/>
    <xf numFmtId="0" fontId="22" fillId="0" borderId="0" xfId="0" applyFont="1" applyBorder="1"/>
    <xf numFmtId="0" fontId="19" fillId="0" borderId="1" xfId="0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166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 vertical="center"/>
    </xf>
    <xf numFmtId="166" fontId="0" fillId="0" borderId="1" xfId="0" applyNumberFormat="1" applyFont="1" applyBorder="1" applyAlignment="1">
      <alignment horizontal="left" vertical="center"/>
    </xf>
    <xf numFmtId="20" fontId="0" fillId="0" borderId="0" xfId="0" applyNumberFormat="1" applyFont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6" fontId="0" fillId="0" borderId="1" xfId="0" quotePrefix="1" applyNumberFormat="1" applyFont="1" applyBorder="1" applyAlignment="1">
      <alignment horizontal="center" vertical="center"/>
    </xf>
    <xf numFmtId="0" fontId="0" fillId="5" borderId="1" xfId="0" quotePrefix="1" applyFont="1" applyFill="1" applyBorder="1" applyAlignment="1">
      <alignment horizontal="center" vertical="center"/>
    </xf>
    <xf numFmtId="166" fontId="0" fillId="5" borderId="1" xfId="0" quotePrefix="1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6" fontId="0" fillId="5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0" fillId="0" borderId="0" xfId="0" applyBorder="1"/>
    <xf numFmtId="166" fontId="29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"/>
    </xf>
    <xf numFmtId="171" fontId="27" fillId="0" borderId="0" xfId="0" applyNumberFormat="1" applyFont="1" applyAlignment="1">
      <alignment horizontal="center"/>
    </xf>
    <xf numFmtId="0" fontId="30" fillId="0" borderId="0" xfId="0" applyFont="1"/>
    <xf numFmtId="166" fontId="30" fillId="0" borderId="0" xfId="0" applyNumberFormat="1" applyFont="1" applyAlignment="1">
      <alignment horizontal="center"/>
    </xf>
    <xf numFmtId="165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6" fontId="29" fillId="0" borderId="1" xfId="0" applyNumberFormat="1" applyFont="1" applyBorder="1" applyAlignment="1">
      <alignment horizontal="center"/>
    </xf>
    <xf numFmtId="171" fontId="29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Border="1" applyAlignment="1">
      <alignment horizontal="center"/>
    </xf>
    <xf numFmtId="167" fontId="30" fillId="0" borderId="0" xfId="0" applyNumberFormat="1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2" borderId="0" xfId="0" applyFont="1" applyFill="1" applyBorder="1" applyAlignment="1">
      <alignment vertical="center"/>
    </xf>
    <xf numFmtId="167" fontId="30" fillId="0" borderId="0" xfId="0" applyNumberFormat="1" applyFont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2" borderId="0" xfId="0" applyFont="1" applyFill="1" applyBorder="1" applyAlignment="1">
      <alignment vertical="center"/>
    </xf>
    <xf numFmtId="0" fontId="35" fillId="2" borderId="0" xfId="0" applyFont="1" applyFill="1" applyBorder="1" applyAlignment="1">
      <alignment horizontal="center" vertical="center"/>
    </xf>
    <xf numFmtId="0" fontId="30" fillId="2" borderId="0" xfId="0" applyFont="1" applyFill="1"/>
    <xf numFmtId="0" fontId="30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2" borderId="0" xfId="0" applyFont="1" applyFill="1" applyBorder="1" applyAlignment="1"/>
    <xf numFmtId="0" fontId="33" fillId="2" borderId="0" xfId="0" applyFont="1" applyFill="1" applyBorder="1" applyAlignment="1"/>
    <xf numFmtId="0" fontId="30" fillId="0" borderId="0" xfId="0" applyFont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quotePrefix="1" applyFont="1" applyBorder="1" applyAlignment="1">
      <alignment horizontal="center"/>
    </xf>
    <xf numFmtId="166" fontId="30" fillId="0" borderId="0" xfId="0" quotePrefix="1" applyNumberFormat="1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33" fillId="3" borderId="2" xfId="0" applyFont="1" applyFill="1" applyBorder="1" applyAlignment="1">
      <alignment horizontal="center"/>
    </xf>
    <xf numFmtId="0" fontId="29" fillId="4" borderId="1" xfId="0" applyNumberFormat="1" applyFont="1" applyFill="1" applyBorder="1" applyAlignment="1">
      <alignment horizontal="center"/>
    </xf>
    <xf numFmtId="166" fontId="29" fillId="4" borderId="1" xfId="0" applyNumberFormat="1" applyFont="1" applyFill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166" fontId="29" fillId="2" borderId="1" xfId="0" applyNumberFormat="1" applyFont="1" applyFill="1" applyBorder="1" applyAlignment="1">
      <alignment horizontal="center"/>
    </xf>
    <xf numFmtId="0" fontId="0" fillId="0" borderId="0" xfId="0" applyBorder="1"/>
    <xf numFmtId="1" fontId="29" fillId="0" borderId="1" xfId="0" applyNumberFormat="1" applyFont="1" applyBorder="1" applyAlignment="1">
      <alignment horizontal="center"/>
    </xf>
    <xf numFmtId="171" fontId="29" fillId="4" borderId="1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2" fontId="16" fillId="5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46" fontId="19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/>
    </xf>
    <xf numFmtId="166" fontId="19" fillId="0" borderId="0" xfId="0" quotePrefix="1" applyNumberFormat="1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2" fontId="19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20" fontId="30" fillId="0" borderId="0" xfId="0" applyNumberFormat="1" applyFont="1" applyAlignment="1">
      <alignment horizontal="center"/>
    </xf>
    <xf numFmtId="0" fontId="4" fillId="2" borderId="13" xfId="0" applyFont="1" applyFill="1" applyBorder="1" applyAlignment="1"/>
    <xf numFmtId="0" fontId="4" fillId="2" borderId="2" xfId="0" applyFont="1" applyFill="1" applyBorder="1" applyAlignment="1"/>
    <xf numFmtId="2" fontId="16" fillId="0" borderId="1" xfId="0" applyNumberFormat="1" applyFont="1" applyBorder="1" applyAlignment="1">
      <alignment horizontal="center" vertical="center"/>
    </xf>
    <xf numFmtId="20" fontId="30" fillId="0" borderId="0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68" fontId="30" fillId="0" borderId="0" xfId="0" applyNumberFormat="1" applyFont="1" applyBorder="1" applyAlignment="1">
      <alignment horizontal="center"/>
    </xf>
    <xf numFmtId="168" fontId="30" fillId="2" borderId="0" xfId="0" applyNumberFormat="1" applyFont="1" applyFill="1" applyBorder="1" applyAlignment="1">
      <alignment horizontal="center"/>
    </xf>
    <xf numFmtId="20" fontId="30" fillId="2" borderId="0" xfId="0" applyNumberFormat="1" applyFont="1" applyFill="1" applyBorder="1" applyAlignment="1">
      <alignment horizontal="center"/>
    </xf>
    <xf numFmtId="0" fontId="30" fillId="6" borderId="0" xfId="0" applyFont="1" applyFill="1" applyBorder="1" applyAlignment="1">
      <alignment horizontal="center"/>
    </xf>
    <xf numFmtId="168" fontId="30" fillId="6" borderId="0" xfId="0" applyNumberFormat="1" applyFont="1" applyFill="1" applyBorder="1" applyAlignment="1">
      <alignment horizontal="center"/>
    </xf>
    <xf numFmtId="20" fontId="30" fillId="6" borderId="0" xfId="0" applyNumberFormat="1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20" fontId="30" fillId="6" borderId="0" xfId="0" applyNumberFormat="1" applyFont="1" applyFill="1" applyAlignment="1">
      <alignment horizontal="center"/>
    </xf>
    <xf numFmtId="46" fontId="30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/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2" fontId="0" fillId="2" borderId="0" xfId="0" applyNumberFormat="1" applyFill="1" applyBorder="1"/>
    <xf numFmtId="2" fontId="0" fillId="2" borderId="16" xfId="0" applyNumberFormat="1" applyFill="1" applyBorder="1" applyAlignment="1"/>
    <xf numFmtId="173" fontId="29" fillId="0" borderId="1" xfId="0" applyNumberFormat="1" applyFont="1" applyBorder="1" applyAlignment="1">
      <alignment horizontal="center"/>
    </xf>
    <xf numFmtId="166" fontId="29" fillId="6" borderId="1" xfId="0" applyNumberFormat="1" applyFont="1" applyFill="1" applyBorder="1" applyAlignment="1">
      <alignment horizontal="center"/>
    </xf>
    <xf numFmtId="166" fontId="38" fillId="7" borderId="1" xfId="0" applyNumberFormat="1" applyFont="1" applyFill="1" applyBorder="1" applyAlignment="1">
      <alignment horizontal="center"/>
    </xf>
    <xf numFmtId="166" fontId="29" fillId="7" borderId="1" xfId="0" applyNumberFormat="1" applyFont="1" applyFill="1" applyBorder="1" applyAlignment="1">
      <alignment horizontal="center"/>
    </xf>
    <xf numFmtId="0" fontId="36" fillId="2" borderId="2" xfId="0" applyFont="1" applyFill="1" applyBorder="1" applyAlignment="1"/>
    <xf numFmtId="0" fontId="36" fillId="2" borderId="1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171" fontId="27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20" fontId="27" fillId="0" borderId="1" xfId="0" applyNumberFormat="1" applyFont="1" applyBorder="1" applyAlignment="1">
      <alignment horizontal="center"/>
    </xf>
    <xf numFmtId="20" fontId="30" fillId="0" borderId="1" xfId="0" applyNumberFormat="1" applyFont="1" applyBorder="1"/>
    <xf numFmtId="166" fontId="30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/>
    </xf>
    <xf numFmtId="166" fontId="7" fillId="0" borderId="1" xfId="0" applyNumberFormat="1" applyFont="1" applyBorder="1"/>
    <xf numFmtId="0" fontId="7" fillId="0" borderId="1" xfId="0" applyNumberFormat="1" applyFont="1" applyBorder="1"/>
    <xf numFmtId="166" fontId="7" fillId="0" borderId="1" xfId="0" applyNumberFormat="1" applyFont="1" applyFill="1" applyBorder="1"/>
    <xf numFmtId="20" fontId="7" fillId="0" borderId="1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0" fontId="6" fillId="6" borderId="24" xfId="0" applyFont="1" applyFill="1" applyBorder="1" applyAlignment="1">
      <alignment horizontal="center" vertical="center"/>
    </xf>
    <xf numFmtId="0" fontId="41" fillId="0" borderId="0" xfId="0" applyFont="1"/>
    <xf numFmtId="0" fontId="41" fillId="0" borderId="0" xfId="0" applyFont="1" applyBorder="1"/>
    <xf numFmtId="0" fontId="43" fillId="0" borderId="0" xfId="0" applyFont="1" applyAlignment="1">
      <alignment vertical="center"/>
    </xf>
    <xf numFmtId="0" fontId="43" fillId="0" borderId="0" xfId="0" applyFont="1" applyBorder="1" applyAlignment="1">
      <alignment vertical="center"/>
    </xf>
    <xf numFmtId="0" fontId="30" fillId="0" borderId="4" xfId="0" applyFont="1" applyBorder="1" applyAlignment="1">
      <alignment horizontal="center"/>
    </xf>
    <xf numFmtId="0" fontId="0" fillId="0" borderId="0" xfId="0" applyBorder="1"/>
    <xf numFmtId="0" fontId="42" fillId="0" borderId="0" xfId="0" applyFont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/>
    </xf>
    <xf numFmtId="166" fontId="29" fillId="2" borderId="0" xfId="0" applyNumberFormat="1" applyFont="1" applyFill="1" applyBorder="1" applyAlignment="1">
      <alignment horizontal="center"/>
    </xf>
    <xf numFmtId="166" fontId="29" fillId="6" borderId="2" xfId="0" applyNumberFormat="1" applyFont="1" applyFill="1" applyBorder="1" applyAlignment="1">
      <alignment horizontal="center"/>
    </xf>
    <xf numFmtId="166" fontId="29" fillId="7" borderId="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166" fontId="7" fillId="0" borderId="2" xfId="0" applyNumberFormat="1" applyFont="1" applyBorder="1"/>
    <xf numFmtId="166" fontId="1" fillId="0" borderId="2" xfId="0" applyNumberFormat="1" applyFont="1" applyBorder="1"/>
    <xf numFmtId="20" fontId="30" fillId="2" borderId="0" xfId="0" applyNumberFormat="1" applyFont="1" applyFill="1" applyAlignment="1">
      <alignment horizontal="center"/>
    </xf>
    <xf numFmtId="0" fontId="0" fillId="0" borderId="0" xfId="0" applyBorder="1"/>
    <xf numFmtId="0" fontId="44" fillId="2" borderId="2" xfId="0" applyFont="1" applyFill="1" applyBorder="1" applyAlignment="1">
      <alignment horizontal="center"/>
    </xf>
    <xf numFmtId="0" fontId="29" fillId="15" borderId="1" xfId="0" applyFont="1" applyFill="1" applyBorder="1" applyAlignment="1">
      <alignment horizontal="center"/>
    </xf>
    <xf numFmtId="166" fontId="29" fillId="15" borderId="1" xfId="0" applyNumberFormat="1" applyFont="1" applyFill="1" applyBorder="1" applyAlignment="1">
      <alignment horizontal="center"/>
    </xf>
    <xf numFmtId="166" fontId="45" fillId="16" borderId="1" xfId="0" applyNumberFormat="1" applyFont="1" applyFill="1" applyBorder="1" applyAlignment="1">
      <alignment horizontal="center" vertical="center"/>
    </xf>
    <xf numFmtId="166" fontId="46" fillId="16" borderId="1" xfId="0" applyNumberFormat="1" applyFont="1" applyFill="1" applyBorder="1" applyAlignment="1">
      <alignment horizontal="center" vertical="center"/>
    </xf>
    <xf numFmtId="166" fontId="47" fillId="16" borderId="1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 wrapText="1"/>
    </xf>
    <xf numFmtId="166" fontId="45" fillId="0" borderId="0" xfId="0" applyNumberFormat="1" applyFont="1" applyAlignment="1">
      <alignment horizontal="left" vertical="center"/>
    </xf>
    <xf numFmtId="0" fontId="0" fillId="0" borderId="0" xfId="0" applyBorder="1"/>
    <xf numFmtId="0" fontId="40" fillId="3" borderId="9" xfId="0" applyFont="1" applyFill="1" applyBorder="1" applyAlignment="1">
      <alignment horizontal="center"/>
    </xf>
    <xf numFmtId="166" fontId="36" fillId="0" borderId="1" xfId="0" applyNumberFormat="1" applyFont="1" applyBorder="1" applyAlignment="1">
      <alignment horizontal="center"/>
    </xf>
    <xf numFmtId="0" fontId="29" fillId="15" borderId="1" xfId="0" applyNumberFormat="1" applyFont="1" applyFill="1" applyBorder="1" applyAlignment="1">
      <alignment horizont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7" fillId="2" borderId="1" xfId="0" applyNumberFormat="1" applyFont="1" applyFill="1" applyBorder="1" applyAlignment="1">
      <alignment horizontal="center"/>
    </xf>
    <xf numFmtId="166" fontId="27" fillId="2" borderId="1" xfId="0" applyNumberFormat="1" applyFont="1" applyFill="1" applyBorder="1" applyAlignment="1">
      <alignment horizontal="center"/>
    </xf>
    <xf numFmtId="46" fontId="0" fillId="0" borderId="1" xfId="0" applyNumberFormat="1" applyFont="1" applyBorder="1" applyAlignment="1">
      <alignment horizontal="center" vertical="center"/>
    </xf>
    <xf numFmtId="2" fontId="37" fillId="2" borderId="0" xfId="0" applyNumberFormat="1" applyFont="1" applyFill="1" applyBorder="1" applyAlignment="1">
      <alignment horizontal="center" vertical="center"/>
    </xf>
    <xf numFmtId="172" fontId="24" fillId="2" borderId="0" xfId="0" applyNumberFormat="1" applyFont="1" applyFill="1" applyBorder="1" applyAlignment="1">
      <alignment horizontal="center" vertical="center"/>
    </xf>
    <xf numFmtId="166" fontId="24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2" fontId="2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1" fillId="0" borderId="0" xfId="0" applyFont="1"/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55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16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0" xfId="0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46" fontId="27" fillId="0" borderId="1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58" fillId="2" borderId="0" xfId="0" applyFont="1" applyFill="1"/>
    <xf numFmtId="0" fontId="59" fillId="2" borderId="0" xfId="0" applyFont="1" applyFill="1"/>
    <xf numFmtId="2" fontId="58" fillId="2" borderId="0" xfId="0" applyNumberFormat="1" applyFont="1" applyFill="1"/>
    <xf numFmtId="0" fontId="61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2" fontId="61" fillId="2" borderId="0" xfId="0" applyNumberFormat="1" applyFont="1" applyFill="1" applyAlignment="1">
      <alignment horizontal="center" vertical="center"/>
    </xf>
    <xf numFmtId="0" fontId="63" fillId="2" borderId="0" xfId="0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174" fontId="64" fillId="2" borderId="0" xfId="0" applyNumberFormat="1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14" fontId="64" fillId="2" borderId="0" xfId="0" applyNumberFormat="1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 vertical="center"/>
    </xf>
    <xf numFmtId="0" fontId="66" fillId="2" borderId="0" xfId="0" applyFont="1" applyFill="1" applyBorder="1" applyAlignment="1">
      <alignment horizontal="center" vertical="center" wrapText="1"/>
    </xf>
    <xf numFmtId="0" fontId="68" fillId="2" borderId="0" xfId="0" applyFont="1" applyFill="1" applyBorder="1" applyAlignment="1">
      <alignment horizontal="center" vertical="center" wrapText="1"/>
    </xf>
    <xf numFmtId="0" fontId="68" fillId="2" borderId="0" xfId="0" applyNumberFormat="1" applyFont="1" applyFill="1" applyBorder="1" applyAlignment="1">
      <alignment horizontal="center" vertical="center" wrapText="1"/>
    </xf>
    <xf numFmtId="2" fontId="68" fillId="2" borderId="0" xfId="0" applyNumberFormat="1" applyFont="1" applyFill="1" applyBorder="1" applyAlignment="1">
      <alignment horizontal="center" vertical="center" wrapText="1"/>
    </xf>
    <xf numFmtId="0" fontId="69" fillId="2" borderId="0" xfId="0" applyFont="1" applyFill="1" applyBorder="1" applyAlignment="1">
      <alignment horizontal="center"/>
    </xf>
    <xf numFmtId="0" fontId="61" fillId="2" borderId="0" xfId="0" applyFont="1" applyFill="1" applyBorder="1" applyAlignment="1">
      <alignment horizontal="center" vertical="center" readingOrder="2"/>
    </xf>
    <xf numFmtId="0" fontId="65" fillId="2" borderId="0" xfId="0" applyFont="1" applyFill="1" applyBorder="1" applyAlignment="1">
      <alignment horizontal="center" vertical="center" readingOrder="2"/>
    </xf>
    <xf numFmtId="0" fontId="64" fillId="2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 wrapText="1" readingOrder="2"/>
    </xf>
    <xf numFmtId="0" fontId="67" fillId="2" borderId="0" xfId="0" applyFont="1" applyFill="1" applyBorder="1" applyAlignment="1">
      <alignment horizontal="center" vertical="center"/>
    </xf>
    <xf numFmtId="0" fontId="61" fillId="2" borderId="0" xfId="0" applyFont="1" applyFill="1"/>
    <xf numFmtId="0" fontId="61" fillId="2" borderId="0" xfId="0" applyFont="1" applyFill="1" applyBorder="1"/>
    <xf numFmtId="0" fontId="71" fillId="2" borderId="1" xfId="0" applyFont="1" applyFill="1" applyBorder="1"/>
    <xf numFmtId="2" fontId="71" fillId="2" borderId="1" xfId="0" applyNumberFormat="1" applyFont="1" applyFill="1" applyBorder="1"/>
    <xf numFmtId="20" fontId="71" fillId="2" borderId="1" xfId="0" applyNumberFormat="1" applyFont="1" applyFill="1" applyBorder="1"/>
    <xf numFmtId="14" fontId="71" fillId="2" borderId="1" xfId="0" applyNumberFormat="1" applyFont="1" applyFill="1" applyBorder="1" applyAlignment="1">
      <alignment horizontal="right"/>
    </xf>
    <xf numFmtId="168" fontId="64" fillId="2" borderId="0" xfId="0" applyNumberFormat="1" applyFont="1" applyFill="1" applyBorder="1" applyAlignment="1">
      <alignment horizontal="center" vertical="center"/>
    </xf>
    <xf numFmtId="166" fontId="72" fillId="2" borderId="0" xfId="3" applyNumberFormat="1" applyFont="1" applyFill="1" applyBorder="1" applyAlignment="1">
      <alignment horizontal="center"/>
    </xf>
    <xf numFmtId="0" fontId="64" fillId="2" borderId="0" xfId="0" applyFont="1" applyFill="1" applyBorder="1" applyAlignment="1">
      <alignment horizontal="center"/>
    </xf>
    <xf numFmtId="0" fontId="58" fillId="2" borderId="0" xfId="0" applyFont="1" applyFill="1" applyBorder="1"/>
    <xf numFmtId="0" fontId="58" fillId="2" borderId="0" xfId="0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/>
    </xf>
    <xf numFmtId="0" fontId="58" fillId="2" borderId="0" xfId="0" applyFont="1" applyFill="1" applyAlignment="1">
      <alignment horizontal="center" vertical="center"/>
    </xf>
    <xf numFmtId="0" fontId="73" fillId="2" borderId="9" xfId="0" applyFont="1" applyFill="1" applyBorder="1" applyAlignment="1">
      <alignment horizontal="center" vertical="center" wrapText="1" readingOrder="2"/>
    </xf>
    <xf numFmtId="0" fontId="73" fillId="2" borderId="9" xfId="0" applyFont="1" applyFill="1" applyBorder="1" applyAlignment="1">
      <alignment horizontal="center" vertical="center" readingOrder="2"/>
    </xf>
    <xf numFmtId="0" fontId="73" fillId="2" borderId="13" xfId="0" applyFont="1" applyFill="1" applyBorder="1" applyAlignment="1">
      <alignment horizontal="center" vertical="center" wrapText="1" readingOrder="2"/>
    </xf>
    <xf numFmtId="0" fontId="74" fillId="2" borderId="1" xfId="0" applyFont="1" applyFill="1" applyBorder="1" applyAlignment="1">
      <alignment horizontal="center" vertical="center" readingOrder="2"/>
    </xf>
    <xf numFmtId="0" fontId="74" fillId="2" borderId="1" xfId="0" applyFont="1" applyFill="1" applyBorder="1" applyAlignment="1">
      <alignment horizontal="center" vertical="center" wrapText="1" readingOrder="2"/>
    </xf>
    <xf numFmtId="0" fontId="74" fillId="2" borderId="8" xfId="0" applyFont="1" applyFill="1" applyBorder="1" applyAlignment="1">
      <alignment horizontal="center" vertical="center" readingOrder="2"/>
    </xf>
    <xf numFmtId="0" fontId="75" fillId="2" borderId="1" xfId="0" applyFont="1" applyFill="1" applyBorder="1" applyAlignment="1">
      <alignment horizontal="center" vertical="center" wrapText="1" readingOrder="2"/>
    </xf>
    <xf numFmtId="0" fontId="75" fillId="2" borderId="1" xfId="0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0" fontId="74" fillId="2" borderId="1" xfId="0" applyNumberFormat="1" applyFont="1" applyFill="1" applyBorder="1" applyAlignment="1">
      <alignment horizontal="center" vertical="center" wrapText="1"/>
    </xf>
    <xf numFmtId="0" fontId="76" fillId="2" borderId="8" xfId="0" applyFont="1" applyFill="1" applyBorder="1" applyAlignment="1">
      <alignment horizontal="center" vertical="center"/>
    </xf>
    <xf numFmtId="14" fontId="76" fillId="2" borderId="8" xfId="0" applyNumberFormat="1" applyFont="1" applyFill="1" applyBorder="1" applyAlignment="1">
      <alignment horizontal="center" vertical="center"/>
    </xf>
    <xf numFmtId="20" fontId="76" fillId="2" borderId="8" xfId="0" applyNumberFormat="1" applyFont="1" applyFill="1" applyBorder="1" applyAlignment="1">
      <alignment horizontal="center" vertical="center"/>
    </xf>
    <xf numFmtId="0" fontId="74" fillId="2" borderId="9" xfId="0" applyNumberFormat="1" applyFont="1" applyFill="1" applyBorder="1" applyAlignment="1">
      <alignment horizontal="center" vertical="center" wrapText="1"/>
    </xf>
    <xf numFmtId="0" fontId="74" fillId="2" borderId="1" xfId="0" applyNumberFormat="1" applyFont="1" applyFill="1" applyBorder="1" applyAlignment="1">
      <alignment horizontal="center" vertical="center" wrapText="1" readingOrder="2"/>
    </xf>
    <xf numFmtId="0" fontId="74" fillId="2" borderId="8" xfId="0" applyNumberFormat="1" applyFont="1" applyFill="1" applyBorder="1" applyAlignment="1">
      <alignment horizontal="center" vertical="center" wrapText="1"/>
    </xf>
    <xf numFmtId="0" fontId="74" fillId="2" borderId="1" xfId="2" applyNumberFormat="1" applyFont="1" applyFill="1" applyBorder="1" applyAlignment="1">
      <alignment horizontal="center" vertical="center"/>
    </xf>
    <xf numFmtId="0" fontId="74" fillId="2" borderId="8" xfId="2" applyNumberFormat="1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 readingOrder="2"/>
    </xf>
    <xf numFmtId="0" fontId="74" fillId="2" borderId="8" xfId="0" applyFont="1" applyFill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 wrapText="1" readingOrder="2"/>
    </xf>
    <xf numFmtId="0" fontId="58" fillId="2" borderId="0" xfId="0" applyFont="1" applyFill="1" applyAlignment="1">
      <alignment wrapText="1"/>
    </xf>
    <xf numFmtId="0" fontId="61" fillId="2" borderId="0" xfId="0" applyFont="1" applyFill="1" applyAlignment="1">
      <alignment horizontal="center" vertical="center" wrapText="1"/>
    </xf>
    <xf numFmtId="0" fontId="75" fillId="2" borderId="1" xfId="0" applyFont="1" applyFill="1" applyBorder="1" applyAlignment="1">
      <alignment horizontal="center" vertical="center" wrapText="1"/>
    </xf>
    <xf numFmtId="0" fontId="65" fillId="2" borderId="0" xfId="0" applyFont="1" applyFill="1" applyBorder="1" applyAlignment="1">
      <alignment horizontal="center" vertical="center" wrapText="1"/>
    </xf>
    <xf numFmtId="0" fontId="70" fillId="2" borderId="0" xfId="0" applyNumberFormat="1" applyFont="1" applyFill="1" applyAlignment="1">
      <alignment wrapText="1"/>
    </xf>
    <xf numFmtId="0" fontId="71" fillId="2" borderId="1" xfId="0" applyFont="1" applyFill="1" applyBorder="1" applyAlignment="1">
      <alignment wrapText="1"/>
    </xf>
    <xf numFmtId="0" fontId="61" fillId="2" borderId="0" xfId="0" applyFont="1" applyFill="1" applyAlignment="1">
      <alignment wrapText="1"/>
    </xf>
    <xf numFmtId="0" fontId="39" fillId="13" borderId="2" xfId="0" applyFont="1" applyFill="1" applyBorder="1" applyAlignment="1">
      <alignment horizontal="center"/>
    </xf>
    <xf numFmtId="0" fontId="39" fillId="13" borderId="3" xfId="0" applyFont="1" applyFill="1" applyBorder="1" applyAlignment="1">
      <alignment horizontal="center"/>
    </xf>
    <xf numFmtId="0" fontId="39" fillId="13" borderId="4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20" fontId="6" fillId="15" borderId="24" xfId="0" applyNumberFormat="1" applyFont="1" applyFill="1" applyBorder="1" applyAlignment="1">
      <alignment horizontal="center" vertical="center"/>
    </xf>
    <xf numFmtId="0" fontId="6" fillId="15" borderId="2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/>
    <xf numFmtId="2" fontId="2" fillId="2" borderId="18" xfId="0" applyNumberFormat="1" applyFont="1" applyFill="1" applyBorder="1" applyAlignment="1"/>
    <xf numFmtId="2" fontId="2" fillId="2" borderId="19" xfId="0" applyNumberFormat="1" applyFont="1" applyFill="1" applyBorder="1" applyAlignment="1"/>
    <xf numFmtId="2" fontId="4" fillId="2" borderId="20" xfId="0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22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/>
    <xf numFmtId="0" fontId="40" fillId="3" borderId="13" xfId="0" applyFont="1" applyFill="1" applyBorder="1" applyAlignment="1">
      <alignment horizontal="center"/>
    </xf>
    <xf numFmtId="0" fontId="40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15" borderId="13" xfId="0" applyFont="1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3" fillId="3" borderId="2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53" fillId="0" borderId="2" xfId="0" applyFont="1" applyBorder="1" applyAlignment="1">
      <alignment horizontal="center" wrapText="1"/>
    </xf>
    <xf numFmtId="0" fontId="53" fillId="0" borderId="4" xfId="0" applyFont="1" applyBorder="1" applyAlignment="1">
      <alignment horizont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 wrapText="1"/>
    </xf>
    <xf numFmtId="20" fontId="19" fillId="0" borderId="9" xfId="0" applyNumberFormat="1" applyFont="1" applyBorder="1" applyAlignment="1">
      <alignment horizontal="center" vertical="center" wrapText="1"/>
    </xf>
    <xf numFmtId="20" fontId="19" fillId="0" borderId="8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 textRotation="90"/>
    </xf>
    <xf numFmtId="0" fontId="19" fillId="0" borderId="8" xfId="0" applyFont="1" applyBorder="1" applyAlignment="1">
      <alignment horizontal="center" vertical="center" textRotation="90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20" fontId="19" fillId="0" borderId="9" xfId="0" applyNumberFormat="1" applyFont="1" applyBorder="1" applyAlignment="1">
      <alignment horizontal="center" vertical="center"/>
    </xf>
    <xf numFmtId="20" fontId="19" fillId="0" borderId="8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/>
    </xf>
    <xf numFmtId="0" fontId="0" fillId="0" borderId="3" xfId="0" applyFont="1" applyBorder="1"/>
    <xf numFmtId="0" fontId="0" fillId="0" borderId="4" xfId="0" applyFont="1" applyBorder="1"/>
    <xf numFmtId="0" fontId="19" fillId="0" borderId="0" xfId="0" applyFont="1" applyAlignment="1">
      <alignment horizontal="left"/>
    </xf>
    <xf numFmtId="0" fontId="60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73" fillId="2" borderId="13" xfId="0" applyFont="1" applyFill="1" applyBorder="1" applyAlignment="1">
      <alignment horizontal="center" vertical="center" wrapText="1" readingOrder="2"/>
    </xf>
    <xf numFmtId="0" fontId="73" fillId="2" borderId="6" xfId="0" applyFont="1" applyFill="1" applyBorder="1" applyAlignment="1">
      <alignment horizontal="center" vertical="center" wrapText="1" readingOrder="2"/>
    </xf>
    <xf numFmtId="0" fontId="73" fillId="2" borderId="14" xfId="0" applyFont="1" applyFill="1" applyBorder="1" applyAlignment="1">
      <alignment horizontal="center" vertical="center" wrapText="1" readingOrder="2"/>
    </xf>
    <xf numFmtId="0" fontId="71" fillId="2" borderId="1" xfId="0" applyNumberFormat="1" applyFont="1" applyFill="1" applyBorder="1" applyAlignment="1">
      <alignment horizontal="center"/>
    </xf>
    <xf numFmtId="20" fontId="76" fillId="2" borderId="9" xfId="0" applyNumberFormat="1" applyFont="1" applyFill="1" applyBorder="1" applyAlignment="1">
      <alignment horizontal="center" vertical="center"/>
    </xf>
    <xf numFmtId="14" fontId="76" fillId="2" borderId="8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75" fillId="6" borderId="1" xfId="0" applyFont="1" applyFill="1" applyBorder="1" applyAlignment="1">
      <alignment horizontal="center" vertical="center" wrapText="1"/>
    </xf>
    <xf numFmtId="0" fontId="74" fillId="6" borderId="1" xfId="0" applyFont="1" applyFill="1" applyBorder="1" applyAlignment="1">
      <alignment horizontal="center" vertical="center"/>
    </xf>
    <xf numFmtId="0" fontId="74" fillId="6" borderId="1" xfId="0" applyFont="1" applyFill="1" applyBorder="1" applyAlignment="1">
      <alignment horizontal="center" vertical="center" wrapText="1" readingOrder="2"/>
    </xf>
    <xf numFmtId="0" fontId="74" fillId="6" borderId="8" xfId="0" applyFont="1" applyFill="1" applyBorder="1" applyAlignment="1">
      <alignment horizontal="center" vertical="center"/>
    </xf>
  </cellXfs>
  <cellStyles count="4">
    <cellStyle name="Currency" xfId="2" builtinId="4"/>
    <cellStyle name="Excel Built-in Normal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4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8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9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0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1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2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3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4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5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6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8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9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1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2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3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6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7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8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49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0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1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2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3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4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55" name="Line 2"/>
        <xdr:cNvSpPr>
          <a:spLocks noChangeShapeType="1"/>
        </xdr:cNvSpPr>
      </xdr:nvSpPr>
      <xdr:spPr bwMode="auto">
        <a:xfrm>
          <a:off x="58578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M198"/>
  <sheetViews>
    <sheetView topLeftCell="PW10" workbookViewId="0">
      <pane xSplit="20328" ySplit="14628" topLeftCell="AT45"/>
      <selection activeCell="QL36" sqref="QL36"/>
      <selection pane="topRight" activeCell="AT1" sqref="AT1:AT1048576"/>
      <selection pane="bottomLeft" activeCell="PW45" sqref="PW45"/>
      <selection pane="bottomRight" activeCell="W45" sqref="W45"/>
    </sheetView>
  </sheetViews>
  <sheetFormatPr defaultRowHeight="14.4"/>
  <cols>
    <col min="1" max="1" width="11.44140625" customWidth="1"/>
    <col min="2" max="2" width="5.5546875" customWidth="1"/>
    <col min="3" max="3" width="10.6640625" customWidth="1"/>
    <col min="6" max="6" width="11" customWidth="1"/>
    <col min="7" max="7" width="10.5546875" bestFit="1" customWidth="1"/>
    <col min="13" max="13" width="10.88671875" customWidth="1"/>
    <col min="16" max="16" width="14" customWidth="1"/>
    <col min="21" max="21" width="11.33203125" customWidth="1"/>
    <col min="26" max="26" width="12" customWidth="1"/>
    <col min="27" max="27" width="11" customWidth="1"/>
    <col min="28" max="28" width="11.5546875" customWidth="1"/>
    <col min="29" max="29" width="8.109375" customWidth="1"/>
    <col min="30" max="30" width="10.109375" customWidth="1"/>
    <col min="32" max="32" width="10.6640625" customWidth="1"/>
    <col min="33" max="33" width="11.88671875" customWidth="1"/>
    <col min="34" max="34" width="12.88671875" customWidth="1"/>
    <col min="37" max="37" width="11.109375" customWidth="1"/>
    <col min="40" max="40" width="11.109375" customWidth="1"/>
    <col min="43" max="43" width="14.44140625" customWidth="1"/>
    <col min="47" max="47" width="7.109375" customWidth="1"/>
    <col min="48" max="48" width="13" customWidth="1"/>
    <col min="53" max="53" width="15.6640625" customWidth="1"/>
    <col min="54" max="54" width="11.5546875" customWidth="1"/>
    <col min="55" max="55" width="9.88671875" bestFit="1" customWidth="1"/>
    <col min="56" max="56" width="11.109375" customWidth="1"/>
    <col min="57" max="57" width="11.33203125" customWidth="1"/>
    <col min="63" max="63" width="10.88671875" customWidth="1"/>
    <col min="66" max="66" width="10" customWidth="1"/>
    <col min="69" max="69" width="14.5546875" customWidth="1"/>
    <col min="73" max="73" width="11" bestFit="1" customWidth="1"/>
    <col min="74" max="74" width="10.33203125" customWidth="1"/>
    <col min="79" max="79" width="12.6640625" customWidth="1"/>
    <col min="80" max="80" width="10.33203125" hidden="1" customWidth="1"/>
    <col min="81" max="103" width="9.109375" hidden="1" customWidth="1"/>
    <col min="104" max="104" width="18.44140625" hidden="1" customWidth="1"/>
    <col min="105" max="105" width="0.44140625" hidden="1" customWidth="1"/>
    <col min="106" max="109" width="9.109375" hidden="1" customWidth="1"/>
    <col min="110" max="110" width="9" hidden="1" customWidth="1"/>
    <col min="111" max="124" width="9.109375" hidden="1" customWidth="1"/>
    <col min="125" max="125" width="0.109375" hidden="1" customWidth="1"/>
    <col min="126" max="130" width="9.109375" hidden="1" customWidth="1"/>
    <col min="131" max="131" width="9.88671875" hidden="1" customWidth="1"/>
    <col min="132" max="156" width="9.109375" hidden="1" customWidth="1"/>
    <col min="157" max="157" width="12.109375" hidden="1" customWidth="1"/>
    <col min="158" max="171" width="9.109375" hidden="1" customWidth="1"/>
    <col min="172" max="172" width="9.33203125" hidden="1" customWidth="1"/>
    <col min="173" max="182" width="9.109375" hidden="1" customWidth="1"/>
    <col min="183" max="183" width="10.33203125" hidden="1" customWidth="1"/>
    <col min="184" max="192" width="9.109375" hidden="1" customWidth="1"/>
    <col min="193" max="193" width="9" hidden="1" customWidth="1"/>
    <col min="194" max="205" width="9.109375" hidden="1" customWidth="1"/>
    <col min="206" max="206" width="9" hidden="1" customWidth="1"/>
    <col min="207" max="208" width="9.109375" hidden="1" customWidth="1"/>
    <col min="209" max="209" width="10.5546875" hidden="1" customWidth="1"/>
    <col min="210" max="228" width="9.109375" hidden="1" customWidth="1"/>
    <col min="229" max="229" width="10.88671875" hidden="1" customWidth="1"/>
    <col min="230" max="234" width="9.109375" hidden="1" customWidth="1"/>
    <col min="235" max="235" width="10.5546875" hidden="1" customWidth="1"/>
    <col min="236" max="260" width="9.109375" hidden="1" customWidth="1"/>
    <col min="261" max="261" width="10.88671875" hidden="1" customWidth="1"/>
    <col min="262" max="286" width="9.109375" hidden="1" customWidth="1"/>
    <col min="287" max="287" width="0.109375" hidden="1" customWidth="1"/>
    <col min="288" max="312" width="9.109375" hidden="1" customWidth="1"/>
    <col min="313" max="313" width="0.109375" hidden="1" customWidth="1"/>
    <col min="314" max="338" width="9.109375" hidden="1" customWidth="1"/>
    <col min="339" max="339" width="9.109375" customWidth="1"/>
    <col min="340" max="340" width="11.6640625" hidden="1" customWidth="1"/>
    <col min="341" max="341" width="6.88671875" hidden="1" customWidth="1"/>
    <col min="342" max="342" width="8.44140625" hidden="1" customWidth="1"/>
    <col min="343" max="343" width="7.109375" hidden="1" customWidth="1"/>
    <col min="344" max="344" width="9.6640625" hidden="1" customWidth="1"/>
    <col min="345" max="345" width="0" hidden="1" customWidth="1"/>
    <col min="346" max="346" width="11.88671875" hidden="1" customWidth="1"/>
    <col min="347" max="351" width="0" style="8" hidden="1" customWidth="1"/>
    <col min="352" max="352" width="11.44140625" style="8" hidden="1" customWidth="1"/>
    <col min="353" max="355" width="0" style="8" hidden="1" customWidth="1"/>
    <col min="356" max="356" width="9.109375" style="8" hidden="1" customWidth="1"/>
    <col min="357" max="357" width="9" style="8" hidden="1" customWidth="1"/>
    <col min="358" max="358" width="10" style="8" hidden="1" customWidth="1"/>
    <col min="359" max="373" width="9.109375" style="8" hidden="1" customWidth="1"/>
    <col min="374" max="374" width="10" style="8" hidden="1" customWidth="1"/>
    <col min="375" max="392" width="9.109375" style="8" hidden="1" customWidth="1"/>
    <col min="393" max="393" width="9" style="8" hidden="1" customWidth="1"/>
    <col min="394" max="400" width="9.109375" style="8" hidden="1" customWidth="1"/>
    <col min="401" max="401" width="10.33203125" style="231" hidden="1" customWidth="1"/>
    <col min="402" max="402" width="11.33203125" style="8" customWidth="1"/>
    <col min="403" max="403" width="9.109375" style="8" customWidth="1"/>
    <col min="404" max="404" width="12.6640625" style="8" customWidth="1"/>
    <col min="405" max="405" width="9.109375" style="8" customWidth="1"/>
    <col min="406" max="406" width="9.109375" style="8"/>
    <col min="407" max="407" width="12" style="8" customWidth="1"/>
    <col min="408" max="410" width="9.109375" style="8"/>
    <col min="411" max="411" width="11" style="8" customWidth="1"/>
    <col min="412" max="413" width="9.109375" style="8"/>
    <col min="414" max="414" width="10.44140625" style="8" customWidth="1"/>
    <col min="415" max="416" width="9.109375" style="8"/>
    <col min="417" max="417" width="15" style="8" customWidth="1"/>
    <col min="418" max="421" width="9.109375" style="8"/>
    <col min="422" max="422" width="11.88671875" style="8" customWidth="1"/>
    <col min="423" max="426" width="9.109375" style="8"/>
    <col min="427" max="427" width="10.5546875" style="8" customWidth="1"/>
    <col min="428" max="428" width="9.109375" style="8"/>
    <col min="429" max="429" width="11.88671875" style="8" bestFit="1" customWidth="1"/>
    <col min="430" max="430" width="9.33203125" style="8" bestFit="1" customWidth="1"/>
    <col min="431" max="431" width="11.5546875" style="8" bestFit="1" customWidth="1"/>
    <col min="432" max="432" width="9.33203125" style="8" bestFit="1" customWidth="1"/>
    <col min="433" max="433" width="9.44140625" style="8" bestFit="1" customWidth="1"/>
    <col min="434" max="434" width="9.33203125" style="8" bestFit="1" customWidth="1"/>
    <col min="435" max="435" width="10.44140625" style="8" bestFit="1" customWidth="1"/>
    <col min="436" max="436" width="9.33203125" style="8" bestFit="1" customWidth="1"/>
    <col min="437" max="437" width="11.6640625" style="8" bestFit="1" customWidth="1"/>
    <col min="438" max="438" width="14.5546875" style="8" bestFit="1" customWidth="1"/>
    <col min="439" max="439" width="10.5546875" style="8" bestFit="1" customWidth="1"/>
    <col min="440" max="440" width="10.44140625" customWidth="1"/>
    <col min="441" max="441" width="14.5546875" bestFit="1" customWidth="1"/>
    <col min="442" max="442" width="10.5546875" bestFit="1" customWidth="1"/>
    <col min="443" max="443" width="10.44140625" customWidth="1"/>
    <col min="444" max="444" width="15.33203125" customWidth="1"/>
    <col min="445" max="445" width="9.33203125" bestFit="1" customWidth="1"/>
    <col min="446" max="446" width="10.44140625" customWidth="1"/>
    <col min="447" max="447" width="10.44140625" bestFit="1" customWidth="1"/>
    <col min="448" max="448" width="9.33203125" bestFit="1" customWidth="1"/>
    <col min="449" max="449" width="14.44140625" bestFit="1" customWidth="1"/>
    <col min="450" max="450" width="9.33203125" bestFit="1" customWidth="1"/>
    <col min="451" max="451" width="11.5546875" bestFit="1" customWidth="1"/>
    <col min="452" max="452" width="9.33203125" bestFit="1" customWidth="1"/>
    <col min="453" max="453" width="10.44140625" bestFit="1" customWidth="1"/>
    <col min="454" max="454" width="13.88671875" bestFit="1" customWidth="1"/>
  </cols>
  <sheetData>
    <row r="1" spans="1:454" s="226" customFormat="1" ht="33.75" customHeight="1">
      <c r="A1" s="455" t="s">
        <v>206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232"/>
      <c r="MI1" s="227"/>
      <c r="MJ1" s="227"/>
      <c r="MK1" s="227"/>
      <c r="ML1" s="227"/>
      <c r="MM1" s="227"/>
      <c r="MN1" s="227"/>
      <c r="MO1" s="227"/>
      <c r="MP1" s="227"/>
      <c r="MQ1" s="227"/>
      <c r="MR1" s="227"/>
      <c r="MS1" s="227"/>
      <c r="MT1" s="227"/>
      <c r="MU1" s="227"/>
      <c r="MV1" s="227"/>
      <c r="MW1" s="227"/>
      <c r="MX1" s="227"/>
      <c r="MY1" s="227"/>
      <c r="MZ1" s="227"/>
      <c r="NA1" s="227"/>
      <c r="NB1" s="227"/>
      <c r="NC1" s="227"/>
      <c r="ND1" s="227"/>
      <c r="NE1" s="227"/>
      <c r="NF1" s="227"/>
      <c r="NG1" s="227"/>
      <c r="NH1" s="227"/>
      <c r="NI1" s="227"/>
      <c r="NJ1" s="227"/>
      <c r="NK1" s="227"/>
      <c r="NL1" s="227"/>
      <c r="NM1" s="227"/>
      <c r="NN1" s="227"/>
      <c r="NO1" s="227"/>
      <c r="NP1" s="227"/>
      <c r="NQ1" s="227"/>
      <c r="NR1" s="227"/>
      <c r="NS1" s="227"/>
      <c r="NT1" s="227"/>
      <c r="NU1" s="227"/>
      <c r="NV1" s="227"/>
      <c r="NW1" s="227"/>
      <c r="NX1" s="227"/>
      <c r="NY1" s="227"/>
      <c r="NZ1" s="227"/>
      <c r="OA1" s="227"/>
      <c r="OB1" s="227"/>
      <c r="OC1" s="227"/>
      <c r="OD1" s="227"/>
      <c r="OE1" s="227"/>
      <c r="OF1" s="227"/>
      <c r="OG1" s="227"/>
      <c r="OH1" s="227"/>
      <c r="OI1" s="227"/>
      <c r="OJ1" s="227"/>
      <c r="OK1" s="227"/>
      <c r="OL1" s="227"/>
      <c r="OM1" s="227"/>
      <c r="ON1" s="227"/>
      <c r="OO1" s="227"/>
      <c r="OP1" s="227"/>
      <c r="OQ1" s="227"/>
      <c r="OR1" s="227"/>
      <c r="OS1" s="227"/>
      <c r="OT1" s="227"/>
      <c r="OU1" s="227"/>
      <c r="OV1" s="227"/>
      <c r="OW1" s="227"/>
      <c r="OX1" s="227"/>
      <c r="OY1" s="227"/>
      <c r="OZ1" s="227"/>
      <c r="PA1" s="227"/>
      <c r="PB1" s="227"/>
      <c r="PC1" s="227"/>
      <c r="PD1" s="227"/>
      <c r="PE1" s="227"/>
      <c r="PF1" s="227"/>
      <c r="PG1" s="227"/>
      <c r="PH1" s="227"/>
      <c r="PI1" s="227"/>
      <c r="PJ1" s="227"/>
      <c r="PK1" s="227"/>
      <c r="PL1" s="227"/>
      <c r="PM1" s="227"/>
      <c r="PN1" s="227"/>
      <c r="PO1" s="227"/>
      <c r="PP1" s="227"/>
      <c r="PQ1" s="227"/>
      <c r="PR1" s="227"/>
      <c r="PS1" s="227"/>
      <c r="PT1" s="227"/>
      <c r="PU1" s="227"/>
      <c r="PV1" s="227"/>
      <c r="PW1" s="227"/>
    </row>
    <row r="2" spans="1:454" s="228" customFormat="1" ht="34.5" customHeight="1" thickBot="1">
      <c r="A2" s="262" t="s">
        <v>104</v>
      </c>
      <c r="B2" s="262"/>
      <c r="C2" s="262"/>
      <c r="D2" s="262"/>
      <c r="E2" s="262"/>
      <c r="F2" s="262"/>
      <c r="G2" s="262"/>
      <c r="H2" s="262"/>
      <c r="I2" s="262"/>
      <c r="J2" s="262"/>
      <c r="K2" s="263" t="s">
        <v>116</v>
      </c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MI2" s="229"/>
      <c r="MJ2" s="229"/>
      <c r="MK2" s="229"/>
      <c r="ML2" s="229"/>
      <c r="MM2" s="229"/>
      <c r="MN2" s="229"/>
      <c r="MO2" s="229"/>
      <c r="MP2" s="229"/>
      <c r="MQ2" s="229"/>
      <c r="MR2" s="229"/>
      <c r="MS2" s="229"/>
      <c r="MT2" s="229"/>
      <c r="MU2" s="229"/>
      <c r="MV2" s="229"/>
      <c r="MW2" s="229"/>
      <c r="MX2" s="229"/>
      <c r="MY2" s="229"/>
      <c r="MZ2" s="229"/>
      <c r="NA2" s="229"/>
      <c r="NB2" s="229"/>
      <c r="NC2" s="229"/>
      <c r="ND2" s="229"/>
      <c r="NE2" s="229"/>
      <c r="NF2" s="229"/>
      <c r="NG2" s="229"/>
      <c r="NH2" s="229"/>
      <c r="NI2" s="229"/>
      <c r="NJ2" s="229"/>
      <c r="NK2" s="229"/>
      <c r="NL2" s="229"/>
      <c r="NM2" s="229"/>
      <c r="NN2" s="229"/>
      <c r="NO2" s="229"/>
      <c r="NP2" s="229"/>
      <c r="NQ2" s="229"/>
      <c r="NR2" s="229"/>
      <c r="NS2" s="229"/>
      <c r="NT2" s="229"/>
      <c r="NU2" s="229"/>
      <c r="NV2" s="229"/>
      <c r="NW2" s="229"/>
      <c r="NX2" s="229"/>
      <c r="NY2" s="229"/>
      <c r="NZ2" s="229"/>
      <c r="OA2" s="229"/>
      <c r="OB2" s="229"/>
      <c r="OC2" s="229"/>
      <c r="OD2" s="229"/>
      <c r="OE2" s="229"/>
      <c r="OF2" s="229"/>
      <c r="OG2" s="229"/>
      <c r="OH2" s="229"/>
      <c r="OI2" s="229"/>
      <c r="OJ2" s="229"/>
      <c r="OK2" s="229"/>
      <c r="OL2" s="229"/>
      <c r="OM2" s="229"/>
      <c r="ON2" s="229"/>
      <c r="OO2" s="229"/>
      <c r="OP2" s="229"/>
      <c r="OQ2" s="229"/>
      <c r="OR2" s="229"/>
      <c r="OS2" s="229"/>
      <c r="OT2" s="229"/>
      <c r="OU2" s="229"/>
      <c r="OV2" s="229"/>
      <c r="OW2" s="229"/>
      <c r="OX2" s="229"/>
      <c r="OY2" s="229"/>
      <c r="OZ2" s="229"/>
      <c r="PA2" s="229"/>
      <c r="PB2" s="229"/>
      <c r="PC2" s="229"/>
      <c r="PD2" s="229"/>
      <c r="PE2" s="229"/>
      <c r="PF2" s="229"/>
      <c r="PG2" s="229"/>
      <c r="PH2" s="229"/>
      <c r="PI2" s="229"/>
      <c r="PJ2" s="229"/>
      <c r="PK2" s="229"/>
      <c r="PL2" s="229"/>
      <c r="PM2" s="229"/>
      <c r="PN2" s="229"/>
      <c r="PO2" s="229"/>
      <c r="PP2" s="229"/>
      <c r="PQ2" s="229"/>
      <c r="PR2" s="229"/>
      <c r="PS2" s="229"/>
      <c r="PT2" s="229"/>
      <c r="PU2" s="229"/>
      <c r="PV2" s="229"/>
      <c r="PW2" s="229"/>
    </row>
    <row r="3" spans="1:454" s="2" customFormat="1" ht="30" customHeight="1" thickTop="1" thickBot="1">
      <c r="A3" s="1"/>
      <c r="B3" s="364" t="s">
        <v>119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6"/>
      <c r="AA3" s="239"/>
      <c r="AC3" s="387" t="s">
        <v>135</v>
      </c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9"/>
      <c r="BB3" s="3"/>
      <c r="BC3" s="365" t="s">
        <v>136</v>
      </c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365"/>
      <c r="BX3" s="365"/>
      <c r="BY3" s="365"/>
      <c r="BZ3" s="365"/>
      <c r="CA3" s="366"/>
      <c r="CC3" s="384" t="s">
        <v>0</v>
      </c>
      <c r="CD3" s="385"/>
      <c r="CE3" s="385"/>
      <c r="CF3" s="385"/>
      <c r="CG3" s="385"/>
      <c r="CH3" s="385"/>
      <c r="CI3" s="385"/>
      <c r="CJ3" s="385"/>
      <c r="CK3" s="385"/>
      <c r="CL3" s="385"/>
      <c r="CM3" s="385"/>
      <c r="CN3" s="385"/>
      <c r="CO3" s="385"/>
      <c r="CP3" s="385"/>
      <c r="CQ3" s="385"/>
      <c r="CR3" s="385"/>
      <c r="CS3" s="385"/>
      <c r="CT3" s="385"/>
      <c r="CU3" s="385"/>
      <c r="CV3" s="385"/>
      <c r="CW3" s="385"/>
      <c r="CX3" s="385"/>
      <c r="CY3" s="385"/>
      <c r="CZ3" s="385"/>
      <c r="DA3" s="386"/>
      <c r="DB3" s="384"/>
      <c r="DC3" s="385"/>
      <c r="DD3" s="385"/>
      <c r="DE3" s="385"/>
      <c r="DF3" s="385"/>
      <c r="DG3" s="385"/>
      <c r="DH3" s="385"/>
      <c r="DI3" s="385"/>
      <c r="DJ3" s="385"/>
      <c r="DK3" s="385"/>
      <c r="DL3" s="385"/>
      <c r="DM3" s="385"/>
      <c r="DN3" s="385"/>
      <c r="DO3" s="385"/>
      <c r="DP3" s="385"/>
      <c r="DQ3" s="385"/>
      <c r="DR3" s="385"/>
      <c r="DS3" s="385"/>
      <c r="DT3" s="385"/>
      <c r="DU3" s="385"/>
      <c r="DV3" s="385"/>
      <c r="DW3" s="385"/>
      <c r="DX3" s="385"/>
      <c r="DY3" s="385"/>
      <c r="DZ3" s="386"/>
      <c r="EB3" s="384"/>
      <c r="EC3" s="385"/>
      <c r="ED3" s="385"/>
      <c r="EE3" s="385"/>
      <c r="EF3" s="385"/>
      <c r="EG3" s="385"/>
      <c r="EH3" s="385"/>
      <c r="EI3" s="385"/>
      <c r="EJ3" s="385"/>
      <c r="EK3" s="385"/>
      <c r="EL3" s="385"/>
      <c r="EM3" s="385"/>
      <c r="EN3" s="385"/>
      <c r="EO3" s="385"/>
      <c r="EP3" s="385"/>
      <c r="EQ3" s="385"/>
      <c r="ER3" s="385"/>
      <c r="ES3" s="385"/>
      <c r="ET3" s="385"/>
      <c r="EU3" s="385"/>
      <c r="EV3" s="385"/>
      <c r="EW3" s="385"/>
      <c r="EX3" s="385"/>
      <c r="EY3" s="385"/>
      <c r="EZ3" s="386"/>
      <c r="FA3" s="35"/>
      <c r="FB3" s="384"/>
      <c r="FC3" s="385"/>
      <c r="FD3" s="385"/>
      <c r="FE3" s="385"/>
      <c r="FF3" s="385"/>
      <c r="FG3" s="385"/>
      <c r="FH3" s="385"/>
      <c r="FI3" s="385"/>
      <c r="FJ3" s="385"/>
      <c r="FK3" s="385"/>
      <c r="FL3" s="385"/>
      <c r="FM3" s="385"/>
      <c r="FN3" s="385"/>
      <c r="FO3" s="385"/>
      <c r="FP3" s="385"/>
      <c r="FQ3" s="385"/>
      <c r="FR3" s="385"/>
      <c r="FS3" s="385"/>
      <c r="FT3" s="385"/>
      <c r="FU3" s="385"/>
      <c r="FV3" s="385"/>
      <c r="FW3" s="385"/>
      <c r="FX3" s="385"/>
      <c r="FY3" s="385"/>
      <c r="FZ3" s="386"/>
      <c r="GA3" s="35"/>
      <c r="GB3" s="384"/>
      <c r="GC3" s="385"/>
      <c r="GD3" s="385"/>
      <c r="GE3" s="385"/>
      <c r="GF3" s="385"/>
      <c r="GG3" s="385"/>
      <c r="GH3" s="385"/>
      <c r="GI3" s="385"/>
      <c r="GJ3" s="385"/>
      <c r="GK3" s="385"/>
      <c r="GL3" s="385"/>
      <c r="GM3" s="385"/>
      <c r="GN3" s="385"/>
      <c r="GO3" s="385"/>
      <c r="GP3" s="385"/>
      <c r="GQ3" s="385"/>
      <c r="GR3" s="385"/>
      <c r="GS3" s="385"/>
      <c r="GT3" s="385"/>
      <c r="GU3" s="385"/>
      <c r="GV3" s="385"/>
      <c r="GW3" s="385"/>
      <c r="GX3" s="385"/>
      <c r="GY3" s="385"/>
      <c r="GZ3" s="386"/>
      <c r="HA3" s="35"/>
      <c r="HB3" s="384"/>
      <c r="HC3" s="385"/>
      <c r="HD3" s="385"/>
      <c r="HE3" s="385"/>
      <c r="HF3" s="385"/>
      <c r="HG3" s="385"/>
      <c r="HH3" s="385"/>
      <c r="HI3" s="385"/>
      <c r="HJ3" s="385"/>
      <c r="HK3" s="385"/>
      <c r="HL3" s="385"/>
      <c r="HM3" s="385"/>
      <c r="HN3" s="385"/>
      <c r="HO3" s="385"/>
      <c r="HP3" s="385"/>
      <c r="HQ3" s="385"/>
      <c r="HR3" s="385"/>
      <c r="HS3" s="385"/>
      <c r="HT3" s="385"/>
      <c r="HU3" s="385"/>
      <c r="HV3" s="385"/>
      <c r="HW3" s="385"/>
      <c r="HX3" s="385"/>
      <c r="HY3" s="385"/>
      <c r="HZ3" s="386"/>
      <c r="IA3" s="35"/>
      <c r="IB3" s="384"/>
      <c r="IC3" s="385"/>
      <c r="ID3" s="385"/>
      <c r="IE3" s="385"/>
      <c r="IF3" s="385"/>
      <c r="IG3" s="385"/>
      <c r="IH3" s="385"/>
      <c r="II3" s="385"/>
      <c r="IJ3" s="385"/>
      <c r="IK3" s="385"/>
      <c r="IL3" s="385"/>
      <c r="IM3" s="385"/>
      <c r="IN3" s="385"/>
      <c r="IO3" s="385"/>
      <c r="IP3" s="385"/>
      <c r="IQ3" s="385"/>
      <c r="IR3" s="385"/>
      <c r="IS3" s="385"/>
      <c r="IT3" s="385"/>
      <c r="IU3" s="385"/>
      <c r="IV3" s="385"/>
      <c r="IW3" s="385"/>
      <c r="IX3" s="385"/>
      <c r="IY3" s="385"/>
      <c r="IZ3" s="385"/>
      <c r="JB3" s="384"/>
      <c r="JC3" s="385"/>
      <c r="JD3" s="385"/>
      <c r="JE3" s="385"/>
      <c r="JF3" s="385"/>
      <c r="JG3" s="385"/>
      <c r="JH3" s="385"/>
      <c r="JI3" s="385"/>
      <c r="JJ3" s="385"/>
      <c r="JK3" s="385"/>
      <c r="JL3" s="385"/>
      <c r="JM3" s="385"/>
      <c r="JN3" s="385"/>
      <c r="JO3" s="385"/>
      <c r="JP3" s="385"/>
      <c r="JQ3" s="385"/>
      <c r="JR3" s="385"/>
      <c r="JS3" s="385"/>
      <c r="JT3" s="385"/>
      <c r="JU3" s="385"/>
      <c r="JV3" s="385"/>
      <c r="JW3" s="385"/>
      <c r="JX3" s="385"/>
      <c r="JY3" s="385"/>
      <c r="JZ3" s="386"/>
      <c r="KB3" s="384"/>
      <c r="KC3" s="385"/>
      <c r="KD3" s="385"/>
      <c r="KE3" s="385"/>
      <c r="KF3" s="385"/>
      <c r="KG3" s="385"/>
      <c r="KH3" s="385"/>
      <c r="KI3" s="385"/>
      <c r="KJ3" s="385"/>
      <c r="KK3" s="385"/>
      <c r="KL3" s="385"/>
      <c r="KM3" s="385"/>
      <c r="KN3" s="385"/>
      <c r="KO3" s="385"/>
      <c r="KP3" s="385"/>
      <c r="KQ3" s="385"/>
      <c r="KR3" s="385"/>
      <c r="KS3" s="385"/>
      <c r="KT3" s="385"/>
      <c r="KU3" s="385"/>
      <c r="KV3" s="385"/>
      <c r="KW3" s="385"/>
      <c r="KX3" s="385"/>
      <c r="KY3" s="385"/>
      <c r="KZ3" s="386"/>
      <c r="LB3" s="384"/>
      <c r="LC3" s="385"/>
      <c r="LD3" s="385"/>
      <c r="LE3" s="385"/>
      <c r="LF3" s="385"/>
      <c r="LG3" s="385"/>
      <c r="LH3" s="385"/>
      <c r="LI3" s="385"/>
      <c r="LJ3" s="385"/>
      <c r="LK3" s="385"/>
      <c r="LL3" s="385"/>
      <c r="LM3" s="385"/>
      <c r="LN3" s="385"/>
      <c r="LO3" s="385"/>
      <c r="LP3" s="385"/>
      <c r="LQ3" s="385"/>
      <c r="LR3" s="385"/>
      <c r="LS3" s="385"/>
      <c r="LT3" s="385"/>
      <c r="LU3" s="385"/>
      <c r="LV3" s="385"/>
      <c r="LW3" s="385"/>
      <c r="LX3" s="385"/>
      <c r="LY3" s="385"/>
      <c r="LZ3" s="386"/>
      <c r="MA3" s="243"/>
      <c r="MC3" s="395" t="s">
        <v>19</v>
      </c>
      <c r="MD3" s="395"/>
      <c r="ME3" s="395"/>
      <c r="MF3" s="395"/>
      <c r="MG3" s="395"/>
      <c r="MI3" s="395" t="s">
        <v>17</v>
      </c>
      <c r="MJ3" s="395"/>
      <c r="MK3" s="395"/>
      <c r="ML3" s="395"/>
      <c r="MM3" s="395"/>
      <c r="MN3" s="427"/>
      <c r="MO3" s="395" t="s">
        <v>114</v>
      </c>
      <c r="MP3" s="395"/>
      <c r="MQ3" s="395"/>
      <c r="MR3" s="395"/>
      <c r="MS3" s="395"/>
      <c r="MT3" s="429"/>
      <c r="MU3" s="370"/>
      <c r="MV3" s="371"/>
      <c r="MW3" s="371"/>
      <c r="MX3" s="371"/>
      <c r="MY3" s="372"/>
      <c r="MZ3" s="418"/>
      <c r="NA3" s="415"/>
      <c r="NB3" s="416"/>
      <c r="NC3" s="416"/>
      <c r="ND3" s="416"/>
      <c r="NE3" s="416"/>
      <c r="NF3" s="415"/>
      <c r="NG3" s="416"/>
      <c r="NH3" s="416"/>
      <c r="NI3" s="416"/>
      <c r="NJ3" s="417"/>
      <c r="NK3" s="190"/>
      <c r="NL3" s="412"/>
      <c r="NM3" s="413"/>
      <c r="NN3" s="413"/>
      <c r="NO3" s="413"/>
      <c r="NP3" s="413"/>
      <c r="NQ3" s="413"/>
      <c r="NR3" s="413"/>
      <c r="NS3" s="413"/>
      <c r="NT3" s="413"/>
      <c r="NU3" s="413"/>
      <c r="NV3" s="413"/>
      <c r="NW3" s="413"/>
      <c r="NX3" s="413"/>
      <c r="NY3" s="413"/>
      <c r="NZ3" s="413"/>
      <c r="OA3" s="413"/>
      <c r="OB3" s="413"/>
      <c r="OC3" s="413"/>
      <c r="OD3" s="413"/>
      <c r="OE3" s="413"/>
      <c r="OF3" s="413"/>
      <c r="OG3" s="413"/>
      <c r="OH3" s="413"/>
      <c r="OI3" s="413"/>
      <c r="OJ3" s="414"/>
      <c r="OK3" s="244"/>
      <c r="OL3" s="21"/>
      <c r="OM3" s="364" t="s">
        <v>137</v>
      </c>
      <c r="ON3" s="365"/>
      <c r="OO3" s="365"/>
      <c r="OP3" s="365"/>
      <c r="OQ3" s="365"/>
      <c r="OR3" s="365"/>
      <c r="OS3" s="365"/>
      <c r="OT3" s="365"/>
      <c r="OU3" s="365"/>
      <c r="OV3" s="365"/>
      <c r="OW3" s="365"/>
      <c r="OX3" s="365"/>
      <c r="OY3" s="365"/>
      <c r="OZ3" s="365"/>
      <c r="PA3" s="365"/>
      <c r="PB3" s="365"/>
      <c r="PC3" s="365"/>
      <c r="PD3" s="365"/>
      <c r="PE3" s="365"/>
      <c r="PF3" s="365"/>
      <c r="PG3" s="365"/>
      <c r="PH3" s="365"/>
      <c r="PI3" s="365"/>
      <c r="PJ3" s="365"/>
      <c r="PK3" s="366"/>
      <c r="PL3" s="21"/>
      <c r="PM3" s="21"/>
      <c r="PN3" s="364" t="s">
        <v>167</v>
      </c>
      <c r="PO3" s="365"/>
      <c r="PP3" s="365"/>
      <c r="PQ3" s="365"/>
      <c r="PR3" s="365"/>
      <c r="PS3" s="365"/>
      <c r="PT3" s="365"/>
      <c r="PU3" s="365"/>
      <c r="PV3" s="365"/>
      <c r="PW3" s="365"/>
      <c r="PX3" s="365"/>
      <c r="PY3" s="365"/>
      <c r="PZ3" s="365"/>
      <c r="QA3" s="365"/>
      <c r="QB3" s="365"/>
      <c r="QC3" s="365"/>
      <c r="QD3" s="365"/>
      <c r="QE3" s="365"/>
      <c r="QF3" s="365"/>
      <c r="QG3" s="365"/>
      <c r="QH3" s="365"/>
      <c r="QI3" s="365"/>
      <c r="QJ3" s="365"/>
      <c r="QK3" s="365"/>
      <c r="QL3" s="366"/>
    </row>
    <row r="4" spans="1:454" s="2" customFormat="1" ht="24" thickTop="1" thickBot="1">
      <c r="A4" s="1"/>
      <c r="B4" s="367" t="s">
        <v>1</v>
      </c>
      <c r="C4" s="368"/>
      <c r="D4" s="368"/>
      <c r="E4" s="368"/>
      <c r="F4" s="368"/>
      <c r="G4" s="368"/>
      <c r="H4" s="368"/>
      <c r="I4" s="368"/>
      <c r="J4" s="369"/>
      <c r="K4" s="370" t="s">
        <v>2</v>
      </c>
      <c r="L4" s="371"/>
      <c r="M4" s="371"/>
      <c r="N4" s="371"/>
      <c r="O4" s="371"/>
      <c r="P4" s="371"/>
      <c r="Q4" s="371"/>
      <c r="R4" s="371"/>
      <c r="S4" s="372"/>
      <c r="T4" s="373" t="s">
        <v>3</v>
      </c>
      <c r="U4" s="374"/>
      <c r="V4" s="374"/>
      <c r="W4" s="374"/>
      <c r="X4" s="374"/>
      <c r="Y4" s="374"/>
      <c r="Z4" s="375"/>
      <c r="AA4" s="235"/>
      <c r="AC4" s="367" t="s">
        <v>1</v>
      </c>
      <c r="AD4" s="368"/>
      <c r="AE4" s="368"/>
      <c r="AF4" s="368"/>
      <c r="AG4" s="368"/>
      <c r="AH4" s="368"/>
      <c r="AI4" s="368"/>
      <c r="AJ4" s="368"/>
      <c r="AK4" s="369"/>
      <c r="AL4" s="370" t="s">
        <v>2</v>
      </c>
      <c r="AM4" s="371"/>
      <c r="AN4" s="371"/>
      <c r="AO4" s="371"/>
      <c r="AP4" s="371"/>
      <c r="AQ4" s="371"/>
      <c r="AR4" s="371"/>
      <c r="AS4" s="371"/>
      <c r="AT4" s="372"/>
      <c r="AU4" s="373" t="s">
        <v>3</v>
      </c>
      <c r="AV4" s="374"/>
      <c r="AW4" s="374"/>
      <c r="AX4" s="374"/>
      <c r="AY4" s="374"/>
      <c r="AZ4" s="374"/>
      <c r="BA4" s="375"/>
      <c r="BB4" s="3"/>
      <c r="BC4" s="367" t="s">
        <v>1</v>
      </c>
      <c r="BD4" s="368"/>
      <c r="BE4" s="368"/>
      <c r="BF4" s="368"/>
      <c r="BG4" s="368"/>
      <c r="BH4" s="368"/>
      <c r="BI4" s="368"/>
      <c r="BJ4" s="368"/>
      <c r="BK4" s="369"/>
      <c r="BL4" s="370" t="s">
        <v>2</v>
      </c>
      <c r="BM4" s="371"/>
      <c r="BN4" s="371"/>
      <c r="BO4" s="371"/>
      <c r="BP4" s="371"/>
      <c r="BQ4" s="371"/>
      <c r="BR4" s="371"/>
      <c r="BS4" s="371"/>
      <c r="BT4" s="372"/>
      <c r="BU4" s="373" t="s">
        <v>3</v>
      </c>
      <c r="BV4" s="374"/>
      <c r="BW4" s="374"/>
      <c r="BX4" s="374"/>
      <c r="BY4" s="374"/>
      <c r="BZ4" s="374"/>
      <c r="CA4" s="375"/>
      <c r="CC4" s="370" t="s">
        <v>1</v>
      </c>
      <c r="CD4" s="371"/>
      <c r="CE4" s="371"/>
      <c r="CF4" s="371"/>
      <c r="CG4" s="371"/>
      <c r="CH4" s="371"/>
      <c r="CI4" s="371"/>
      <c r="CJ4" s="371"/>
      <c r="CK4" s="372"/>
      <c r="CL4" s="370" t="s">
        <v>2</v>
      </c>
      <c r="CM4" s="371"/>
      <c r="CN4" s="371"/>
      <c r="CO4" s="371"/>
      <c r="CP4" s="371"/>
      <c r="CQ4" s="371"/>
      <c r="CR4" s="371"/>
      <c r="CS4" s="371"/>
      <c r="CT4" s="372"/>
      <c r="CU4" s="370" t="s">
        <v>3</v>
      </c>
      <c r="CV4" s="371"/>
      <c r="CW4" s="371"/>
      <c r="CX4" s="371"/>
      <c r="CY4" s="371"/>
      <c r="CZ4" s="371"/>
      <c r="DA4" s="372"/>
      <c r="DB4" s="370"/>
      <c r="DC4" s="371"/>
      <c r="DD4" s="371"/>
      <c r="DE4" s="371"/>
      <c r="DF4" s="371"/>
      <c r="DG4" s="371"/>
      <c r="DH4" s="371"/>
      <c r="DI4" s="371"/>
      <c r="DJ4" s="372"/>
      <c r="DK4" s="370"/>
      <c r="DL4" s="371"/>
      <c r="DM4" s="371"/>
      <c r="DN4" s="371"/>
      <c r="DO4" s="371"/>
      <c r="DP4" s="371"/>
      <c r="DQ4" s="371"/>
      <c r="DR4" s="371"/>
      <c r="DS4" s="372"/>
      <c r="DT4" s="370"/>
      <c r="DU4" s="371"/>
      <c r="DV4" s="371"/>
      <c r="DW4" s="371"/>
      <c r="DX4" s="371"/>
      <c r="DY4" s="371"/>
      <c r="DZ4" s="372"/>
      <c r="EB4" s="370"/>
      <c r="EC4" s="371"/>
      <c r="ED4" s="371"/>
      <c r="EE4" s="371"/>
      <c r="EF4" s="371"/>
      <c r="EG4" s="371"/>
      <c r="EH4" s="371"/>
      <c r="EI4" s="371"/>
      <c r="EJ4" s="372"/>
      <c r="EK4" s="370"/>
      <c r="EL4" s="371"/>
      <c r="EM4" s="371"/>
      <c r="EN4" s="371"/>
      <c r="EO4" s="371"/>
      <c r="EP4" s="371"/>
      <c r="EQ4" s="371"/>
      <c r="ER4" s="371"/>
      <c r="ES4" s="372"/>
      <c r="ET4" s="370"/>
      <c r="EU4" s="371"/>
      <c r="EV4" s="371"/>
      <c r="EW4" s="371"/>
      <c r="EX4" s="371"/>
      <c r="EY4" s="371"/>
      <c r="EZ4" s="372"/>
      <c r="FA4" s="169"/>
      <c r="FB4" s="371"/>
      <c r="FC4" s="371"/>
      <c r="FD4" s="371"/>
      <c r="FE4" s="371"/>
      <c r="FF4" s="371"/>
      <c r="FG4" s="371"/>
      <c r="FH4" s="371"/>
      <c r="FI4" s="372"/>
      <c r="FK4" s="370"/>
      <c r="FL4" s="371"/>
      <c r="FM4" s="371"/>
      <c r="FN4" s="371"/>
      <c r="FO4" s="371"/>
      <c r="FP4" s="371"/>
      <c r="FQ4" s="371"/>
      <c r="FR4" s="371"/>
      <c r="FS4" s="372"/>
      <c r="FT4" s="370"/>
      <c r="FU4" s="371"/>
      <c r="FV4" s="371"/>
      <c r="FW4" s="371"/>
      <c r="FX4" s="371"/>
      <c r="FY4" s="371"/>
      <c r="FZ4" s="372"/>
      <c r="GA4" s="30"/>
      <c r="GB4" s="370"/>
      <c r="GC4" s="371"/>
      <c r="GD4" s="371"/>
      <c r="GE4" s="371"/>
      <c r="GF4" s="371"/>
      <c r="GG4" s="371"/>
      <c r="GH4" s="371"/>
      <c r="GI4" s="371"/>
      <c r="GJ4" s="372"/>
      <c r="GK4" s="370"/>
      <c r="GL4" s="371"/>
      <c r="GM4" s="371"/>
      <c r="GN4" s="371"/>
      <c r="GO4" s="371"/>
      <c r="GP4" s="371"/>
      <c r="GQ4" s="371"/>
      <c r="GR4" s="371"/>
      <c r="GS4" s="372"/>
      <c r="GT4" s="370"/>
      <c r="GU4" s="371"/>
      <c r="GV4" s="371"/>
      <c r="GW4" s="371"/>
      <c r="GX4" s="371"/>
      <c r="GY4" s="371"/>
      <c r="GZ4" s="372"/>
      <c r="HA4" s="30"/>
      <c r="HB4" s="370"/>
      <c r="HC4" s="371"/>
      <c r="HD4" s="371"/>
      <c r="HE4" s="371"/>
      <c r="HF4" s="371"/>
      <c r="HG4" s="371"/>
      <c r="HH4" s="371"/>
      <c r="HI4" s="371"/>
      <c r="HJ4" s="372"/>
      <c r="HK4" s="370"/>
      <c r="HL4" s="371"/>
      <c r="HM4" s="371"/>
      <c r="HN4" s="371"/>
      <c r="HO4" s="371"/>
      <c r="HP4" s="371"/>
      <c r="HQ4" s="371"/>
      <c r="HR4" s="371"/>
      <c r="HS4" s="372"/>
      <c r="HT4" s="370"/>
      <c r="HU4" s="371"/>
      <c r="HV4" s="371"/>
      <c r="HW4" s="371"/>
      <c r="HX4" s="371"/>
      <c r="HY4" s="371"/>
      <c r="HZ4" s="372"/>
      <c r="IA4" s="23"/>
      <c r="IB4" s="370"/>
      <c r="IC4" s="371"/>
      <c r="ID4" s="371"/>
      <c r="IE4" s="371"/>
      <c r="IF4" s="371"/>
      <c r="IG4" s="371"/>
      <c r="IH4" s="371"/>
      <c r="II4" s="371"/>
      <c r="IJ4" s="372"/>
      <c r="IK4" s="370"/>
      <c r="IL4" s="371"/>
      <c r="IM4" s="371"/>
      <c r="IN4" s="371"/>
      <c r="IO4" s="371"/>
      <c r="IP4" s="371"/>
      <c r="IQ4" s="371"/>
      <c r="IR4" s="371"/>
      <c r="IS4" s="372"/>
      <c r="IT4" s="370"/>
      <c r="IU4" s="371"/>
      <c r="IV4" s="371"/>
      <c r="IW4" s="371"/>
      <c r="IX4" s="371"/>
      <c r="IY4" s="371"/>
      <c r="IZ4" s="372"/>
      <c r="JB4" s="370"/>
      <c r="JC4" s="371"/>
      <c r="JD4" s="371"/>
      <c r="JE4" s="371"/>
      <c r="JF4" s="371"/>
      <c r="JG4" s="371"/>
      <c r="JH4" s="371"/>
      <c r="JI4" s="371"/>
      <c r="JJ4" s="372"/>
      <c r="JK4" s="370"/>
      <c r="JL4" s="371"/>
      <c r="JM4" s="371"/>
      <c r="JN4" s="371"/>
      <c r="JO4" s="371"/>
      <c r="JP4" s="371"/>
      <c r="JQ4" s="371"/>
      <c r="JR4" s="371"/>
      <c r="JS4" s="372"/>
      <c r="JT4" s="370"/>
      <c r="JU4" s="371"/>
      <c r="JV4" s="371"/>
      <c r="JW4" s="371"/>
      <c r="JX4" s="371"/>
      <c r="JY4" s="371"/>
      <c r="JZ4" s="372"/>
      <c r="KB4" s="370"/>
      <c r="KC4" s="371"/>
      <c r="KD4" s="371"/>
      <c r="KE4" s="371"/>
      <c r="KF4" s="371"/>
      <c r="KG4" s="371"/>
      <c r="KH4" s="371"/>
      <c r="KI4" s="371"/>
      <c r="KJ4" s="372"/>
      <c r="KK4" s="370"/>
      <c r="KL4" s="371"/>
      <c r="KM4" s="371"/>
      <c r="KN4" s="371"/>
      <c r="KO4" s="371"/>
      <c r="KP4" s="371"/>
      <c r="KQ4" s="371"/>
      <c r="KR4" s="371"/>
      <c r="KS4" s="372"/>
      <c r="KT4" s="370"/>
      <c r="KU4" s="371"/>
      <c r="KV4" s="371"/>
      <c r="KW4" s="371"/>
      <c r="KX4" s="371"/>
      <c r="KY4" s="371"/>
      <c r="KZ4" s="372"/>
      <c r="LB4" s="370"/>
      <c r="LC4" s="371"/>
      <c r="LD4" s="371"/>
      <c r="LE4" s="371"/>
      <c r="LF4" s="371"/>
      <c r="LG4" s="371"/>
      <c r="LH4" s="371"/>
      <c r="LI4" s="371"/>
      <c r="LJ4" s="372"/>
      <c r="LK4" s="370"/>
      <c r="LL4" s="371"/>
      <c r="LM4" s="371"/>
      <c r="LN4" s="371"/>
      <c r="LO4" s="371"/>
      <c r="LP4" s="371"/>
      <c r="LQ4" s="371"/>
      <c r="LR4" s="371"/>
      <c r="LS4" s="372"/>
      <c r="LT4" s="370"/>
      <c r="LU4" s="371"/>
      <c r="LV4" s="371"/>
      <c r="LW4" s="371"/>
      <c r="LX4" s="371"/>
      <c r="LY4" s="371"/>
      <c r="LZ4" s="372"/>
      <c r="MA4" s="235"/>
      <c r="MC4" s="392"/>
      <c r="MD4" s="393"/>
      <c r="ME4" s="393"/>
      <c r="MF4" s="393"/>
      <c r="MG4" s="394"/>
      <c r="MI4" s="392"/>
      <c r="MJ4" s="393"/>
      <c r="MK4" s="393"/>
      <c r="ML4" s="393"/>
      <c r="MM4" s="394"/>
      <c r="MN4" s="428"/>
      <c r="MO4" s="392"/>
      <c r="MP4" s="393"/>
      <c r="MQ4" s="393"/>
      <c r="MR4" s="393"/>
      <c r="MS4" s="394"/>
      <c r="MT4" s="430"/>
      <c r="MU4" s="392"/>
      <c r="MV4" s="393"/>
      <c r="MW4" s="393"/>
      <c r="MX4" s="393"/>
      <c r="MY4" s="394"/>
      <c r="MZ4" s="418"/>
      <c r="NA4" s="426"/>
      <c r="NB4" s="426"/>
      <c r="NC4" s="426"/>
      <c r="ND4" s="426"/>
      <c r="NE4" s="426"/>
      <c r="NF4" s="426"/>
      <c r="NG4" s="426"/>
      <c r="NH4" s="426"/>
      <c r="NI4" s="426"/>
      <c r="NJ4" s="426"/>
      <c r="NK4" s="189"/>
      <c r="NL4" s="419"/>
      <c r="NM4" s="419"/>
      <c r="NN4" s="419"/>
      <c r="NO4" s="419"/>
      <c r="NP4" s="419"/>
      <c r="NQ4" s="419"/>
      <c r="NR4" s="419"/>
      <c r="NS4" s="419"/>
      <c r="NT4" s="419"/>
      <c r="NU4" s="419"/>
      <c r="NV4" s="419"/>
      <c r="NW4" s="419"/>
      <c r="NX4" s="419"/>
      <c r="NY4" s="419"/>
      <c r="NZ4" s="419"/>
      <c r="OA4" s="419"/>
      <c r="OB4" s="419"/>
      <c r="OC4" s="419"/>
      <c r="OD4" s="419"/>
      <c r="OE4" s="419"/>
      <c r="OF4" s="419"/>
      <c r="OG4" s="419"/>
      <c r="OH4" s="419"/>
      <c r="OI4" s="419"/>
      <c r="OJ4" s="419"/>
      <c r="OK4" s="236"/>
      <c r="OL4" s="21"/>
      <c r="OM4" s="367"/>
      <c r="ON4" s="368"/>
      <c r="OO4" s="368"/>
      <c r="OP4" s="368"/>
      <c r="OQ4" s="368"/>
      <c r="OR4" s="368"/>
      <c r="OS4" s="368"/>
      <c r="OT4" s="368"/>
      <c r="OU4" s="369"/>
      <c r="OV4" s="370" t="s">
        <v>2</v>
      </c>
      <c r="OW4" s="371"/>
      <c r="OX4" s="371"/>
      <c r="OY4" s="371"/>
      <c r="OZ4" s="371"/>
      <c r="PA4" s="371"/>
      <c r="PB4" s="371"/>
      <c r="PC4" s="371"/>
      <c r="PD4" s="372"/>
      <c r="PE4" s="373" t="s">
        <v>3</v>
      </c>
      <c r="PF4" s="374"/>
      <c r="PG4" s="374"/>
      <c r="PH4" s="374"/>
      <c r="PI4" s="374"/>
      <c r="PJ4" s="374"/>
      <c r="PK4" s="375"/>
      <c r="PL4" s="21"/>
      <c r="PM4" s="21"/>
      <c r="PN4" s="367" t="s">
        <v>1</v>
      </c>
      <c r="PO4" s="368"/>
      <c r="PP4" s="368"/>
      <c r="PQ4" s="368"/>
      <c r="PR4" s="368"/>
      <c r="PS4" s="368"/>
      <c r="PT4" s="368"/>
      <c r="PU4" s="368"/>
      <c r="PV4" s="369"/>
      <c r="PW4" s="370" t="s">
        <v>2</v>
      </c>
      <c r="PX4" s="371"/>
      <c r="PY4" s="371"/>
      <c r="PZ4" s="371"/>
      <c r="QA4" s="371"/>
      <c r="QB4" s="371"/>
      <c r="QC4" s="371"/>
      <c r="QD4" s="371"/>
      <c r="QE4" s="372"/>
      <c r="QF4" s="373" t="s">
        <v>3</v>
      </c>
      <c r="QG4" s="374"/>
      <c r="QH4" s="374"/>
      <c r="QI4" s="374"/>
      <c r="QJ4" s="374"/>
      <c r="QK4" s="374"/>
      <c r="QL4" s="375"/>
    </row>
    <row r="5" spans="1:454" s="2" customFormat="1" ht="22.5" customHeight="1" thickTop="1">
      <c r="A5" s="4"/>
      <c r="B5" s="404" t="s">
        <v>4</v>
      </c>
      <c r="C5" s="405"/>
      <c r="D5" s="402" t="s">
        <v>5</v>
      </c>
      <c r="E5" s="403"/>
      <c r="F5" s="400" t="s">
        <v>6</v>
      </c>
      <c r="G5" s="401"/>
      <c r="H5" s="398" t="s">
        <v>7</v>
      </c>
      <c r="I5" s="399"/>
      <c r="J5" s="5" t="s">
        <v>8</v>
      </c>
      <c r="K5" s="396" t="s">
        <v>9</v>
      </c>
      <c r="L5" s="397"/>
      <c r="M5" s="396" t="s">
        <v>5</v>
      </c>
      <c r="N5" s="397"/>
      <c r="O5" s="396" t="s">
        <v>6</v>
      </c>
      <c r="P5" s="397"/>
      <c r="Q5" s="396" t="s">
        <v>7</v>
      </c>
      <c r="R5" s="397"/>
      <c r="S5" s="5" t="s">
        <v>8</v>
      </c>
      <c r="T5" s="453" t="s">
        <v>10</v>
      </c>
      <c r="U5" s="454"/>
      <c r="V5" s="451" t="s">
        <v>11</v>
      </c>
      <c r="W5" s="452"/>
      <c r="X5" s="441" t="s">
        <v>12</v>
      </c>
      <c r="Y5" s="442"/>
      <c r="Z5" s="210" t="s">
        <v>13</v>
      </c>
      <c r="AA5" s="238"/>
      <c r="AC5" s="443" t="s">
        <v>4</v>
      </c>
      <c r="AD5" s="444"/>
      <c r="AE5" s="445" t="s">
        <v>5</v>
      </c>
      <c r="AF5" s="446"/>
      <c r="AG5" s="447" t="s">
        <v>6</v>
      </c>
      <c r="AH5" s="448"/>
      <c r="AI5" s="449" t="s">
        <v>7</v>
      </c>
      <c r="AJ5" s="450"/>
      <c r="AK5" s="212" t="s">
        <v>8</v>
      </c>
      <c r="AL5" s="410" t="s">
        <v>9</v>
      </c>
      <c r="AM5" s="411"/>
      <c r="AN5" s="410" t="s">
        <v>5</v>
      </c>
      <c r="AO5" s="411"/>
      <c r="AP5" s="410" t="s">
        <v>6</v>
      </c>
      <c r="AQ5" s="411"/>
      <c r="AR5" s="410" t="s">
        <v>7</v>
      </c>
      <c r="AS5" s="411"/>
      <c r="AT5" s="212" t="s">
        <v>8</v>
      </c>
      <c r="AU5" s="408" t="s">
        <v>132</v>
      </c>
      <c r="AV5" s="409"/>
      <c r="AW5" s="406" t="s">
        <v>11</v>
      </c>
      <c r="AX5" s="407"/>
      <c r="AY5" s="456" t="s">
        <v>12</v>
      </c>
      <c r="AZ5" s="457"/>
      <c r="BA5" s="213" t="s">
        <v>13</v>
      </c>
      <c r="BC5" s="443" t="s">
        <v>4</v>
      </c>
      <c r="BD5" s="444"/>
      <c r="BE5" s="445" t="s">
        <v>5</v>
      </c>
      <c r="BF5" s="446"/>
      <c r="BG5" s="447" t="s">
        <v>6</v>
      </c>
      <c r="BH5" s="448"/>
      <c r="BI5" s="449" t="s">
        <v>7</v>
      </c>
      <c r="BJ5" s="450"/>
      <c r="BK5" s="212" t="s">
        <v>8</v>
      </c>
      <c r="BL5" s="410" t="s">
        <v>9</v>
      </c>
      <c r="BM5" s="411"/>
      <c r="BN5" s="410" t="s">
        <v>5</v>
      </c>
      <c r="BO5" s="411"/>
      <c r="BP5" s="410" t="s">
        <v>6</v>
      </c>
      <c r="BQ5" s="411"/>
      <c r="BR5" s="410" t="s">
        <v>7</v>
      </c>
      <c r="BS5" s="411"/>
      <c r="BT5" s="212" t="s">
        <v>8</v>
      </c>
      <c r="BU5" s="408" t="s">
        <v>10</v>
      </c>
      <c r="BV5" s="409"/>
      <c r="BW5" s="406" t="s">
        <v>11</v>
      </c>
      <c r="BX5" s="407"/>
      <c r="BY5" s="456" t="s">
        <v>12</v>
      </c>
      <c r="BZ5" s="457"/>
      <c r="CA5" s="213" t="s">
        <v>13</v>
      </c>
      <c r="CC5" s="424" t="s">
        <v>4</v>
      </c>
      <c r="CD5" s="425"/>
      <c r="CE5" s="424" t="s">
        <v>5</v>
      </c>
      <c r="CF5" s="425"/>
      <c r="CG5" s="424" t="s">
        <v>6</v>
      </c>
      <c r="CH5" s="425"/>
      <c r="CI5" s="424" t="s">
        <v>7</v>
      </c>
      <c r="CJ5" s="425"/>
      <c r="CK5" s="212" t="s">
        <v>8</v>
      </c>
      <c r="CL5" s="424" t="s">
        <v>9</v>
      </c>
      <c r="CM5" s="425"/>
      <c r="CN5" s="424" t="s">
        <v>5</v>
      </c>
      <c r="CO5" s="425"/>
      <c r="CP5" s="424" t="s">
        <v>6</v>
      </c>
      <c r="CQ5" s="425"/>
      <c r="CR5" s="424" t="s">
        <v>7</v>
      </c>
      <c r="CS5" s="425"/>
      <c r="CT5" s="212" t="s">
        <v>8</v>
      </c>
      <c r="CU5" s="422" t="s">
        <v>10</v>
      </c>
      <c r="CV5" s="423"/>
      <c r="CW5" s="420" t="s">
        <v>11</v>
      </c>
      <c r="CX5" s="421"/>
      <c r="CY5" s="420" t="s">
        <v>12</v>
      </c>
      <c r="CZ5" s="421"/>
      <c r="DA5" s="214" t="s">
        <v>13</v>
      </c>
      <c r="DB5" s="424"/>
      <c r="DC5" s="425"/>
      <c r="DD5" s="424"/>
      <c r="DE5" s="425"/>
      <c r="DF5" s="424"/>
      <c r="DG5" s="425"/>
      <c r="DH5" s="424"/>
      <c r="DI5" s="425"/>
      <c r="DJ5" s="212"/>
      <c r="DK5" s="424"/>
      <c r="DL5" s="425"/>
      <c r="DM5" s="424"/>
      <c r="DN5" s="425"/>
      <c r="DO5" s="424"/>
      <c r="DP5" s="425"/>
      <c r="DQ5" s="424"/>
      <c r="DR5" s="425"/>
      <c r="DS5" s="212"/>
      <c r="DT5" s="422"/>
      <c r="DU5" s="423"/>
      <c r="DV5" s="420"/>
      <c r="DW5" s="421"/>
      <c r="DX5" s="420"/>
      <c r="DY5" s="421"/>
      <c r="DZ5" s="214"/>
      <c r="EB5" s="424"/>
      <c r="EC5" s="425"/>
      <c r="ED5" s="424"/>
      <c r="EE5" s="425"/>
      <c r="EF5" s="424"/>
      <c r="EG5" s="425"/>
      <c r="EH5" s="424"/>
      <c r="EI5" s="425"/>
      <c r="EJ5" s="212"/>
      <c r="EK5" s="424"/>
      <c r="EL5" s="425"/>
      <c r="EM5" s="424"/>
      <c r="EN5" s="425"/>
      <c r="EO5" s="424"/>
      <c r="EP5" s="425"/>
      <c r="EQ5" s="424"/>
      <c r="ER5" s="425"/>
      <c r="ES5" s="212"/>
      <c r="ET5" s="422"/>
      <c r="EU5" s="423"/>
      <c r="EV5" s="420"/>
      <c r="EW5" s="421"/>
      <c r="EX5" s="420"/>
      <c r="EY5" s="421"/>
      <c r="EZ5" s="214"/>
      <c r="FA5" s="168"/>
      <c r="FB5" s="424"/>
      <c r="FC5" s="425"/>
      <c r="FD5" s="424"/>
      <c r="FE5" s="425"/>
      <c r="FF5" s="424"/>
      <c r="FG5" s="425"/>
      <c r="FH5" s="424"/>
      <c r="FI5" s="425"/>
      <c r="FK5" s="424"/>
      <c r="FL5" s="425"/>
      <c r="FM5" s="424"/>
      <c r="FN5" s="425"/>
      <c r="FO5" s="424"/>
      <c r="FP5" s="425"/>
      <c r="FQ5" s="424"/>
      <c r="FR5" s="425"/>
      <c r="FS5" s="212"/>
      <c r="FT5" s="422"/>
      <c r="FU5" s="423"/>
      <c r="FV5" s="420"/>
      <c r="FW5" s="421"/>
      <c r="FX5" s="420"/>
      <c r="FY5" s="421"/>
      <c r="FZ5" s="214"/>
      <c r="GA5" s="214"/>
      <c r="GB5" s="424"/>
      <c r="GC5" s="425"/>
      <c r="GD5" s="424"/>
      <c r="GE5" s="425"/>
      <c r="GF5" s="424"/>
      <c r="GG5" s="425"/>
      <c r="GH5" s="424"/>
      <c r="GI5" s="425"/>
      <c r="GJ5" s="212"/>
      <c r="GK5" s="424"/>
      <c r="GL5" s="425"/>
      <c r="GM5" s="424"/>
      <c r="GN5" s="425"/>
      <c r="GO5" s="424"/>
      <c r="GP5" s="425"/>
      <c r="GQ5" s="424"/>
      <c r="GR5" s="425"/>
      <c r="GS5" s="212"/>
      <c r="GT5" s="422"/>
      <c r="GU5" s="423"/>
      <c r="GV5" s="420"/>
      <c r="GW5" s="421"/>
      <c r="GX5" s="420"/>
      <c r="GY5" s="421"/>
      <c r="GZ5" s="214"/>
      <c r="HA5" s="214"/>
      <c r="HB5" s="424"/>
      <c r="HC5" s="425"/>
      <c r="HD5" s="424"/>
      <c r="HE5" s="425"/>
      <c r="HF5" s="424"/>
      <c r="HG5" s="425"/>
      <c r="HH5" s="424"/>
      <c r="HI5" s="425"/>
      <c r="HJ5" s="212"/>
      <c r="HK5" s="424"/>
      <c r="HL5" s="425"/>
      <c r="HM5" s="424"/>
      <c r="HN5" s="425"/>
      <c r="HO5" s="424"/>
      <c r="HP5" s="425"/>
      <c r="HQ5" s="424"/>
      <c r="HR5" s="425"/>
      <c r="HS5" s="212"/>
      <c r="HT5" s="422"/>
      <c r="HU5" s="423"/>
      <c r="HV5" s="420"/>
      <c r="HW5" s="421"/>
      <c r="HX5" s="420"/>
      <c r="HY5" s="421"/>
      <c r="HZ5" s="214"/>
      <c r="IA5" s="214"/>
      <c r="IB5" s="424"/>
      <c r="IC5" s="425"/>
      <c r="ID5" s="424"/>
      <c r="IE5" s="425"/>
      <c r="IF5" s="424"/>
      <c r="IG5" s="425"/>
      <c r="IH5" s="424"/>
      <c r="II5" s="425"/>
      <c r="IJ5" s="212"/>
      <c r="IK5" s="424"/>
      <c r="IL5" s="425"/>
      <c r="IM5" s="424"/>
      <c r="IN5" s="425"/>
      <c r="IO5" s="424"/>
      <c r="IP5" s="425"/>
      <c r="IQ5" s="424"/>
      <c r="IR5" s="425"/>
      <c r="IS5" s="212"/>
      <c r="IT5" s="422"/>
      <c r="IU5" s="423"/>
      <c r="IV5" s="420"/>
      <c r="IW5" s="421"/>
      <c r="IX5" s="420"/>
      <c r="IY5" s="421"/>
      <c r="IZ5" s="214"/>
      <c r="JB5" s="424"/>
      <c r="JC5" s="425"/>
      <c r="JD5" s="424"/>
      <c r="JE5" s="425"/>
      <c r="JF5" s="424"/>
      <c r="JG5" s="425"/>
      <c r="JH5" s="424"/>
      <c r="JI5" s="425"/>
      <c r="JJ5" s="212"/>
      <c r="JK5" s="424"/>
      <c r="JL5" s="425"/>
      <c r="JM5" s="424"/>
      <c r="JN5" s="425"/>
      <c r="JO5" s="424"/>
      <c r="JP5" s="425"/>
      <c r="JQ5" s="424"/>
      <c r="JR5" s="425"/>
      <c r="JS5" s="212"/>
      <c r="JT5" s="422"/>
      <c r="JU5" s="423"/>
      <c r="JV5" s="420"/>
      <c r="JW5" s="421"/>
      <c r="JX5" s="420"/>
      <c r="JY5" s="421"/>
      <c r="JZ5" s="214"/>
      <c r="KB5" s="424"/>
      <c r="KC5" s="425"/>
      <c r="KD5" s="424"/>
      <c r="KE5" s="425"/>
      <c r="KF5" s="424"/>
      <c r="KG5" s="425"/>
      <c r="KH5" s="424"/>
      <c r="KI5" s="425"/>
      <c r="KJ5" s="212"/>
      <c r="KK5" s="424"/>
      <c r="KL5" s="425"/>
      <c r="KM5" s="424"/>
      <c r="KN5" s="425"/>
      <c r="KO5" s="424"/>
      <c r="KP5" s="425"/>
      <c r="KQ5" s="424"/>
      <c r="KR5" s="425"/>
      <c r="KS5" s="212"/>
      <c r="KT5" s="422"/>
      <c r="KU5" s="423"/>
      <c r="KV5" s="420"/>
      <c r="KW5" s="421"/>
      <c r="KX5" s="420"/>
      <c r="KY5" s="421"/>
      <c r="KZ5" s="214"/>
      <c r="LB5" s="424"/>
      <c r="LC5" s="425"/>
      <c r="LD5" s="424"/>
      <c r="LE5" s="425"/>
      <c r="LF5" s="424"/>
      <c r="LG5" s="425"/>
      <c r="LH5" s="424"/>
      <c r="LI5" s="425"/>
      <c r="LJ5" s="212"/>
      <c r="LK5" s="424"/>
      <c r="LL5" s="425"/>
      <c r="LM5" s="424"/>
      <c r="LN5" s="425"/>
      <c r="LO5" s="424"/>
      <c r="LP5" s="425"/>
      <c r="LQ5" s="424"/>
      <c r="LR5" s="425"/>
      <c r="LS5" s="212"/>
      <c r="LT5" s="422"/>
      <c r="LU5" s="423"/>
      <c r="LV5" s="420"/>
      <c r="LW5" s="421"/>
      <c r="LX5" s="420"/>
      <c r="LY5" s="421"/>
      <c r="LZ5" s="214"/>
      <c r="MA5" s="234"/>
      <c r="MC5" s="390" t="s">
        <v>5</v>
      </c>
      <c r="MD5" s="391"/>
      <c r="ME5" s="390" t="s">
        <v>6</v>
      </c>
      <c r="MF5" s="391"/>
      <c r="MG5" s="214" t="s">
        <v>8</v>
      </c>
      <c r="MI5" s="390" t="s">
        <v>5</v>
      </c>
      <c r="MJ5" s="391"/>
      <c r="MK5" s="390" t="s">
        <v>6</v>
      </c>
      <c r="ML5" s="391"/>
      <c r="MM5" s="214" t="s">
        <v>8</v>
      </c>
      <c r="MN5" s="428"/>
      <c r="MO5" s="390" t="s">
        <v>5</v>
      </c>
      <c r="MP5" s="391"/>
      <c r="MQ5" s="390" t="s">
        <v>6</v>
      </c>
      <c r="MR5" s="391"/>
      <c r="MS5" s="214" t="s">
        <v>8</v>
      </c>
      <c r="MT5" s="430"/>
      <c r="MU5" s="420"/>
      <c r="MV5" s="421"/>
      <c r="MW5" s="420"/>
      <c r="MX5" s="421"/>
      <c r="MY5" s="214"/>
      <c r="MZ5" s="418"/>
      <c r="NA5" s="468" t="s">
        <v>4</v>
      </c>
      <c r="NB5" s="468"/>
      <c r="NC5" s="468" t="s">
        <v>5</v>
      </c>
      <c r="ND5" s="468"/>
      <c r="NE5" s="215"/>
      <c r="NF5" s="469" t="s">
        <v>6</v>
      </c>
      <c r="NG5" s="470"/>
      <c r="NH5" s="468" t="s">
        <v>128</v>
      </c>
      <c r="NI5" s="468"/>
      <c r="NJ5" s="216" t="s">
        <v>129</v>
      </c>
      <c r="NK5" s="21"/>
      <c r="NL5" s="390" t="s">
        <v>130</v>
      </c>
      <c r="NM5" s="390"/>
      <c r="NN5" s="390" t="s">
        <v>5</v>
      </c>
      <c r="NO5" s="390"/>
      <c r="NP5" s="390" t="s">
        <v>6</v>
      </c>
      <c r="NQ5" s="390"/>
      <c r="NR5" s="390" t="s">
        <v>131</v>
      </c>
      <c r="NS5" s="390"/>
      <c r="NT5" s="214" t="s">
        <v>129</v>
      </c>
      <c r="NU5" s="390" t="s">
        <v>132</v>
      </c>
      <c r="NV5" s="391"/>
      <c r="NW5" s="390" t="s">
        <v>5</v>
      </c>
      <c r="NX5" s="391"/>
      <c r="NY5" s="390" t="s">
        <v>12</v>
      </c>
      <c r="NZ5" s="391"/>
      <c r="OA5" s="431" t="s">
        <v>133</v>
      </c>
      <c r="OB5" s="432"/>
      <c r="OC5" s="214" t="s">
        <v>129</v>
      </c>
      <c r="OD5" s="431"/>
      <c r="OE5" s="431"/>
      <c r="OF5" s="431"/>
      <c r="OG5" s="431"/>
      <c r="OH5" s="431"/>
      <c r="OI5" s="431"/>
      <c r="OJ5" s="183"/>
      <c r="OK5" s="234"/>
      <c r="OL5" s="21"/>
      <c r="OM5" s="377" t="s">
        <v>188</v>
      </c>
      <c r="ON5" s="377"/>
      <c r="OO5" s="378" t="s">
        <v>5</v>
      </c>
      <c r="OP5" s="378"/>
      <c r="OQ5" s="379" t="s">
        <v>6</v>
      </c>
      <c r="OR5" s="379"/>
      <c r="OS5" s="380" t="s">
        <v>131</v>
      </c>
      <c r="OT5" s="380"/>
      <c r="OU5" s="217" t="s">
        <v>129</v>
      </c>
      <c r="OV5" s="381" t="s">
        <v>130</v>
      </c>
      <c r="OW5" s="381"/>
      <c r="OX5" s="381" t="s">
        <v>5</v>
      </c>
      <c r="OY5" s="381"/>
      <c r="OZ5" s="381" t="s">
        <v>6</v>
      </c>
      <c r="PA5" s="381"/>
      <c r="PB5" s="381" t="s">
        <v>131</v>
      </c>
      <c r="PC5" s="381"/>
      <c r="PD5" s="217" t="s">
        <v>129</v>
      </c>
      <c r="PE5" s="382" t="s">
        <v>10</v>
      </c>
      <c r="PF5" s="382"/>
      <c r="PG5" s="383" t="s">
        <v>169</v>
      </c>
      <c r="PH5" s="383"/>
      <c r="PI5" s="382" t="s">
        <v>12</v>
      </c>
      <c r="PJ5" s="382"/>
      <c r="PK5" s="225" t="s">
        <v>129</v>
      </c>
      <c r="PL5" s="21"/>
      <c r="PM5" s="110"/>
      <c r="PN5" s="376" t="s">
        <v>188</v>
      </c>
      <c r="PO5" s="377"/>
      <c r="PP5" s="378" t="s">
        <v>5</v>
      </c>
      <c r="PQ5" s="378"/>
      <c r="PR5" s="379" t="s">
        <v>6</v>
      </c>
      <c r="PS5" s="379"/>
      <c r="PT5" s="380" t="s">
        <v>131</v>
      </c>
      <c r="PU5" s="380"/>
      <c r="PV5" s="217" t="s">
        <v>129</v>
      </c>
      <c r="PW5" s="381" t="s">
        <v>130</v>
      </c>
      <c r="PX5" s="381"/>
      <c r="PY5" s="381" t="s">
        <v>5</v>
      </c>
      <c r="PZ5" s="381"/>
      <c r="QA5" s="381" t="s">
        <v>6</v>
      </c>
      <c r="QB5" s="381"/>
      <c r="QC5" s="381" t="s">
        <v>131</v>
      </c>
      <c r="QD5" s="381"/>
      <c r="QE5" s="217" t="s">
        <v>129</v>
      </c>
      <c r="QF5" s="382" t="s">
        <v>187</v>
      </c>
      <c r="QG5" s="382"/>
      <c r="QH5" s="383" t="s">
        <v>169</v>
      </c>
      <c r="QI5" s="383"/>
      <c r="QJ5" s="382" t="s">
        <v>12</v>
      </c>
      <c r="QK5" s="382"/>
      <c r="QL5" s="272" t="s">
        <v>129</v>
      </c>
    </row>
    <row r="6" spans="1:454" ht="15" customHeight="1">
      <c r="A6" s="110">
        <v>45658</v>
      </c>
      <c r="B6" s="202">
        <v>2</v>
      </c>
      <c r="C6" s="207">
        <v>0.29166666666666669</v>
      </c>
      <c r="D6" s="202"/>
      <c r="E6" s="202"/>
      <c r="F6" s="202"/>
      <c r="G6" s="202"/>
      <c r="H6" s="202"/>
      <c r="I6" s="202"/>
      <c r="J6" s="117">
        <f>I6+G6+E6+C6</f>
        <v>0.29166666666666669</v>
      </c>
      <c r="S6" s="117">
        <f>R36+P36+N36+L36</f>
        <v>0</v>
      </c>
      <c r="T6" s="202">
        <v>2</v>
      </c>
      <c r="U6" s="207">
        <v>0.70833333333333337</v>
      </c>
      <c r="V6" s="202"/>
      <c r="W6" s="202"/>
      <c r="X6" s="202"/>
      <c r="Y6" s="202"/>
      <c r="Z6" s="192">
        <f>Y6+W6+U6+R36+P36+N36+L36+I6+G6+E6+C6</f>
        <v>1</v>
      </c>
      <c r="AA6" s="240"/>
      <c r="AB6" s="110">
        <v>45658</v>
      </c>
      <c r="AC6" s="202">
        <v>4</v>
      </c>
      <c r="AD6" s="207">
        <v>0.27777777777777779</v>
      </c>
      <c r="AE6" s="202"/>
      <c r="AF6" s="202"/>
      <c r="AG6" s="202">
        <v>2</v>
      </c>
      <c r="AH6" s="207">
        <v>1.3888888888888888E-2</v>
      </c>
      <c r="AI6" s="202"/>
      <c r="AJ6" s="202"/>
      <c r="AK6" s="117">
        <f t="shared" ref="AK6:AK37" si="0">AJ6+AH6+AF6+AD6</f>
        <v>0.29166666666666669</v>
      </c>
      <c r="AL6" s="202"/>
      <c r="AM6" s="202"/>
      <c r="AN6" s="202"/>
      <c r="AO6" s="202"/>
      <c r="AP6" s="202"/>
      <c r="AQ6" s="119"/>
      <c r="AR6" s="202"/>
      <c r="AS6" s="119"/>
      <c r="AT6" s="117">
        <v>0</v>
      </c>
      <c r="AU6" s="202">
        <v>2</v>
      </c>
      <c r="AV6" s="207">
        <v>0.70833333333333337</v>
      </c>
      <c r="AW6" s="202"/>
      <c r="AX6" s="202"/>
      <c r="AY6" s="202"/>
      <c r="AZ6" s="202"/>
      <c r="BA6" s="192">
        <f t="shared" ref="BA6:BA12" si="1">AZ6+AX6+AV6+AS6+AQ6+AO6+AM6+AJ6+AH6+AF6+AD6</f>
        <v>1</v>
      </c>
      <c r="BB6" s="110">
        <v>45658</v>
      </c>
      <c r="BC6" s="202">
        <v>1</v>
      </c>
      <c r="BD6" s="296">
        <v>1</v>
      </c>
      <c r="BE6" s="202"/>
      <c r="BF6" s="202"/>
      <c r="BG6" s="202"/>
      <c r="BH6" s="202"/>
      <c r="BI6" s="202"/>
      <c r="BJ6" s="202"/>
      <c r="BK6" s="117">
        <f>BJ6+BH6+BF6+BD6</f>
        <v>1</v>
      </c>
      <c r="BL6" s="202"/>
      <c r="BM6" s="202"/>
      <c r="BN6" s="202"/>
      <c r="BO6" s="202"/>
      <c r="BP6" s="202"/>
      <c r="BQ6" s="202"/>
      <c r="BR6" s="202"/>
      <c r="BS6" s="202"/>
      <c r="BT6" s="117">
        <f>BS6+BQ6+BO6+BM6</f>
        <v>0</v>
      </c>
      <c r="BU6" s="202"/>
      <c r="BV6" s="202"/>
      <c r="BW6" s="202"/>
      <c r="BX6" s="202"/>
      <c r="BY6" s="202"/>
      <c r="BZ6" s="202"/>
      <c r="CA6" s="192">
        <f>BZ6+BX6+BV6+BS6+BQ6+BO6+BM6+BJ6+BH6+BF6+BD6</f>
        <v>1</v>
      </c>
      <c r="CB6" s="115">
        <v>43160</v>
      </c>
      <c r="CC6" s="202"/>
      <c r="CD6" s="119"/>
      <c r="CE6" s="202"/>
      <c r="CF6" s="119"/>
      <c r="CG6" s="202"/>
      <c r="CH6" s="119"/>
      <c r="CI6" s="119"/>
      <c r="CJ6" s="119"/>
      <c r="CK6" s="117">
        <f>CJ6+CH6+CF6+CD6</f>
        <v>0</v>
      </c>
      <c r="CL6" s="202"/>
      <c r="CM6" s="119"/>
      <c r="CN6" s="202"/>
      <c r="CO6" s="119"/>
      <c r="CP6" s="202"/>
      <c r="CQ6" s="119"/>
      <c r="CR6" s="202"/>
      <c r="CS6" s="119"/>
      <c r="CT6" s="117">
        <f>CS6+CQ6+CO6+CM6</f>
        <v>0</v>
      </c>
      <c r="CU6" s="202"/>
      <c r="CV6" s="119"/>
      <c r="CW6" s="202"/>
      <c r="CX6" s="119"/>
      <c r="CY6" s="202"/>
      <c r="CZ6" s="119"/>
      <c r="DA6" s="117">
        <f t="shared" ref="DA6:DA33" si="2">CZ6+CX6+CV6+CS6+CQ6+CO6+CM6+CJ6+CH6+CF6+CD6</f>
        <v>0</v>
      </c>
      <c r="DB6" s="202"/>
      <c r="DC6" s="119"/>
      <c r="DD6" s="202"/>
      <c r="DE6" s="119"/>
      <c r="DF6" s="202"/>
      <c r="DG6" s="119"/>
      <c r="DH6" s="119"/>
      <c r="DI6" s="119"/>
      <c r="DJ6" s="117"/>
      <c r="DK6" s="202"/>
      <c r="DL6" s="119"/>
      <c r="DM6" s="202"/>
      <c r="DN6" s="119"/>
      <c r="DO6" s="202"/>
      <c r="DP6" s="119"/>
      <c r="DQ6" s="202"/>
      <c r="DR6" s="119"/>
      <c r="DS6" s="117"/>
      <c r="DT6" s="202"/>
      <c r="DU6" s="119"/>
      <c r="DV6" s="202"/>
      <c r="DW6" s="119"/>
      <c r="DX6" s="202"/>
      <c r="DY6" s="119"/>
      <c r="DZ6" s="117"/>
      <c r="EA6" s="115"/>
      <c r="EB6" s="202"/>
      <c r="EC6" s="119"/>
      <c r="ED6" s="119"/>
      <c r="EE6" s="119"/>
      <c r="EF6" s="202"/>
      <c r="EG6" s="119"/>
      <c r="EH6" s="119"/>
      <c r="EI6" s="119"/>
      <c r="EJ6" s="117"/>
      <c r="EK6" s="202"/>
      <c r="EL6" s="119"/>
      <c r="EM6" s="202"/>
      <c r="EN6" s="119"/>
      <c r="EO6" s="202"/>
      <c r="EP6" s="119"/>
      <c r="EQ6" s="202"/>
      <c r="ER6" s="119"/>
      <c r="ES6" s="117"/>
      <c r="ET6" s="202"/>
      <c r="EU6" s="119"/>
      <c r="EV6" s="202"/>
      <c r="EW6" s="119"/>
      <c r="EX6" s="202"/>
      <c r="EY6" s="119"/>
      <c r="EZ6" s="117"/>
      <c r="FA6" s="115"/>
      <c r="FB6" s="202"/>
      <c r="FC6" s="119"/>
      <c r="FD6" s="202"/>
      <c r="FE6" s="119"/>
      <c r="FF6" s="202"/>
      <c r="FG6" s="119"/>
      <c r="FH6" s="202"/>
      <c r="FI6" s="119"/>
      <c r="FJ6" s="117"/>
      <c r="FK6" s="202"/>
      <c r="FL6" s="119"/>
      <c r="FM6" s="202"/>
      <c r="FN6" s="119"/>
      <c r="FO6" s="202"/>
      <c r="FP6" s="119"/>
      <c r="FQ6" s="207"/>
      <c r="FR6" s="119"/>
      <c r="FS6" s="117"/>
      <c r="FT6" s="202"/>
      <c r="FU6" s="119"/>
      <c r="FV6" s="202"/>
      <c r="FW6" s="119"/>
      <c r="FX6" s="202"/>
      <c r="FY6" s="119"/>
      <c r="FZ6" s="117"/>
      <c r="GA6" s="115"/>
      <c r="GB6" s="202"/>
      <c r="GC6" s="119"/>
      <c r="GD6" s="202"/>
      <c r="GE6" s="119"/>
      <c r="GF6" s="202"/>
      <c r="GG6" s="119"/>
      <c r="GH6" s="202"/>
      <c r="GI6" s="119"/>
      <c r="GJ6" s="117"/>
      <c r="GK6" s="202"/>
      <c r="GL6" s="119"/>
      <c r="GM6" s="202"/>
      <c r="GN6" s="119"/>
      <c r="GO6" s="202"/>
      <c r="GP6" s="119"/>
      <c r="GQ6" s="202"/>
      <c r="GR6" s="119"/>
      <c r="GS6" s="117"/>
      <c r="GT6" s="202"/>
      <c r="GU6" s="119"/>
      <c r="GV6" s="202"/>
      <c r="GW6" s="119"/>
      <c r="GX6" s="202"/>
      <c r="GY6" s="119"/>
      <c r="GZ6" s="117"/>
      <c r="HA6" s="115"/>
      <c r="HB6" s="202"/>
      <c r="HC6" s="119"/>
      <c r="HD6" s="119"/>
      <c r="HE6" s="119"/>
      <c r="HF6" s="202"/>
      <c r="HG6" s="119"/>
      <c r="HH6" s="119"/>
      <c r="HI6" s="119"/>
      <c r="HJ6" s="117"/>
      <c r="HK6" s="202"/>
      <c r="HL6" s="119"/>
      <c r="HM6" s="202"/>
      <c r="HN6" s="119"/>
      <c r="HO6" s="202"/>
      <c r="HP6" s="119"/>
      <c r="HQ6" s="202"/>
      <c r="HR6" s="119"/>
      <c r="HS6" s="117"/>
      <c r="HT6" s="202"/>
      <c r="HU6" s="119"/>
      <c r="HV6" s="202"/>
      <c r="HW6" s="119"/>
      <c r="HX6" s="202"/>
      <c r="HY6" s="119"/>
      <c r="HZ6" s="117"/>
      <c r="IA6" s="115"/>
      <c r="IB6" s="202"/>
      <c r="IC6" s="119"/>
      <c r="ID6" s="119"/>
      <c r="IE6" s="119"/>
      <c r="IF6" s="202"/>
      <c r="IG6" s="119"/>
      <c r="IH6" s="119"/>
      <c r="II6" s="119"/>
      <c r="IJ6" s="117"/>
      <c r="IK6" s="202"/>
      <c r="IL6" s="119"/>
      <c r="IM6" s="202"/>
      <c r="IN6" s="119"/>
      <c r="IO6" s="202"/>
      <c r="IP6" s="119"/>
      <c r="IQ6" s="202"/>
      <c r="IR6" s="119"/>
      <c r="IS6" s="117"/>
      <c r="IT6" s="202"/>
      <c r="IU6" s="119"/>
      <c r="IV6" s="202"/>
      <c r="IW6" s="119"/>
      <c r="IX6" s="202"/>
      <c r="IY6" s="119"/>
      <c r="IZ6" s="117"/>
      <c r="JA6" s="115"/>
      <c r="JB6" s="202"/>
      <c r="JC6" s="119"/>
      <c r="JD6" s="202"/>
      <c r="JE6" s="119"/>
      <c r="JF6" s="202"/>
      <c r="JG6" s="119"/>
      <c r="JH6" s="202"/>
      <c r="JI6" s="119"/>
      <c r="JJ6" s="117"/>
      <c r="JK6" s="202"/>
      <c r="JL6" s="119"/>
      <c r="JM6" s="202"/>
      <c r="JN6" s="119"/>
      <c r="JO6" s="202"/>
      <c r="JP6" s="119"/>
      <c r="JQ6" s="202"/>
      <c r="JR6" s="119"/>
      <c r="JS6" s="117"/>
      <c r="JT6" s="202"/>
      <c r="JU6" s="119"/>
      <c r="JV6" s="202"/>
      <c r="JW6" s="119"/>
      <c r="JX6" s="202"/>
      <c r="JY6" s="119"/>
      <c r="JZ6" s="117"/>
      <c r="KA6" s="115"/>
      <c r="KB6" s="202"/>
      <c r="KC6" s="119"/>
      <c r="KD6" s="202"/>
      <c r="KE6" s="119"/>
      <c r="KF6" s="202"/>
      <c r="KG6" s="119"/>
      <c r="KH6" s="202"/>
      <c r="KI6" s="119"/>
      <c r="KJ6" s="117"/>
      <c r="KK6" s="202"/>
      <c r="KL6" s="119"/>
      <c r="KM6" s="202"/>
      <c r="KN6" s="119"/>
      <c r="KO6" s="202"/>
      <c r="KP6" s="119"/>
      <c r="KQ6" s="202"/>
      <c r="KR6" s="119"/>
      <c r="KS6" s="117"/>
      <c r="KT6" s="202"/>
      <c r="KU6" s="119"/>
      <c r="KV6" s="202"/>
      <c r="KW6" s="119"/>
      <c r="KX6" s="202"/>
      <c r="KY6" s="119"/>
      <c r="KZ6" s="117"/>
      <c r="LA6" s="115"/>
      <c r="LB6" s="202"/>
      <c r="LC6" s="119"/>
      <c r="LD6" s="218"/>
      <c r="LE6" s="119"/>
      <c r="LF6" s="202"/>
      <c r="LG6" s="119"/>
      <c r="LH6" s="202"/>
      <c r="LI6" s="119"/>
      <c r="LJ6" s="117"/>
      <c r="LK6" s="202"/>
      <c r="LL6" s="119"/>
      <c r="LM6" s="202"/>
      <c r="LN6" s="119"/>
      <c r="LO6" s="202"/>
      <c r="LP6" s="119"/>
      <c r="LQ6" s="202"/>
      <c r="LR6" s="119"/>
      <c r="LS6" s="117"/>
      <c r="LT6" s="202"/>
      <c r="LU6" s="119"/>
      <c r="LV6" s="202"/>
      <c r="LW6" s="119"/>
      <c r="LX6" s="202"/>
      <c r="LY6" s="119"/>
      <c r="LZ6" s="117"/>
      <c r="MA6" s="117"/>
      <c r="MB6" s="110">
        <v>44013</v>
      </c>
      <c r="MC6" s="202"/>
      <c r="MD6" s="119"/>
      <c r="ME6" s="202"/>
      <c r="MF6" s="119"/>
      <c r="MG6" s="117">
        <f>MF6+MD6</f>
        <v>0</v>
      </c>
      <c r="MH6" s="110">
        <v>44013</v>
      </c>
      <c r="MI6" s="202"/>
      <c r="MJ6" s="119"/>
      <c r="MK6" s="202"/>
      <c r="ML6" s="119"/>
      <c r="MM6" s="117">
        <f t="shared" ref="MM6:MM37" si="3">ML6+MJ6</f>
        <v>0</v>
      </c>
      <c r="MN6" s="110">
        <v>44013</v>
      </c>
      <c r="MO6" s="202"/>
      <c r="MP6" s="119"/>
      <c r="MQ6" s="202"/>
      <c r="MR6" s="119"/>
      <c r="MS6" s="117">
        <f t="shared" ref="MS6:MS37" si="4">MR6+MP6</f>
        <v>0</v>
      </c>
      <c r="MT6" s="115"/>
      <c r="MU6" s="202"/>
      <c r="MV6" s="119"/>
      <c r="MW6" s="202"/>
      <c r="MX6" s="119"/>
      <c r="MY6" s="117"/>
      <c r="MZ6" s="219"/>
      <c r="NA6" s="220"/>
      <c r="NB6" s="219"/>
      <c r="NC6" s="220"/>
      <c r="ND6" s="219"/>
      <c r="NE6" s="219"/>
      <c r="NF6" s="220"/>
      <c r="NG6" s="219"/>
      <c r="NH6" s="220"/>
      <c r="NI6" s="219"/>
      <c r="NJ6" s="219"/>
      <c r="NK6" s="221"/>
      <c r="NL6" s="220"/>
      <c r="NM6" s="219"/>
      <c r="NN6" s="220"/>
      <c r="NO6" s="219"/>
      <c r="NP6" s="220"/>
      <c r="NQ6" s="219"/>
      <c r="NR6" s="220"/>
      <c r="NS6" s="219"/>
      <c r="NT6" s="219"/>
      <c r="NU6" s="220"/>
      <c r="NV6" s="219"/>
      <c r="NW6" s="220"/>
      <c r="NX6" s="219"/>
      <c r="NY6" s="220"/>
      <c r="NZ6" s="219"/>
      <c r="OA6" s="220"/>
      <c r="OB6" s="219"/>
      <c r="OC6" s="219"/>
      <c r="OD6" s="220"/>
      <c r="OE6" s="219"/>
      <c r="OF6" s="220"/>
      <c r="OG6" s="219"/>
      <c r="OH6" s="220"/>
      <c r="OI6" s="219"/>
      <c r="OJ6" s="245"/>
      <c r="OK6" s="26"/>
      <c r="OL6" s="110">
        <v>45658</v>
      </c>
      <c r="OM6" s="202">
        <v>3</v>
      </c>
      <c r="ON6" s="207">
        <v>0.98611111111111116</v>
      </c>
      <c r="OO6" s="202"/>
      <c r="OP6" s="202"/>
      <c r="OQ6" s="202">
        <v>2</v>
      </c>
      <c r="OR6" s="207">
        <v>1.3888888888888888E-2</v>
      </c>
      <c r="OS6" s="202"/>
      <c r="OT6" s="202"/>
      <c r="OU6" s="117">
        <f>OT6+OR6+OP6+ON6</f>
        <v>1</v>
      </c>
      <c r="OV6" s="202"/>
      <c r="OW6" s="202"/>
      <c r="OX6" s="202"/>
      <c r="OY6" s="202"/>
      <c r="OZ6" s="202"/>
      <c r="PA6" s="202"/>
      <c r="PB6" s="202"/>
      <c r="PC6" s="202"/>
      <c r="PD6" s="117">
        <f>PC6+PA6+OY6+OW6</f>
        <v>0</v>
      </c>
      <c r="PE6" s="202"/>
      <c r="PF6" s="202"/>
      <c r="PG6" s="202"/>
      <c r="PH6" s="202"/>
      <c r="PI6" s="202"/>
      <c r="PJ6" s="202"/>
      <c r="PK6" s="192">
        <f t="shared" ref="PK6:PK34" si="5">PJ6+PH6+PF6+PC6+PA6+OY6+OW6+OT6+OR6+OP6+ON6</f>
        <v>1</v>
      </c>
      <c r="PM6" s="110">
        <v>45658</v>
      </c>
      <c r="PN6" s="202">
        <v>2</v>
      </c>
      <c r="PO6" s="207">
        <v>0.29166666666666669</v>
      </c>
      <c r="PP6" s="202"/>
      <c r="PQ6" s="202"/>
      <c r="PR6" s="202"/>
      <c r="PS6" s="202"/>
      <c r="PT6" s="202"/>
      <c r="PU6" s="202"/>
      <c r="PV6" s="117">
        <f>PU6+PS6+PQ6+PO6</f>
        <v>0.29166666666666669</v>
      </c>
      <c r="PW6" s="119"/>
      <c r="PX6" s="119"/>
      <c r="PY6" s="119"/>
      <c r="PZ6" s="119"/>
      <c r="QA6" s="119"/>
      <c r="QB6" s="119"/>
      <c r="QC6" s="202"/>
      <c r="QD6" s="119"/>
      <c r="QE6" s="117">
        <f>QD6+QB6+PZ6+PX6</f>
        <v>0</v>
      </c>
      <c r="QF6" s="202">
        <v>2</v>
      </c>
      <c r="QG6" s="207">
        <v>0.70833333333333337</v>
      </c>
      <c r="QH6" s="202"/>
      <c r="QI6" s="202"/>
      <c r="QJ6" s="202"/>
      <c r="QK6" s="202"/>
      <c r="QL6" s="192">
        <f t="shared" ref="QL6:QL37" si="6">QK6+QI6+QG6+QD6+QB6+PZ6+PX6+PU6+PS6+PQ6+PO6</f>
        <v>1</v>
      </c>
    </row>
    <row r="7" spans="1:454" ht="15" customHeight="1">
      <c r="A7" s="110">
        <v>45659</v>
      </c>
      <c r="B7" s="202">
        <v>2</v>
      </c>
      <c r="C7" s="207">
        <v>0.29166666666666669</v>
      </c>
      <c r="D7" s="202"/>
      <c r="E7" s="202"/>
      <c r="F7" s="202"/>
      <c r="G7" s="202"/>
      <c r="H7" s="202"/>
      <c r="I7" s="202"/>
      <c r="J7" s="117">
        <f t="shared" ref="J7:J36" si="7">I7+G7+E7+C7</f>
        <v>0.29166666666666669</v>
      </c>
      <c r="K7" s="202"/>
      <c r="L7" s="119"/>
      <c r="M7" s="202"/>
      <c r="N7" s="119"/>
      <c r="O7" s="202"/>
      <c r="P7" s="119"/>
      <c r="Q7" s="203"/>
      <c r="R7" s="203"/>
      <c r="S7" s="117">
        <f t="shared" ref="S7:S37" si="8">R7+P7+N7+L7</f>
        <v>0</v>
      </c>
      <c r="T7" s="202">
        <v>2</v>
      </c>
      <c r="U7" s="207">
        <v>0.70833333333333337</v>
      </c>
      <c r="V7" s="202"/>
      <c r="W7" s="202"/>
      <c r="X7" s="202"/>
      <c r="Y7" s="202"/>
      <c r="Z7" s="192">
        <f>Y7+W7+U7+R37+P37+N37+L37+I7+G7+E7+C7</f>
        <v>1</v>
      </c>
      <c r="AA7" s="240"/>
      <c r="AB7" s="110">
        <v>45659</v>
      </c>
      <c r="AC7" s="202">
        <v>5</v>
      </c>
      <c r="AD7" s="207">
        <v>0.2673611111111111</v>
      </c>
      <c r="AE7" s="202">
        <v>1</v>
      </c>
      <c r="AF7" s="207">
        <v>1.0416666666666666E-2</v>
      </c>
      <c r="AG7" s="202">
        <v>1</v>
      </c>
      <c r="AH7" s="207">
        <v>6.9444444444444441E-3</v>
      </c>
      <c r="AI7" s="202"/>
      <c r="AJ7" s="202"/>
      <c r="AK7" s="117">
        <f t="shared" si="0"/>
        <v>0.28472222222222221</v>
      </c>
      <c r="AL7" s="202"/>
      <c r="AM7" s="202"/>
      <c r="AN7" s="202"/>
      <c r="AO7" s="202"/>
      <c r="AP7" s="202"/>
      <c r="AQ7" s="119"/>
      <c r="AR7" s="202"/>
      <c r="AS7" s="119"/>
      <c r="AT7" s="117">
        <v>0</v>
      </c>
      <c r="AU7" s="202">
        <v>2</v>
      </c>
      <c r="AV7" s="207">
        <v>0.70833333333333337</v>
      </c>
      <c r="AW7" s="202"/>
      <c r="AX7" s="202"/>
      <c r="AY7" s="202">
        <v>1</v>
      </c>
      <c r="AZ7" s="207">
        <v>6.9444444444444441E-3</v>
      </c>
      <c r="BA7" s="192">
        <f t="shared" si="1"/>
        <v>1</v>
      </c>
      <c r="BB7" s="110">
        <v>45659</v>
      </c>
      <c r="BC7" s="202">
        <v>2</v>
      </c>
      <c r="BD7" s="207">
        <v>0.99305555555555547</v>
      </c>
      <c r="BE7" s="202"/>
      <c r="BF7" s="202"/>
      <c r="BG7" s="202"/>
      <c r="BH7" s="202"/>
      <c r="BI7" s="202"/>
      <c r="BJ7" s="202"/>
      <c r="BK7" s="117">
        <f>BJ7+BH7+BF7+BD7</f>
        <v>0.99305555555555547</v>
      </c>
      <c r="BL7" s="202"/>
      <c r="BM7" s="202"/>
      <c r="BN7" s="202"/>
      <c r="BO7" s="202"/>
      <c r="BP7" s="202"/>
      <c r="BQ7" s="202"/>
      <c r="BR7" s="202"/>
      <c r="BS7" s="202"/>
      <c r="BT7" s="117">
        <f t="shared" ref="BT7:BT36" si="9">BS7+BQ7+BO7+BM7</f>
        <v>0</v>
      </c>
      <c r="BU7" s="202"/>
      <c r="BV7" s="202"/>
      <c r="BW7" s="202"/>
      <c r="BX7" s="202"/>
      <c r="BY7" s="202">
        <v>1</v>
      </c>
      <c r="BZ7" s="207">
        <v>6.9444444444444441E-3</v>
      </c>
      <c r="CA7" s="192">
        <f>BZ7+BX7+BV7+BS7+BQ7+BO7+BM7+BJ7+BH7+BF7+BD7</f>
        <v>0.99999999999999989</v>
      </c>
      <c r="CB7" s="115">
        <v>43161</v>
      </c>
      <c r="CC7" s="202"/>
      <c r="CD7" s="119"/>
      <c r="CE7" s="202"/>
      <c r="CF7" s="119"/>
      <c r="CG7" s="202"/>
      <c r="CH7" s="119"/>
      <c r="CI7" s="202"/>
      <c r="CJ7" s="119"/>
      <c r="CK7" s="117">
        <f t="shared" ref="CK7:CK37" si="10">CJ7+CH7+CF7+CD7</f>
        <v>0</v>
      </c>
      <c r="CL7" s="202"/>
      <c r="CM7" s="119"/>
      <c r="CN7" s="202"/>
      <c r="CO7" s="119"/>
      <c r="CP7" s="202"/>
      <c r="CQ7" s="119"/>
      <c r="CR7" s="202"/>
      <c r="CS7" s="119"/>
      <c r="CT7" s="117">
        <f t="shared" ref="CT7:CT37" si="11">CS7+CQ7+CO7+CM7</f>
        <v>0</v>
      </c>
      <c r="CU7" s="202"/>
      <c r="CV7" s="119"/>
      <c r="CW7" s="202"/>
      <c r="CX7" s="119"/>
      <c r="CY7" s="202"/>
      <c r="CZ7" s="119"/>
      <c r="DA7" s="117">
        <f t="shared" si="2"/>
        <v>0</v>
      </c>
      <c r="DB7" s="202"/>
      <c r="DC7" s="119"/>
      <c r="DD7" s="202"/>
      <c r="DE7" s="119"/>
      <c r="DF7" s="202"/>
      <c r="DG7" s="119"/>
      <c r="DH7" s="202"/>
      <c r="DI7" s="119"/>
      <c r="DJ7" s="117"/>
      <c r="DK7" s="202"/>
      <c r="DL7" s="119"/>
      <c r="DM7" s="202"/>
      <c r="DN7" s="119"/>
      <c r="DO7" s="202"/>
      <c r="DP7" s="119"/>
      <c r="DQ7" s="202"/>
      <c r="DR7" s="119"/>
      <c r="DS7" s="117"/>
      <c r="DT7" s="202"/>
      <c r="DU7" s="119"/>
      <c r="DV7" s="202"/>
      <c r="DW7" s="119"/>
      <c r="DX7" s="202"/>
      <c r="DY7" s="119"/>
      <c r="DZ7" s="117"/>
      <c r="EA7" s="115"/>
      <c r="EB7" s="202"/>
      <c r="EC7" s="119"/>
      <c r="ED7" s="202"/>
      <c r="EE7" s="119"/>
      <c r="EF7" s="202"/>
      <c r="EG7" s="119"/>
      <c r="EH7" s="202"/>
      <c r="EI7" s="119"/>
      <c r="EJ7" s="117"/>
      <c r="EK7" s="202"/>
      <c r="EL7" s="119"/>
      <c r="EM7" s="202"/>
      <c r="EN7" s="119"/>
      <c r="EO7" s="202"/>
      <c r="EP7" s="119"/>
      <c r="EQ7" s="202"/>
      <c r="ER7" s="119"/>
      <c r="ES7" s="117"/>
      <c r="ET7" s="202"/>
      <c r="EU7" s="119"/>
      <c r="EV7" s="202"/>
      <c r="EW7" s="119"/>
      <c r="EX7" s="202"/>
      <c r="EY7" s="119"/>
      <c r="EZ7" s="117"/>
      <c r="FA7" s="115"/>
      <c r="FB7" s="202"/>
      <c r="FC7" s="119"/>
      <c r="FD7" s="202"/>
      <c r="FE7" s="119"/>
      <c r="FF7" s="202"/>
      <c r="FG7" s="119"/>
      <c r="FH7" s="202"/>
      <c r="FI7" s="119"/>
      <c r="FJ7" s="117"/>
      <c r="FK7" s="202"/>
      <c r="FL7" s="119"/>
      <c r="FM7" s="202"/>
      <c r="FN7" s="119"/>
      <c r="FO7" s="202"/>
      <c r="FP7" s="119"/>
      <c r="FQ7" s="202"/>
      <c r="FR7" s="119"/>
      <c r="FS7" s="117"/>
      <c r="FT7" s="202"/>
      <c r="FU7" s="119"/>
      <c r="FV7" s="202"/>
      <c r="FW7" s="119"/>
      <c r="FX7" s="202"/>
      <c r="FY7" s="119"/>
      <c r="FZ7" s="117"/>
      <c r="GA7" s="115"/>
      <c r="GB7" s="202"/>
      <c r="GC7" s="119"/>
      <c r="GD7" s="202"/>
      <c r="GE7" s="119"/>
      <c r="GF7" s="202"/>
      <c r="GG7" s="119"/>
      <c r="GH7" s="202"/>
      <c r="GI7" s="119"/>
      <c r="GJ7" s="117"/>
      <c r="GK7" s="202"/>
      <c r="GL7" s="119"/>
      <c r="GM7" s="202"/>
      <c r="GN7" s="119"/>
      <c r="GO7" s="202"/>
      <c r="GP7" s="119"/>
      <c r="GQ7" s="202"/>
      <c r="GR7" s="119"/>
      <c r="GS7" s="117"/>
      <c r="GT7" s="202"/>
      <c r="GU7" s="119"/>
      <c r="GV7" s="202"/>
      <c r="GW7" s="119"/>
      <c r="GX7" s="202"/>
      <c r="GY7" s="119"/>
      <c r="GZ7" s="117"/>
      <c r="HA7" s="115"/>
      <c r="HB7" s="202"/>
      <c r="HC7" s="119"/>
      <c r="HD7" s="202"/>
      <c r="HE7" s="119"/>
      <c r="HF7" s="202"/>
      <c r="HG7" s="119"/>
      <c r="HH7" s="202"/>
      <c r="HI7" s="119"/>
      <c r="HJ7" s="117"/>
      <c r="HK7" s="202"/>
      <c r="HL7" s="119"/>
      <c r="HM7" s="202"/>
      <c r="HN7" s="119"/>
      <c r="HO7" s="202"/>
      <c r="HP7" s="119"/>
      <c r="HQ7" s="202"/>
      <c r="HR7" s="119"/>
      <c r="HS7" s="117"/>
      <c r="HT7" s="202"/>
      <c r="HU7" s="119"/>
      <c r="HV7" s="202"/>
      <c r="HW7" s="119"/>
      <c r="HX7" s="202"/>
      <c r="HY7" s="119"/>
      <c r="HZ7" s="117"/>
      <c r="IA7" s="115"/>
      <c r="IB7" s="202"/>
      <c r="IC7" s="119"/>
      <c r="ID7" s="202"/>
      <c r="IE7" s="119"/>
      <c r="IF7" s="202"/>
      <c r="IG7" s="119"/>
      <c r="IH7" s="202"/>
      <c r="II7" s="119"/>
      <c r="IJ7" s="117"/>
      <c r="IK7" s="202"/>
      <c r="IL7" s="119"/>
      <c r="IM7" s="202"/>
      <c r="IN7" s="119"/>
      <c r="IO7" s="202"/>
      <c r="IP7" s="119"/>
      <c r="IQ7" s="202"/>
      <c r="IR7" s="119"/>
      <c r="IS7" s="117"/>
      <c r="IT7" s="202"/>
      <c r="IU7" s="119"/>
      <c r="IV7" s="202"/>
      <c r="IW7" s="119"/>
      <c r="IX7" s="202"/>
      <c r="IY7" s="119"/>
      <c r="IZ7" s="117"/>
      <c r="JA7" s="115"/>
      <c r="JB7" s="202"/>
      <c r="JC7" s="119"/>
      <c r="JD7" s="202"/>
      <c r="JE7" s="119"/>
      <c r="JF7" s="202"/>
      <c r="JG7" s="119"/>
      <c r="JH7" s="202"/>
      <c r="JI7" s="119"/>
      <c r="JJ7" s="117"/>
      <c r="JK7" s="202"/>
      <c r="JL7" s="119"/>
      <c r="JM7" s="202"/>
      <c r="JN7" s="119"/>
      <c r="JO7" s="202"/>
      <c r="JP7" s="119"/>
      <c r="JQ7" s="202"/>
      <c r="JR7" s="119"/>
      <c r="JS7" s="117"/>
      <c r="JT7" s="202"/>
      <c r="JU7" s="119"/>
      <c r="JV7" s="202"/>
      <c r="JW7" s="119"/>
      <c r="JX7" s="202"/>
      <c r="JY7" s="119"/>
      <c r="JZ7" s="117"/>
      <c r="KA7" s="115"/>
      <c r="KB7" s="202"/>
      <c r="KC7" s="119"/>
      <c r="KD7" s="202"/>
      <c r="KE7" s="119"/>
      <c r="KF7" s="202"/>
      <c r="KG7" s="119"/>
      <c r="KH7" s="202"/>
      <c r="KI7" s="119"/>
      <c r="KJ7" s="117"/>
      <c r="KK7" s="202"/>
      <c r="KL7" s="119"/>
      <c r="KM7" s="202"/>
      <c r="KN7" s="119"/>
      <c r="KO7" s="202"/>
      <c r="KP7" s="119"/>
      <c r="KQ7" s="202"/>
      <c r="KR7" s="119"/>
      <c r="KS7" s="117"/>
      <c r="KT7" s="202"/>
      <c r="KU7" s="119"/>
      <c r="KV7" s="202"/>
      <c r="KW7" s="119"/>
      <c r="KX7" s="202"/>
      <c r="KY7" s="119"/>
      <c r="KZ7" s="117"/>
      <c r="LA7" s="115"/>
      <c r="LB7" s="202"/>
      <c r="LC7" s="119"/>
      <c r="LD7" s="202"/>
      <c r="LE7" s="119"/>
      <c r="LF7" s="202"/>
      <c r="LG7" s="119"/>
      <c r="LH7" s="202"/>
      <c r="LI7" s="119"/>
      <c r="LJ7" s="117"/>
      <c r="LK7" s="202"/>
      <c r="LL7" s="119"/>
      <c r="LM7" s="202"/>
      <c r="LN7" s="119"/>
      <c r="LO7" s="202"/>
      <c r="LP7" s="119"/>
      <c r="LQ7" s="202"/>
      <c r="LR7" s="119"/>
      <c r="LS7" s="117"/>
      <c r="LT7" s="202"/>
      <c r="LU7" s="119"/>
      <c r="LV7" s="202"/>
      <c r="LW7" s="119"/>
      <c r="LX7" s="202"/>
      <c r="LY7" s="119"/>
      <c r="LZ7" s="117"/>
      <c r="MA7" s="117"/>
      <c r="MB7" s="110">
        <v>44014</v>
      </c>
      <c r="MC7" s="202"/>
      <c r="MD7" s="119"/>
      <c r="ME7" s="202"/>
      <c r="MF7" s="119"/>
      <c r="MG7" s="117">
        <f t="shared" ref="MG7:MG37" si="12">MF7+MD7</f>
        <v>0</v>
      </c>
      <c r="MH7" s="110">
        <v>44014</v>
      </c>
      <c r="MI7" s="202"/>
      <c r="MJ7" s="119"/>
      <c r="MK7" s="202"/>
      <c r="ML7" s="119"/>
      <c r="MM7" s="117">
        <f t="shared" si="3"/>
        <v>0</v>
      </c>
      <c r="MN7" s="110">
        <v>44014</v>
      </c>
      <c r="MO7" s="202"/>
      <c r="MP7" s="119"/>
      <c r="MQ7" s="202"/>
      <c r="MR7" s="119"/>
      <c r="MS7" s="117">
        <f t="shared" si="4"/>
        <v>0</v>
      </c>
      <c r="MT7" s="115"/>
      <c r="MU7" s="202"/>
      <c r="MV7" s="119"/>
      <c r="MW7" s="202"/>
      <c r="MX7" s="119"/>
      <c r="MY7" s="117"/>
      <c r="MZ7" s="219"/>
      <c r="NA7" s="220"/>
      <c r="NB7" s="211"/>
      <c r="NC7" s="220"/>
      <c r="ND7" s="220"/>
      <c r="NE7" s="219"/>
      <c r="NF7" s="219"/>
      <c r="NG7" s="220"/>
      <c r="NH7" s="219"/>
      <c r="NI7" s="220"/>
      <c r="NJ7" s="219"/>
      <c r="NK7" s="219"/>
      <c r="NL7" s="211"/>
      <c r="NM7" s="220"/>
      <c r="NN7" s="219"/>
      <c r="NO7" s="220"/>
      <c r="NP7" s="219"/>
      <c r="NQ7" s="220"/>
      <c r="NR7" s="219"/>
      <c r="NS7" s="220"/>
      <c r="NT7" s="219"/>
      <c r="NU7" s="219"/>
      <c r="NV7" s="220"/>
      <c r="NW7" s="219"/>
      <c r="NX7" s="220"/>
      <c r="NY7" s="219"/>
      <c r="NZ7" s="220"/>
      <c r="OA7" s="219"/>
      <c r="OB7" s="220"/>
      <c r="OC7" s="219"/>
      <c r="OD7" s="219"/>
      <c r="OE7" s="220"/>
      <c r="OF7" s="219"/>
      <c r="OG7" s="220"/>
      <c r="OH7" s="219"/>
      <c r="OI7" s="220"/>
      <c r="OJ7" s="245"/>
      <c r="OK7" s="26"/>
      <c r="OL7" s="110">
        <v>45659</v>
      </c>
      <c r="OM7" s="202">
        <v>5</v>
      </c>
      <c r="ON7" s="207">
        <v>0.96875</v>
      </c>
      <c r="OO7" s="202">
        <v>1</v>
      </c>
      <c r="OP7" s="207">
        <v>1.0416666666666666E-2</v>
      </c>
      <c r="OQ7" s="202">
        <v>2</v>
      </c>
      <c r="OR7" s="207">
        <v>1.3888888888888888E-2</v>
      </c>
      <c r="OS7" s="202"/>
      <c r="OT7" s="202"/>
      <c r="OU7" s="117">
        <f>OT7+OR7+OP7+ON7</f>
        <v>0.99305555555555558</v>
      </c>
      <c r="OV7" s="202"/>
      <c r="OW7" s="202"/>
      <c r="OX7" s="202"/>
      <c r="OY7" s="202"/>
      <c r="OZ7" s="202"/>
      <c r="PA7" s="202"/>
      <c r="PB7" s="202"/>
      <c r="PC7" s="202"/>
      <c r="PD7" s="117">
        <f t="shared" ref="PD7:PD37" si="13">PC7+PA7+OY7+OW7</f>
        <v>0</v>
      </c>
      <c r="PE7" s="202"/>
      <c r="PF7" s="202"/>
      <c r="PG7" s="202"/>
      <c r="PH7" s="202"/>
      <c r="PI7" s="202">
        <v>1</v>
      </c>
      <c r="PJ7" s="207">
        <v>6.9444444444444441E-3</v>
      </c>
      <c r="PK7" s="192">
        <f t="shared" si="5"/>
        <v>1</v>
      </c>
      <c r="PL7" s="26"/>
      <c r="PM7" s="110">
        <v>45659</v>
      </c>
      <c r="PN7" s="202">
        <v>2</v>
      </c>
      <c r="PO7" s="207">
        <v>0.29166666666666669</v>
      </c>
      <c r="PP7" s="202"/>
      <c r="PQ7" s="202"/>
      <c r="PR7" s="202"/>
      <c r="PS7" s="202"/>
      <c r="PT7" s="202"/>
      <c r="PU7" s="202"/>
      <c r="PV7" s="117">
        <f t="shared" ref="PV7:PV33" si="14">PU7+PS7+PQ7+PO7</f>
        <v>0.29166666666666669</v>
      </c>
      <c r="PW7" s="202"/>
      <c r="PX7" s="119"/>
      <c r="PY7" s="202"/>
      <c r="PZ7" s="119"/>
      <c r="QA7" s="202"/>
      <c r="QB7" s="119"/>
      <c r="QC7" s="202"/>
      <c r="QD7" s="119"/>
      <c r="QE7" s="117">
        <f t="shared" ref="QE7:QE37" si="15">QD7+QB7+PZ7+PX7</f>
        <v>0</v>
      </c>
      <c r="QF7" s="202">
        <v>2</v>
      </c>
      <c r="QG7" s="207">
        <v>0.70833333333333337</v>
      </c>
      <c r="QH7" s="202"/>
      <c r="QI7" s="202"/>
      <c r="QJ7" s="202"/>
      <c r="QK7" s="202"/>
      <c r="QL7" s="192">
        <f t="shared" si="6"/>
        <v>1</v>
      </c>
    </row>
    <row r="8" spans="1:454">
      <c r="A8" s="110">
        <v>45660</v>
      </c>
      <c r="B8" s="202">
        <v>3</v>
      </c>
      <c r="C8" s="207">
        <v>0.28472222222222221</v>
      </c>
      <c r="D8" s="202"/>
      <c r="E8" s="202"/>
      <c r="F8" s="202">
        <v>1</v>
      </c>
      <c r="G8" s="207">
        <v>6.9444444444444441E-3</v>
      </c>
      <c r="H8" s="202"/>
      <c r="I8" s="202"/>
      <c r="J8" s="117">
        <f t="shared" si="7"/>
        <v>0.29166666666666663</v>
      </c>
      <c r="K8" s="202"/>
      <c r="L8" s="119"/>
      <c r="M8" s="202"/>
      <c r="N8" s="119"/>
      <c r="O8" s="202"/>
      <c r="P8" s="119"/>
      <c r="Q8" s="203"/>
      <c r="R8" s="203"/>
      <c r="S8" s="117">
        <f t="shared" si="8"/>
        <v>0</v>
      </c>
      <c r="T8" s="202">
        <v>2</v>
      </c>
      <c r="U8" s="207">
        <v>0.70833333333333337</v>
      </c>
      <c r="V8" s="202"/>
      <c r="W8" s="202"/>
      <c r="X8" s="202"/>
      <c r="Y8" s="202"/>
      <c r="Z8" s="192">
        <f t="shared" ref="Z8:Z36" si="16">Y8+W8+U8+R8+P8+N8+L8+I8+G8+E8+C8</f>
        <v>1</v>
      </c>
      <c r="AA8" s="240"/>
      <c r="AB8" s="110">
        <v>45660</v>
      </c>
      <c r="AC8" s="202">
        <v>4</v>
      </c>
      <c r="AD8" s="207">
        <v>0.27777777777777779</v>
      </c>
      <c r="AE8" s="202">
        <v>1</v>
      </c>
      <c r="AF8" s="207">
        <v>2.4305555555555556E-2</v>
      </c>
      <c r="AG8" s="202">
        <v>1</v>
      </c>
      <c r="AH8" s="207">
        <v>3.472222222222222E-3</v>
      </c>
      <c r="AI8" s="202"/>
      <c r="AJ8" s="202"/>
      <c r="AK8" s="117">
        <f t="shared" si="0"/>
        <v>0.30555555555555558</v>
      </c>
      <c r="AL8" s="202"/>
      <c r="AM8" s="202"/>
      <c r="AN8" s="202"/>
      <c r="AO8" s="202"/>
      <c r="AP8" s="202"/>
      <c r="AQ8" s="119"/>
      <c r="AR8" s="202"/>
      <c r="AS8" s="119"/>
      <c r="AT8" s="117">
        <f t="shared" ref="AT8:AT37" si="17">AS8+AQ8+AO8+AM8</f>
        <v>0</v>
      </c>
      <c r="AU8" s="202">
        <v>3</v>
      </c>
      <c r="AV8" s="207">
        <v>0.69444444444444453</v>
      </c>
      <c r="AW8" s="202"/>
      <c r="AX8" s="202"/>
      <c r="AY8" s="202"/>
      <c r="AZ8" s="202"/>
      <c r="BA8" s="192">
        <f t="shared" si="1"/>
        <v>1</v>
      </c>
      <c r="BB8" s="110">
        <v>45660</v>
      </c>
      <c r="BC8" s="202">
        <v>2</v>
      </c>
      <c r="BD8" s="207">
        <v>0.99652777777777779</v>
      </c>
      <c r="BE8" s="202"/>
      <c r="BF8" s="202"/>
      <c r="BG8" s="202">
        <v>1</v>
      </c>
      <c r="BH8" s="207">
        <v>3.472222222222222E-3</v>
      </c>
      <c r="BI8" s="202"/>
      <c r="BJ8" s="202"/>
      <c r="BK8" s="117">
        <f>BJ8+BH8+BF8+BD8</f>
        <v>1</v>
      </c>
      <c r="BL8" s="202"/>
      <c r="BM8" s="202"/>
      <c r="BN8" s="202"/>
      <c r="BO8" s="202"/>
      <c r="BP8" s="202"/>
      <c r="BQ8" s="202"/>
      <c r="BR8" s="202"/>
      <c r="BS8" s="202"/>
      <c r="BT8" s="117">
        <f t="shared" si="9"/>
        <v>0</v>
      </c>
      <c r="BU8" s="202"/>
      <c r="BV8" s="202"/>
      <c r="BW8" s="202"/>
      <c r="BX8" s="202"/>
      <c r="BY8" s="202"/>
      <c r="BZ8" s="202"/>
      <c r="CA8" s="192">
        <f>BZ8+BX8+BV8+BS8+BQ8+BO8+BM8+BJ8+BH8+BF8+BD8</f>
        <v>1</v>
      </c>
      <c r="CB8" s="115">
        <v>43162</v>
      </c>
      <c r="CC8" s="202"/>
      <c r="CD8" s="119"/>
      <c r="CE8" s="202"/>
      <c r="CF8" s="119"/>
      <c r="CG8" s="202"/>
      <c r="CH8" s="119"/>
      <c r="CI8" s="202"/>
      <c r="CJ8" s="119"/>
      <c r="CK8" s="117">
        <f t="shared" si="10"/>
        <v>0</v>
      </c>
      <c r="CL8" s="202"/>
      <c r="CM8" s="119"/>
      <c r="CN8" s="202"/>
      <c r="CO8" s="119"/>
      <c r="CP8" s="202"/>
      <c r="CQ8" s="119"/>
      <c r="CR8" s="202"/>
      <c r="CS8" s="119"/>
      <c r="CT8" s="117">
        <f t="shared" si="11"/>
        <v>0</v>
      </c>
      <c r="CU8" s="202"/>
      <c r="CV8" s="119"/>
      <c r="CW8" s="202"/>
      <c r="CX8" s="119"/>
      <c r="CY8" s="202"/>
      <c r="CZ8" s="119"/>
      <c r="DA8" s="117">
        <f t="shared" si="2"/>
        <v>0</v>
      </c>
      <c r="DB8" s="202"/>
      <c r="DC8" s="119"/>
      <c r="DD8" s="202"/>
      <c r="DE8" s="119"/>
      <c r="DF8" s="202"/>
      <c r="DG8" s="119"/>
      <c r="DH8" s="202"/>
      <c r="DI8" s="119"/>
      <c r="DJ8" s="117"/>
      <c r="DK8" s="202"/>
      <c r="DL8" s="119"/>
      <c r="DM8" s="202"/>
      <c r="DN8" s="119"/>
      <c r="DO8" s="202"/>
      <c r="DP8" s="119"/>
      <c r="DQ8" s="202"/>
      <c r="DR8" s="119"/>
      <c r="DS8" s="117"/>
      <c r="DT8" s="202"/>
      <c r="DU8" s="119"/>
      <c r="DV8" s="202"/>
      <c r="DW8" s="119"/>
      <c r="DX8" s="202"/>
      <c r="DY8" s="119"/>
      <c r="DZ8" s="117"/>
      <c r="EA8" s="115"/>
      <c r="EB8" s="202"/>
      <c r="EC8" s="119"/>
      <c r="ED8" s="202"/>
      <c r="EE8" s="119"/>
      <c r="EF8" s="202"/>
      <c r="EG8" s="119"/>
      <c r="EH8" s="202"/>
      <c r="EI8" s="119"/>
      <c r="EJ8" s="117"/>
      <c r="EK8" s="202"/>
      <c r="EL8" s="119"/>
      <c r="EM8" s="202"/>
      <c r="EN8" s="119"/>
      <c r="EO8" s="202"/>
      <c r="EP8" s="119"/>
      <c r="EQ8" s="202"/>
      <c r="ER8" s="119"/>
      <c r="ES8" s="117"/>
      <c r="ET8" s="202"/>
      <c r="EU8" s="119"/>
      <c r="EV8" s="202"/>
      <c r="EW8" s="119"/>
      <c r="EX8" s="202"/>
      <c r="EY8" s="119"/>
      <c r="EZ8" s="117"/>
      <c r="FA8" s="115"/>
      <c r="FB8" s="202"/>
      <c r="FC8" s="119"/>
      <c r="FD8" s="202"/>
      <c r="FE8" s="119"/>
      <c r="FF8" s="202"/>
      <c r="FG8" s="119"/>
      <c r="FH8" s="202"/>
      <c r="FI8" s="119"/>
      <c r="FJ8" s="117"/>
      <c r="FK8" s="202"/>
      <c r="FL8" s="119"/>
      <c r="FM8" s="202"/>
      <c r="FN8" s="119"/>
      <c r="FO8" s="202"/>
      <c r="FP8" s="119"/>
      <c r="FQ8" s="202"/>
      <c r="FR8" s="119"/>
      <c r="FS8" s="117"/>
      <c r="FT8" s="202"/>
      <c r="FU8" s="119"/>
      <c r="FV8" s="202"/>
      <c r="FW8" s="119"/>
      <c r="FX8" s="202"/>
      <c r="FY8" s="119"/>
      <c r="FZ8" s="117"/>
      <c r="GA8" s="115"/>
      <c r="GB8" s="202"/>
      <c r="GC8" s="119"/>
      <c r="GD8" s="202"/>
      <c r="GE8" s="119"/>
      <c r="GF8" s="202"/>
      <c r="GG8" s="119"/>
      <c r="GH8" s="202"/>
      <c r="GI8" s="119"/>
      <c r="GJ8" s="117"/>
      <c r="GK8" s="202"/>
      <c r="GL8" s="119"/>
      <c r="GM8" s="202"/>
      <c r="GN8" s="119"/>
      <c r="GO8" s="202"/>
      <c r="GP8" s="119"/>
      <c r="GQ8" s="202"/>
      <c r="GR8" s="119"/>
      <c r="GS8" s="117"/>
      <c r="GT8" s="202"/>
      <c r="GU8" s="119"/>
      <c r="GV8" s="202"/>
      <c r="GW8" s="119"/>
      <c r="GX8" s="202"/>
      <c r="GY8" s="119"/>
      <c r="GZ8" s="117"/>
      <c r="HA8" s="115"/>
      <c r="HB8" s="202"/>
      <c r="HC8" s="119"/>
      <c r="HD8" s="202"/>
      <c r="HE8" s="119"/>
      <c r="HF8" s="202"/>
      <c r="HG8" s="119"/>
      <c r="HH8" s="202"/>
      <c r="HI8" s="119"/>
      <c r="HJ8" s="117"/>
      <c r="HK8" s="202"/>
      <c r="HL8" s="119"/>
      <c r="HM8" s="202"/>
      <c r="HN8" s="119"/>
      <c r="HO8" s="202"/>
      <c r="HP8" s="119"/>
      <c r="HQ8" s="202"/>
      <c r="HR8" s="119"/>
      <c r="HS8" s="117"/>
      <c r="HT8" s="202"/>
      <c r="HU8" s="119"/>
      <c r="HV8" s="202"/>
      <c r="HW8" s="119"/>
      <c r="HX8" s="202"/>
      <c r="HY8" s="119"/>
      <c r="HZ8" s="117"/>
      <c r="IA8" s="115"/>
      <c r="IB8" s="202"/>
      <c r="IC8" s="119"/>
      <c r="ID8" s="202"/>
      <c r="IE8" s="119"/>
      <c r="IF8" s="202"/>
      <c r="IG8" s="119"/>
      <c r="IH8" s="202"/>
      <c r="II8" s="119"/>
      <c r="IJ8" s="117"/>
      <c r="IK8" s="202"/>
      <c r="IL8" s="119"/>
      <c r="IM8" s="202"/>
      <c r="IN8" s="119"/>
      <c r="IO8" s="202"/>
      <c r="IP8" s="119"/>
      <c r="IQ8" s="202"/>
      <c r="IR8" s="119"/>
      <c r="IS8" s="117"/>
      <c r="IT8" s="202"/>
      <c r="IU8" s="119"/>
      <c r="IV8" s="202"/>
      <c r="IW8" s="119"/>
      <c r="IX8" s="202"/>
      <c r="IY8" s="119"/>
      <c r="IZ8" s="117"/>
      <c r="JA8" s="115"/>
      <c r="JB8" s="202"/>
      <c r="JC8" s="119"/>
      <c r="JD8" s="202"/>
      <c r="JE8" s="119"/>
      <c r="JF8" s="202"/>
      <c r="JG8" s="119"/>
      <c r="JH8" s="202"/>
      <c r="JI8" s="119"/>
      <c r="JJ8" s="117"/>
      <c r="JK8" s="202"/>
      <c r="JL8" s="119"/>
      <c r="JM8" s="202"/>
      <c r="JN8" s="119"/>
      <c r="JO8" s="202"/>
      <c r="JP8" s="119"/>
      <c r="JQ8" s="202"/>
      <c r="JR8" s="119"/>
      <c r="JS8" s="117"/>
      <c r="JT8" s="202"/>
      <c r="JU8" s="119"/>
      <c r="JV8" s="202"/>
      <c r="JW8" s="119"/>
      <c r="JX8" s="202"/>
      <c r="JY8" s="119"/>
      <c r="JZ8" s="117"/>
      <c r="KA8" s="115"/>
      <c r="KB8" s="202"/>
      <c r="KC8" s="119"/>
      <c r="KD8" s="202"/>
      <c r="KE8" s="119"/>
      <c r="KF8" s="202"/>
      <c r="KG8" s="119"/>
      <c r="KH8" s="202"/>
      <c r="KI8" s="119"/>
      <c r="KJ8" s="117"/>
      <c r="KK8" s="202"/>
      <c r="KL8" s="119"/>
      <c r="KM8" s="202"/>
      <c r="KN8" s="119"/>
      <c r="KO8" s="202"/>
      <c r="KP8" s="119"/>
      <c r="KQ8" s="202"/>
      <c r="KR8" s="119"/>
      <c r="KS8" s="117"/>
      <c r="KT8" s="202"/>
      <c r="KU8" s="119"/>
      <c r="KV8" s="202"/>
      <c r="KW8" s="119"/>
      <c r="KX8" s="202"/>
      <c r="KY8" s="119"/>
      <c r="KZ8" s="117"/>
      <c r="LA8" s="115"/>
      <c r="LB8" s="202"/>
      <c r="LC8" s="119"/>
      <c r="LD8" s="202"/>
      <c r="LE8" s="119"/>
      <c r="LF8" s="202"/>
      <c r="LG8" s="119"/>
      <c r="LH8" s="202"/>
      <c r="LI8" s="119"/>
      <c r="LJ8" s="117"/>
      <c r="LK8" s="202"/>
      <c r="LL8" s="119"/>
      <c r="LM8" s="202"/>
      <c r="LN8" s="119"/>
      <c r="LO8" s="202"/>
      <c r="LP8" s="119"/>
      <c r="LQ8" s="202"/>
      <c r="LR8" s="119"/>
      <c r="LS8" s="117"/>
      <c r="LT8" s="202"/>
      <c r="LU8" s="119"/>
      <c r="LV8" s="202"/>
      <c r="LW8" s="119"/>
      <c r="LX8" s="202"/>
      <c r="LY8" s="119"/>
      <c r="LZ8" s="117"/>
      <c r="MA8" s="117"/>
      <c r="MB8" s="110">
        <v>44015</v>
      </c>
      <c r="MC8" s="202"/>
      <c r="MD8" s="119"/>
      <c r="ME8" s="202"/>
      <c r="MF8" s="119"/>
      <c r="MG8" s="117">
        <f t="shared" si="12"/>
        <v>0</v>
      </c>
      <c r="MH8" s="110">
        <v>44015</v>
      </c>
      <c r="MI8" s="202"/>
      <c r="MJ8" s="119"/>
      <c r="MK8" s="202"/>
      <c r="ML8" s="119"/>
      <c r="MM8" s="117">
        <f t="shared" si="3"/>
        <v>0</v>
      </c>
      <c r="MN8" s="110">
        <v>44015</v>
      </c>
      <c r="MO8" s="202"/>
      <c r="MP8" s="119"/>
      <c r="MQ8" s="202"/>
      <c r="MR8" s="119"/>
      <c r="MS8" s="117">
        <f t="shared" si="4"/>
        <v>0</v>
      </c>
      <c r="MT8" s="115"/>
      <c r="MU8" s="202"/>
      <c r="MV8" s="119"/>
      <c r="MW8" s="202"/>
      <c r="MX8" s="119"/>
      <c r="MY8" s="117"/>
      <c r="MZ8" s="219"/>
      <c r="NA8" s="220"/>
      <c r="NB8" s="219"/>
      <c r="NC8" s="220"/>
      <c r="ND8" s="219"/>
      <c r="NE8" s="219"/>
      <c r="NF8" s="220"/>
      <c r="NG8" s="219"/>
      <c r="NH8" s="220"/>
      <c r="NI8" s="219"/>
      <c r="NJ8" s="219"/>
      <c r="NK8" s="211"/>
      <c r="NL8" s="220"/>
      <c r="NM8" s="219"/>
      <c r="NN8" s="220"/>
      <c r="NO8" s="219"/>
      <c r="NP8" s="220"/>
      <c r="NQ8" s="219"/>
      <c r="NR8" s="220"/>
      <c r="NS8" s="219"/>
      <c r="NT8" s="219"/>
      <c r="NU8" s="220"/>
      <c r="NV8" s="219"/>
      <c r="NW8" s="220"/>
      <c r="NX8" s="219"/>
      <c r="NY8" s="220"/>
      <c r="NZ8" s="219"/>
      <c r="OA8" s="220"/>
      <c r="OB8" s="219"/>
      <c r="OC8" s="219"/>
      <c r="OD8" s="220"/>
      <c r="OE8" s="219"/>
      <c r="OF8" s="220"/>
      <c r="OG8" s="219"/>
      <c r="OH8" s="220"/>
      <c r="OI8" s="219"/>
      <c r="OJ8" s="245"/>
      <c r="OK8" s="26"/>
      <c r="OL8" s="110">
        <v>45660</v>
      </c>
      <c r="OM8" s="202">
        <v>2</v>
      </c>
      <c r="ON8" s="207">
        <v>0.97222222222222221</v>
      </c>
      <c r="OO8" s="202">
        <v>1</v>
      </c>
      <c r="OP8" s="207">
        <v>2.4305555555555556E-2</v>
      </c>
      <c r="OQ8" s="202">
        <v>1</v>
      </c>
      <c r="OR8" s="207">
        <v>3.472222222222222E-3</v>
      </c>
      <c r="OS8" s="202"/>
      <c r="OT8" s="202"/>
      <c r="OU8" s="117">
        <f>OT8+OR8+OP8+ON8</f>
        <v>1</v>
      </c>
      <c r="OV8" s="202"/>
      <c r="OW8" s="202"/>
      <c r="OX8" s="202"/>
      <c r="OY8" s="202"/>
      <c r="OZ8" s="202"/>
      <c r="PA8" s="202"/>
      <c r="PB8" s="202"/>
      <c r="PC8" s="202"/>
      <c r="PD8" s="117">
        <f t="shared" si="13"/>
        <v>0</v>
      </c>
      <c r="PE8" s="202"/>
      <c r="PF8" s="202"/>
      <c r="PG8" s="202"/>
      <c r="PH8" s="202"/>
      <c r="PI8" s="202"/>
      <c r="PJ8" s="202"/>
      <c r="PK8" s="192">
        <f t="shared" si="5"/>
        <v>1</v>
      </c>
      <c r="PM8" s="110">
        <v>45660</v>
      </c>
      <c r="PN8" s="202">
        <v>3</v>
      </c>
      <c r="PO8" s="207">
        <v>0.28472222222222221</v>
      </c>
      <c r="PP8" s="202"/>
      <c r="PQ8" s="202"/>
      <c r="PR8" s="202">
        <v>1</v>
      </c>
      <c r="PS8" s="207">
        <v>6.9444444444444441E-3</v>
      </c>
      <c r="PT8" s="202"/>
      <c r="PU8" s="202"/>
      <c r="PV8" s="117">
        <f t="shared" si="14"/>
        <v>0.29166666666666663</v>
      </c>
      <c r="PW8" s="202"/>
      <c r="PX8" s="119"/>
      <c r="PY8" s="202"/>
      <c r="PZ8" s="119"/>
      <c r="QA8" s="202"/>
      <c r="QB8" s="119"/>
      <c r="QC8" s="202"/>
      <c r="QD8" s="119"/>
      <c r="QE8" s="117">
        <f t="shared" si="15"/>
        <v>0</v>
      </c>
      <c r="QF8" s="202">
        <v>2</v>
      </c>
      <c r="QG8" s="207">
        <v>0.70833333333333337</v>
      </c>
      <c r="QH8" s="202"/>
      <c r="QI8" s="202"/>
      <c r="QJ8" s="202"/>
      <c r="QK8" s="202"/>
      <c r="QL8" s="192">
        <f t="shared" si="6"/>
        <v>1</v>
      </c>
    </row>
    <row r="9" spans="1:454">
      <c r="A9" s="110">
        <v>45661</v>
      </c>
      <c r="B9" s="202">
        <v>2</v>
      </c>
      <c r="C9" s="207">
        <v>0.29166666666666669</v>
      </c>
      <c r="D9" s="202"/>
      <c r="E9" s="202"/>
      <c r="F9" s="202"/>
      <c r="G9" s="202"/>
      <c r="H9" s="202"/>
      <c r="I9" s="202"/>
      <c r="J9" s="117">
        <f t="shared" si="7"/>
        <v>0.29166666666666669</v>
      </c>
      <c r="K9" s="202"/>
      <c r="L9" s="119"/>
      <c r="M9" s="202"/>
      <c r="N9" s="119"/>
      <c r="O9" s="202"/>
      <c r="P9" s="119"/>
      <c r="Q9" s="203"/>
      <c r="R9" s="204"/>
      <c r="S9" s="117">
        <f t="shared" si="8"/>
        <v>0</v>
      </c>
      <c r="T9" s="202">
        <v>2</v>
      </c>
      <c r="U9" s="207">
        <v>0.70833333333333337</v>
      </c>
      <c r="V9" s="202"/>
      <c r="W9" s="202"/>
      <c r="X9" s="202"/>
      <c r="Y9" s="202"/>
      <c r="Z9" s="192">
        <f t="shared" si="16"/>
        <v>1</v>
      </c>
      <c r="AA9" s="240"/>
      <c r="AB9" s="110">
        <v>45661</v>
      </c>
      <c r="AC9" s="202">
        <v>2</v>
      </c>
      <c r="AD9" s="207">
        <v>0.29166666666666669</v>
      </c>
      <c r="AE9" s="202"/>
      <c r="AF9" s="202"/>
      <c r="AG9" s="202"/>
      <c r="AH9" s="202"/>
      <c r="AI9" s="202"/>
      <c r="AJ9" s="202"/>
      <c r="AK9" s="117">
        <f t="shared" si="0"/>
        <v>0.29166666666666669</v>
      </c>
      <c r="AL9" s="202"/>
      <c r="AM9" s="202"/>
      <c r="AN9" s="202"/>
      <c r="AO9" s="202"/>
      <c r="AP9" s="202"/>
      <c r="AQ9" s="119"/>
      <c r="AR9" s="202"/>
      <c r="AS9" s="119"/>
      <c r="AT9" s="117">
        <f t="shared" si="17"/>
        <v>0</v>
      </c>
      <c r="AU9" s="202">
        <v>2</v>
      </c>
      <c r="AV9" s="207">
        <v>0.70833333333333337</v>
      </c>
      <c r="AW9" s="202"/>
      <c r="AX9" s="202"/>
      <c r="AY9" s="202"/>
      <c r="AZ9" s="202"/>
      <c r="BA9" s="192">
        <f t="shared" si="1"/>
        <v>1</v>
      </c>
      <c r="BB9" s="110">
        <v>45661</v>
      </c>
      <c r="BC9" s="202">
        <v>7</v>
      </c>
      <c r="BD9" s="207">
        <v>0.79861111111111116</v>
      </c>
      <c r="BE9" s="202">
        <v>1</v>
      </c>
      <c r="BF9" s="207">
        <v>0.125</v>
      </c>
      <c r="BG9" s="202">
        <v>5</v>
      </c>
      <c r="BH9" s="207">
        <v>7.6388888888888895E-2</v>
      </c>
      <c r="BI9" s="202"/>
      <c r="BJ9" s="202"/>
      <c r="BK9" s="117">
        <f t="shared" ref="BK9:BK33" si="18">BJ9+BH9+BF9+BD9</f>
        <v>1</v>
      </c>
      <c r="BL9" s="202"/>
      <c r="BM9" s="202"/>
      <c r="BN9" s="202"/>
      <c r="BO9" s="202"/>
      <c r="BP9" s="202"/>
      <c r="BQ9" s="202"/>
      <c r="BR9" s="202"/>
      <c r="BS9" s="202"/>
      <c r="BT9" s="117">
        <f t="shared" si="9"/>
        <v>0</v>
      </c>
      <c r="BU9" s="202"/>
      <c r="BV9" s="207"/>
      <c r="BW9" s="202"/>
      <c r="BX9" s="202"/>
      <c r="BY9" s="202"/>
      <c r="BZ9" s="202"/>
      <c r="CA9" s="192">
        <f t="shared" ref="CA9:CA33" si="19">BZ9+BX9+BV9+BS9+BQ9+BO9+BM9+BJ9+BH9+BF9+BD9</f>
        <v>1</v>
      </c>
      <c r="CB9" s="115">
        <v>43163</v>
      </c>
      <c r="CC9" s="202"/>
      <c r="CD9" s="119"/>
      <c r="CE9" s="202"/>
      <c r="CF9" s="119"/>
      <c r="CG9" s="202"/>
      <c r="CH9" s="119"/>
      <c r="CI9" s="202"/>
      <c r="CJ9" s="119"/>
      <c r="CK9" s="117">
        <f t="shared" si="10"/>
        <v>0</v>
      </c>
      <c r="CL9" s="202"/>
      <c r="CM9" s="119"/>
      <c r="CN9" s="202"/>
      <c r="CO9" s="119"/>
      <c r="CP9" s="202"/>
      <c r="CQ9" s="119"/>
      <c r="CR9" s="202"/>
      <c r="CS9" s="119"/>
      <c r="CT9" s="117">
        <f t="shared" si="11"/>
        <v>0</v>
      </c>
      <c r="CU9" s="202"/>
      <c r="CV9" s="119"/>
      <c r="CW9" s="202"/>
      <c r="CX9" s="119"/>
      <c r="CY9" s="202"/>
      <c r="CZ9" s="119"/>
      <c r="DA9" s="117">
        <f t="shared" si="2"/>
        <v>0</v>
      </c>
      <c r="DB9" s="202"/>
      <c r="DC9" s="119"/>
      <c r="DD9" s="202"/>
      <c r="DE9" s="119"/>
      <c r="DF9" s="202"/>
      <c r="DG9" s="119"/>
      <c r="DH9" s="202"/>
      <c r="DI9" s="119"/>
      <c r="DJ9" s="117"/>
      <c r="DK9" s="202"/>
      <c r="DL9" s="119"/>
      <c r="DM9" s="202"/>
      <c r="DN9" s="119"/>
      <c r="DO9" s="202"/>
      <c r="DP9" s="119"/>
      <c r="DQ9" s="202"/>
      <c r="DR9" s="119"/>
      <c r="DS9" s="117"/>
      <c r="DT9" s="202"/>
      <c r="DU9" s="119"/>
      <c r="DV9" s="202"/>
      <c r="DW9" s="119"/>
      <c r="DX9" s="202"/>
      <c r="DY9" s="119"/>
      <c r="DZ9" s="117"/>
      <c r="EA9" s="115"/>
      <c r="EB9" s="202"/>
      <c r="EC9" s="119"/>
      <c r="ED9" s="202"/>
      <c r="EE9" s="119"/>
      <c r="EF9" s="202"/>
      <c r="EG9" s="119"/>
      <c r="EH9" s="202"/>
      <c r="EI9" s="119"/>
      <c r="EJ9" s="117"/>
      <c r="EK9" s="202"/>
      <c r="EL9" s="119"/>
      <c r="EM9" s="202"/>
      <c r="EN9" s="119"/>
      <c r="EO9" s="202"/>
      <c r="EP9" s="119"/>
      <c r="EQ9" s="202"/>
      <c r="ER9" s="119"/>
      <c r="ES9" s="117"/>
      <c r="ET9" s="202"/>
      <c r="EU9" s="119"/>
      <c r="EV9" s="202"/>
      <c r="EW9" s="119"/>
      <c r="EX9" s="202"/>
      <c r="EY9" s="119"/>
      <c r="EZ9" s="117"/>
      <c r="FA9" s="115"/>
      <c r="FB9" s="202"/>
      <c r="FC9" s="119"/>
      <c r="FD9" s="202"/>
      <c r="FE9" s="119"/>
      <c r="FF9" s="202"/>
      <c r="FG9" s="119"/>
      <c r="FH9" s="202"/>
      <c r="FI9" s="119"/>
      <c r="FJ9" s="117"/>
      <c r="FK9" s="202"/>
      <c r="FL9" s="119"/>
      <c r="FM9" s="202"/>
      <c r="FN9" s="119"/>
      <c r="FO9" s="202"/>
      <c r="FP9" s="119"/>
      <c r="FQ9" s="202"/>
      <c r="FR9" s="119"/>
      <c r="FS9" s="117"/>
      <c r="FT9" s="202"/>
      <c r="FU9" s="119"/>
      <c r="FV9" s="202"/>
      <c r="FW9" s="119"/>
      <c r="FX9" s="202"/>
      <c r="FY9" s="119"/>
      <c r="FZ9" s="117"/>
      <c r="GA9" s="115"/>
      <c r="GB9" s="202"/>
      <c r="GC9" s="119"/>
      <c r="GD9" s="202"/>
      <c r="GE9" s="119"/>
      <c r="GF9" s="202"/>
      <c r="GG9" s="119"/>
      <c r="GH9" s="202"/>
      <c r="GI9" s="119"/>
      <c r="GJ9" s="117"/>
      <c r="GK9" s="202"/>
      <c r="GL9" s="119"/>
      <c r="GM9" s="202"/>
      <c r="GN9" s="119"/>
      <c r="GO9" s="202"/>
      <c r="GP9" s="119"/>
      <c r="GQ9" s="202"/>
      <c r="GR9" s="119"/>
      <c r="GS9" s="117"/>
      <c r="GT9" s="202"/>
      <c r="GU9" s="119"/>
      <c r="GV9" s="202"/>
      <c r="GW9" s="119"/>
      <c r="GX9" s="202"/>
      <c r="GY9" s="119"/>
      <c r="GZ9" s="117"/>
      <c r="HA9" s="115"/>
      <c r="HB9" s="202"/>
      <c r="HC9" s="119"/>
      <c r="HD9" s="202"/>
      <c r="HE9" s="119"/>
      <c r="HF9" s="202"/>
      <c r="HG9" s="119"/>
      <c r="HH9" s="202"/>
      <c r="HI9" s="119"/>
      <c r="HJ9" s="117"/>
      <c r="HK9" s="202"/>
      <c r="HL9" s="119"/>
      <c r="HM9" s="202"/>
      <c r="HN9" s="119"/>
      <c r="HO9" s="202"/>
      <c r="HP9" s="119"/>
      <c r="HQ9" s="202"/>
      <c r="HR9" s="119"/>
      <c r="HS9" s="117"/>
      <c r="HT9" s="202"/>
      <c r="HU9" s="119"/>
      <c r="HV9" s="202"/>
      <c r="HW9" s="119"/>
      <c r="HX9" s="202"/>
      <c r="HY9" s="119"/>
      <c r="HZ9" s="117"/>
      <c r="IA9" s="115"/>
      <c r="IB9" s="202"/>
      <c r="IC9" s="119"/>
      <c r="ID9" s="202"/>
      <c r="IE9" s="119"/>
      <c r="IF9" s="202"/>
      <c r="IG9" s="119"/>
      <c r="IH9" s="202"/>
      <c r="II9" s="119"/>
      <c r="IJ9" s="117"/>
      <c r="IK9" s="202"/>
      <c r="IL9" s="119"/>
      <c r="IM9" s="202"/>
      <c r="IN9" s="119"/>
      <c r="IO9" s="202"/>
      <c r="IP9" s="119"/>
      <c r="IQ9" s="202"/>
      <c r="IR9" s="119"/>
      <c r="IS9" s="117"/>
      <c r="IT9" s="202"/>
      <c r="IU9" s="119"/>
      <c r="IV9" s="202"/>
      <c r="IW9" s="119"/>
      <c r="IX9" s="202"/>
      <c r="IY9" s="119"/>
      <c r="IZ9" s="117"/>
      <c r="JA9" s="115"/>
      <c r="JB9" s="202"/>
      <c r="JC9" s="119"/>
      <c r="JD9" s="202"/>
      <c r="JE9" s="119"/>
      <c r="JF9" s="202"/>
      <c r="JG9" s="119"/>
      <c r="JH9" s="202"/>
      <c r="JI9" s="119"/>
      <c r="JJ9" s="117"/>
      <c r="JK9" s="202"/>
      <c r="JL9" s="119"/>
      <c r="JM9" s="202"/>
      <c r="JN9" s="119"/>
      <c r="JO9" s="202"/>
      <c r="JP9" s="119"/>
      <c r="JQ9" s="202"/>
      <c r="JR9" s="119"/>
      <c r="JS9" s="117"/>
      <c r="JT9" s="202"/>
      <c r="JU9" s="119"/>
      <c r="JV9" s="202"/>
      <c r="JW9" s="119"/>
      <c r="JX9" s="202"/>
      <c r="JY9" s="119"/>
      <c r="JZ9" s="117"/>
      <c r="KA9" s="115"/>
      <c r="KB9" s="202"/>
      <c r="KC9" s="119"/>
      <c r="KD9" s="202"/>
      <c r="KE9" s="119"/>
      <c r="KF9" s="202"/>
      <c r="KG9" s="119"/>
      <c r="KH9" s="202"/>
      <c r="KI9" s="119"/>
      <c r="KJ9" s="117"/>
      <c r="KK9" s="202"/>
      <c r="KL9" s="119"/>
      <c r="KM9" s="202"/>
      <c r="KN9" s="119"/>
      <c r="KO9" s="202"/>
      <c r="KP9" s="119"/>
      <c r="KQ9" s="202"/>
      <c r="KR9" s="119"/>
      <c r="KS9" s="117"/>
      <c r="KT9" s="202"/>
      <c r="KU9" s="119"/>
      <c r="KV9" s="202"/>
      <c r="KW9" s="119"/>
      <c r="KX9" s="202"/>
      <c r="KY9" s="119"/>
      <c r="KZ9" s="117"/>
      <c r="LA9" s="115"/>
      <c r="LB9" s="202"/>
      <c r="LC9" s="119"/>
      <c r="LD9" s="202"/>
      <c r="LE9" s="119"/>
      <c r="LF9" s="202"/>
      <c r="LG9" s="119"/>
      <c r="LH9" s="202"/>
      <c r="LI9" s="119"/>
      <c r="LJ9" s="117"/>
      <c r="LK9" s="202"/>
      <c r="LL9" s="119"/>
      <c r="LM9" s="202"/>
      <c r="LN9" s="119"/>
      <c r="LO9" s="202"/>
      <c r="LP9" s="119"/>
      <c r="LQ9" s="202"/>
      <c r="LR9" s="119"/>
      <c r="LS9" s="117"/>
      <c r="LT9" s="202"/>
      <c r="LU9" s="119"/>
      <c r="LV9" s="202"/>
      <c r="LW9" s="119"/>
      <c r="LX9" s="202"/>
      <c r="LY9" s="119"/>
      <c r="LZ9" s="117"/>
      <c r="MA9" s="117"/>
      <c r="MB9" s="110">
        <v>44016</v>
      </c>
      <c r="MC9" s="202"/>
      <c r="MD9" s="119"/>
      <c r="ME9" s="202"/>
      <c r="MF9" s="119"/>
      <c r="MG9" s="117">
        <f t="shared" si="12"/>
        <v>0</v>
      </c>
      <c r="MH9" s="110">
        <v>44016</v>
      </c>
      <c r="MI9" s="202"/>
      <c r="MJ9" s="119"/>
      <c r="MK9" s="202"/>
      <c r="ML9" s="119"/>
      <c r="MM9" s="117">
        <f t="shared" si="3"/>
        <v>0</v>
      </c>
      <c r="MN9" s="110">
        <v>44016</v>
      </c>
      <c r="MO9" s="202"/>
      <c r="MP9" s="119"/>
      <c r="MQ9" s="202"/>
      <c r="MR9" s="119"/>
      <c r="MS9" s="117">
        <f t="shared" si="4"/>
        <v>0</v>
      </c>
      <c r="MT9" s="115"/>
      <c r="MU9" s="202"/>
      <c r="MV9" s="119"/>
      <c r="MW9" s="202"/>
      <c r="MX9" s="119"/>
      <c r="MY9" s="117"/>
      <c r="MZ9" s="219"/>
      <c r="NA9" s="220"/>
      <c r="NB9" s="219"/>
      <c r="NC9" s="220"/>
      <c r="ND9" s="219"/>
      <c r="NE9" s="219"/>
      <c r="NF9" s="220"/>
      <c r="NG9" s="219"/>
      <c r="NH9" s="220"/>
      <c r="NI9" s="219"/>
      <c r="NJ9" s="219"/>
      <c r="NK9" s="211"/>
      <c r="NL9" s="220"/>
      <c r="NM9" s="219"/>
      <c r="NN9" s="220"/>
      <c r="NO9" s="219"/>
      <c r="NP9" s="220"/>
      <c r="NQ9" s="219"/>
      <c r="NR9" s="220"/>
      <c r="NS9" s="219"/>
      <c r="NT9" s="219"/>
      <c r="NU9" s="220"/>
      <c r="NV9" s="219"/>
      <c r="NW9" s="220"/>
      <c r="NX9" s="219"/>
      <c r="NY9" s="220"/>
      <c r="NZ9" s="219"/>
      <c r="OA9" s="220"/>
      <c r="OB9" s="219"/>
      <c r="OC9" s="219"/>
      <c r="OD9" s="220"/>
      <c r="OE9" s="219"/>
      <c r="OF9" s="220"/>
      <c r="OG9" s="219"/>
      <c r="OH9" s="220"/>
      <c r="OI9" s="219"/>
      <c r="OJ9" s="245"/>
      <c r="OK9" s="26"/>
      <c r="OL9" s="110">
        <v>45661</v>
      </c>
      <c r="OM9" s="202">
        <v>2</v>
      </c>
      <c r="ON9" s="207">
        <v>0.875</v>
      </c>
      <c r="OO9" s="202">
        <v>1</v>
      </c>
      <c r="OP9" s="207">
        <v>0.125</v>
      </c>
      <c r="OQ9" s="202"/>
      <c r="OR9" s="202"/>
      <c r="OS9" s="202"/>
      <c r="OT9" s="202"/>
      <c r="OU9" s="117">
        <f t="shared" ref="OU9:OU33" si="20">OT9+OR9+OP9+ON9</f>
        <v>1</v>
      </c>
      <c r="OV9" s="202"/>
      <c r="OW9" s="119"/>
      <c r="OX9" s="202"/>
      <c r="OY9" s="119"/>
      <c r="OZ9" s="202"/>
      <c r="PA9" s="119"/>
      <c r="PB9" s="202"/>
      <c r="PC9" s="119"/>
      <c r="PD9" s="117">
        <f t="shared" si="13"/>
        <v>0</v>
      </c>
      <c r="PE9" s="202"/>
      <c r="PF9" s="202"/>
      <c r="PG9" s="202"/>
      <c r="PH9" s="202"/>
      <c r="PI9" s="202"/>
      <c r="PJ9" s="202"/>
      <c r="PK9" s="192">
        <f t="shared" si="5"/>
        <v>1</v>
      </c>
      <c r="PM9" s="110">
        <v>45661</v>
      </c>
      <c r="PN9" s="202">
        <v>6</v>
      </c>
      <c r="PO9" s="207">
        <v>0.27777777777777779</v>
      </c>
      <c r="PP9" s="202"/>
      <c r="PQ9" s="202"/>
      <c r="PR9" s="202">
        <v>4</v>
      </c>
      <c r="PS9" s="207">
        <v>2.7777777777777776E-2</v>
      </c>
      <c r="PT9" s="202"/>
      <c r="PU9" s="202"/>
      <c r="PV9" s="117">
        <f t="shared" si="14"/>
        <v>0.30555555555555558</v>
      </c>
      <c r="PW9" s="202"/>
      <c r="PX9" s="119"/>
      <c r="PY9" s="202"/>
      <c r="PZ9" s="119"/>
      <c r="QA9" s="202"/>
      <c r="QB9" s="119"/>
      <c r="QC9" s="202"/>
      <c r="QD9" s="119"/>
      <c r="QE9" s="117">
        <f t="shared" si="15"/>
        <v>0</v>
      </c>
      <c r="QF9" s="202">
        <v>2</v>
      </c>
      <c r="QG9" s="207">
        <v>0.69444444444444453</v>
      </c>
      <c r="QH9" s="202"/>
      <c r="QI9" s="202"/>
      <c r="QJ9" s="202"/>
      <c r="QK9" s="202"/>
      <c r="QL9" s="192">
        <f t="shared" si="6"/>
        <v>1</v>
      </c>
    </row>
    <row r="10" spans="1:454">
      <c r="A10" s="110">
        <v>45662</v>
      </c>
      <c r="B10" s="202">
        <v>3</v>
      </c>
      <c r="C10" s="207">
        <v>0.28472222222222221</v>
      </c>
      <c r="D10" s="202"/>
      <c r="E10" s="202"/>
      <c r="F10" s="202">
        <v>1</v>
      </c>
      <c r="G10" s="207">
        <v>6.9444444444444441E-3</v>
      </c>
      <c r="H10" s="202"/>
      <c r="I10" s="202"/>
      <c r="J10" s="117">
        <f t="shared" si="7"/>
        <v>0.29166666666666663</v>
      </c>
      <c r="K10" s="202"/>
      <c r="L10" s="119"/>
      <c r="M10" s="202"/>
      <c r="N10" s="119"/>
      <c r="O10" s="202"/>
      <c r="P10" s="119"/>
      <c r="Q10" s="203"/>
      <c r="R10" s="204"/>
      <c r="S10" s="117">
        <f t="shared" si="8"/>
        <v>0</v>
      </c>
      <c r="T10" s="202">
        <v>2</v>
      </c>
      <c r="U10" s="207">
        <v>0.70833333333333337</v>
      </c>
      <c r="V10" s="202"/>
      <c r="W10" s="202"/>
      <c r="X10" s="202"/>
      <c r="Y10" s="202"/>
      <c r="Z10" s="192">
        <f t="shared" si="16"/>
        <v>1</v>
      </c>
      <c r="AA10" s="240"/>
      <c r="AB10" s="110">
        <v>45662</v>
      </c>
      <c r="AC10" s="202">
        <v>3</v>
      </c>
      <c r="AD10" s="207">
        <v>0.28472222222222221</v>
      </c>
      <c r="AE10" s="202"/>
      <c r="AF10" s="202"/>
      <c r="AG10" s="202">
        <v>1</v>
      </c>
      <c r="AH10" s="207">
        <v>6.9444444444444441E-3</v>
      </c>
      <c r="AI10" s="202"/>
      <c r="AJ10" s="202"/>
      <c r="AK10" s="117">
        <f t="shared" si="0"/>
        <v>0.29166666666666663</v>
      </c>
      <c r="AL10" s="202"/>
      <c r="AM10" s="202"/>
      <c r="AN10" s="202"/>
      <c r="AO10" s="202"/>
      <c r="AP10" s="202"/>
      <c r="AQ10" s="119"/>
      <c r="AR10" s="202"/>
      <c r="AS10" s="119"/>
      <c r="AT10" s="117">
        <v>0</v>
      </c>
      <c r="AU10" s="202">
        <v>3</v>
      </c>
      <c r="AV10" s="207">
        <v>0.64583333333333337</v>
      </c>
      <c r="AW10" s="202">
        <v>1</v>
      </c>
      <c r="AX10" s="207">
        <v>6.25E-2</v>
      </c>
      <c r="AY10" s="202"/>
      <c r="AZ10" s="202"/>
      <c r="BA10" s="192">
        <f t="shared" si="1"/>
        <v>1</v>
      </c>
      <c r="BB10" s="110">
        <v>45662</v>
      </c>
      <c r="BC10" s="202">
        <v>3</v>
      </c>
      <c r="BD10" s="207">
        <v>0.98958333333333337</v>
      </c>
      <c r="BE10" s="202">
        <v>1</v>
      </c>
      <c r="BF10" s="207">
        <v>6.9444444444444441E-3</v>
      </c>
      <c r="BG10" s="202">
        <v>1</v>
      </c>
      <c r="BH10" s="207">
        <v>3.472222222222222E-3</v>
      </c>
      <c r="BI10" s="202"/>
      <c r="BJ10" s="202"/>
      <c r="BK10" s="117">
        <f t="shared" si="18"/>
        <v>1</v>
      </c>
      <c r="BL10" s="202"/>
      <c r="BM10" s="202"/>
      <c r="BN10" s="202"/>
      <c r="BO10" s="202"/>
      <c r="BP10" s="202"/>
      <c r="BQ10" s="202"/>
      <c r="BR10" s="202"/>
      <c r="BS10" s="202"/>
      <c r="BT10" s="117">
        <f t="shared" si="9"/>
        <v>0</v>
      </c>
      <c r="BU10" s="202"/>
      <c r="BV10" s="207"/>
      <c r="BW10" s="202"/>
      <c r="BX10" s="202"/>
      <c r="BY10" s="202"/>
      <c r="BZ10" s="202"/>
      <c r="CA10" s="192">
        <f t="shared" si="19"/>
        <v>1</v>
      </c>
      <c r="CB10" s="115">
        <v>43164</v>
      </c>
      <c r="CC10" s="202"/>
      <c r="CD10" s="119"/>
      <c r="CE10" s="202"/>
      <c r="CF10" s="119"/>
      <c r="CG10" s="202"/>
      <c r="CH10" s="119"/>
      <c r="CI10" s="202"/>
      <c r="CJ10" s="119"/>
      <c r="CK10" s="117">
        <f t="shared" si="10"/>
        <v>0</v>
      </c>
      <c r="CL10" s="202"/>
      <c r="CM10" s="119"/>
      <c r="CN10" s="202"/>
      <c r="CO10" s="119"/>
      <c r="CP10" s="202"/>
      <c r="CQ10" s="119"/>
      <c r="CR10" s="202"/>
      <c r="CS10" s="119"/>
      <c r="CT10" s="117">
        <f t="shared" si="11"/>
        <v>0</v>
      </c>
      <c r="CU10" s="202"/>
      <c r="CV10" s="119"/>
      <c r="CW10" s="202"/>
      <c r="CX10" s="119"/>
      <c r="CY10" s="202"/>
      <c r="CZ10" s="119"/>
      <c r="DA10" s="117">
        <f t="shared" si="2"/>
        <v>0</v>
      </c>
      <c r="DB10" s="202"/>
      <c r="DC10" s="119"/>
      <c r="DD10" s="202"/>
      <c r="DE10" s="119"/>
      <c r="DF10" s="202"/>
      <c r="DG10" s="119"/>
      <c r="DH10" s="202"/>
      <c r="DI10" s="119"/>
      <c r="DJ10" s="117"/>
      <c r="DK10" s="202"/>
      <c r="DL10" s="119"/>
      <c r="DM10" s="202"/>
      <c r="DN10" s="119"/>
      <c r="DO10" s="202"/>
      <c r="DP10" s="119"/>
      <c r="DQ10" s="202"/>
      <c r="DR10" s="119"/>
      <c r="DS10" s="117"/>
      <c r="DT10" s="202"/>
      <c r="DU10" s="119"/>
      <c r="DV10" s="202"/>
      <c r="DW10" s="119"/>
      <c r="DX10" s="202"/>
      <c r="DY10" s="119"/>
      <c r="DZ10" s="117"/>
      <c r="EA10" s="115"/>
      <c r="EB10" s="202"/>
      <c r="EC10" s="119"/>
      <c r="ED10" s="202"/>
      <c r="EE10" s="119"/>
      <c r="EF10" s="202"/>
      <c r="EG10" s="119"/>
      <c r="EH10" s="202"/>
      <c r="EI10" s="119"/>
      <c r="EJ10" s="117"/>
      <c r="EK10" s="202"/>
      <c r="EL10" s="119"/>
      <c r="EM10" s="202"/>
      <c r="EN10" s="119"/>
      <c r="EO10" s="202"/>
      <c r="EP10" s="119"/>
      <c r="EQ10" s="202"/>
      <c r="ER10" s="119"/>
      <c r="ES10" s="117"/>
      <c r="ET10" s="202"/>
      <c r="EU10" s="119"/>
      <c r="EV10" s="202"/>
      <c r="EW10" s="119"/>
      <c r="EX10" s="202"/>
      <c r="EY10" s="119"/>
      <c r="EZ10" s="117"/>
      <c r="FA10" s="115"/>
      <c r="FB10" s="202"/>
      <c r="FC10" s="119"/>
      <c r="FD10" s="202"/>
      <c r="FE10" s="119"/>
      <c r="FF10" s="202"/>
      <c r="FG10" s="119"/>
      <c r="FH10" s="202"/>
      <c r="FI10" s="119"/>
      <c r="FJ10" s="117"/>
      <c r="FK10" s="202"/>
      <c r="FL10" s="119"/>
      <c r="FM10" s="202"/>
      <c r="FN10" s="119"/>
      <c r="FO10" s="202"/>
      <c r="FP10" s="119"/>
      <c r="FQ10" s="202"/>
      <c r="FR10" s="119"/>
      <c r="FS10" s="117"/>
      <c r="FT10" s="202"/>
      <c r="FU10" s="119"/>
      <c r="FV10" s="202"/>
      <c r="FW10" s="119"/>
      <c r="FX10" s="202"/>
      <c r="FY10" s="119"/>
      <c r="FZ10" s="117"/>
      <c r="GA10" s="115"/>
      <c r="GB10" s="202"/>
      <c r="GC10" s="119"/>
      <c r="GD10" s="202"/>
      <c r="GE10" s="119"/>
      <c r="GF10" s="202"/>
      <c r="GG10" s="119"/>
      <c r="GH10" s="202"/>
      <c r="GI10" s="119"/>
      <c r="GJ10" s="117"/>
      <c r="GK10" s="202"/>
      <c r="GL10" s="119"/>
      <c r="GM10" s="202"/>
      <c r="GN10" s="119"/>
      <c r="GO10" s="202"/>
      <c r="GP10" s="119"/>
      <c r="GQ10" s="202"/>
      <c r="GR10" s="119"/>
      <c r="GS10" s="117"/>
      <c r="GT10" s="202"/>
      <c r="GU10" s="119"/>
      <c r="GV10" s="202"/>
      <c r="GW10" s="119"/>
      <c r="GX10" s="202"/>
      <c r="GY10" s="119"/>
      <c r="GZ10" s="117"/>
      <c r="HA10" s="115"/>
      <c r="HB10" s="202"/>
      <c r="HC10" s="119"/>
      <c r="HD10" s="202"/>
      <c r="HE10" s="119"/>
      <c r="HF10" s="202"/>
      <c r="HG10" s="119"/>
      <c r="HH10" s="202"/>
      <c r="HI10" s="119"/>
      <c r="HJ10" s="117"/>
      <c r="HK10" s="202"/>
      <c r="HL10" s="119"/>
      <c r="HM10" s="202"/>
      <c r="HN10" s="119"/>
      <c r="HO10" s="202"/>
      <c r="HP10" s="119"/>
      <c r="HQ10" s="202"/>
      <c r="HR10" s="119"/>
      <c r="HS10" s="117"/>
      <c r="HT10" s="202"/>
      <c r="HU10" s="119"/>
      <c r="HV10" s="202"/>
      <c r="HW10" s="119"/>
      <c r="HX10" s="202"/>
      <c r="HY10" s="119"/>
      <c r="HZ10" s="117"/>
      <c r="IA10" s="115"/>
      <c r="IB10" s="202"/>
      <c r="IC10" s="119"/>
      <c r="ID10" s="202"/>
      <c r="IE10" s="119"/>
      <c r="IF10" s="202"/>
      <c r="IG10" s="119"/>
      <c r="IH10" s="202"/>
      <c r="II10" s="119"/>
      <c r="IJ10" s="117"/>
      <c r="IK10" s="202"/>
      <c r="IL10" s="119"/>
      <c r="IM10" s="202"/>
      <c r="IN10" s="119"/>
      <c r="IO10" s="202"/>
      <c r="IP10" s="119"/>
      <c r="IQ10" s="202"/>
      <c r="IR10" s="119"/>
      <c r="IS10" s="117"/>
      <c r="IT10" s="202"/>
      <c r="IU10" s="119"/>
      <c r="IV10" s="202"/>
      <c r="IW10" s="119"/>
      <c r="IX10" s="202"/>
      <c r="IY10" s="119"/>
      <c r="IZ10" s="117"/>
      <c r="JA10" s="115"/>
      <c r="JB10" s="202"/>
      <c r="JC10" s="119"/>
      <c r="JD10" s="202"/>
      <c r="JE10" s="119"/>
      <c r="JF10" s="202"/>
      <c r="JG10" s="119"/>
      <c r="JH10" s="202"/>
      <c r="JI10" s="119"/>
      <c r="JJ10" s="117"/>
      <c r="JK10" s="202"/>
      <c r="JL10" s="119"/>
      <c r="JM10" s="202"/>
      <c r="JN10" s="119"/>
      <c r="JO10" s="202"/>
      <c r="JP10" s="119"/>
      <c r="JQ10" s="202"/>
      <c r="JR10" s="119"/>
      <c r="JS10" s="117"/>
      <c r="JT10" s="202"/>
      <c r="JU10" s="119"/>
      <c r="JV10" s="202"/>
      <c r="JW10" s="119"/>
      <c r="JX10" s="202"/>
      <c r="JY10" s="119"/>
      <c r="JZ10" s="117"/>
      <c r="KA10" s="115"/>
      <c r="KB10" s="202"/>
      <c r="KC10" s="119"/>
      <c r="KD10" s="202"/>
      <c r="KE10" s="119"/>
      <c r="KF10" s="202"/>
      <c r="KG10" s="119"/>
      <c r="KH10" s="202"/>
      <c r="KI10" s="119"/>
      <c r="KJ10" s="117"/>
      <c r="KK10" s="202"/>
      <c r="KL10" s="119"/>
      <c r="KM10" s="202"/>
      <c r="KN10" s="119"/>
      <c r="KO10" s="202"/>
      <c r="KP10" s="119"/>
      <c r="KQ10" s="202"/>
      <c r="KR10" s="119"/>
      <c r="KS10" s="117"/>
      <c r="KT10" s="202"/>
      <c r="KU10" s="119"/>
      <c r="KV10" s="202"/>
      <c r="KW10" s="119"/>
      <c r="KX10" s="202"/>
      <c r="KY10" s="119"/>
      <c r="KZ10" s="117"/>
      <c r="LA10" s="115"/>
      <c r="LB10" s="202"/>
      <c r="LC10" s="119"/>
      <c r="LD10" s="202"/>
      <c r="LE10" s="119"/>
      <c r="LF10" s="202"/>
      <c r="LG10" s="119"/>
      <c r="LH10" s="202"/>
      <c r="LI10" s="119"/>
      <c r="LJ10" s="117"/>
      <c r="LK10" s="202"/>
      <c r="LL10" s="119"/>
      <c r="LM10" s="202"/>
      <c r="LN10" s="119"/>
      <c r="LO10" s="202"/>
      <c r="LP10" s="119"/>
      <c r="LQ10" s="202"/>
      <c r="LR10" s="119"/>
      <c r="LS10" s="117"/>
      <c r="LT10" s="202"/>
      <c r="LU10" s="119"/>
      <c r="LV10" s="202"/>
      <c r="LW10" s="119"/>
      <c r="LX10" s="202"/>
      <c r="LY10" s="119"/>
      <c r="LZ10" s="117"/>
      <c r="MA10" s="117"/>
      <c r="MB10" s="110">
        <v>44017</v>
      </c>
      <c r="MC10" s="202"/>
      <c r="MD10" s="119"/>
      <c r="ME10" s="202"/>
      <c r="MF10" s="119"/>
      <c r="MG10" s="117">
        <f t="shared" si="12"/>
        <v>0</v>
      </c>
      <c r="MH10" s="110">
        <v>44017</v>
      </c>
      <c r="MI10" s="202"/>
      <c r="MJ10" s="119"/>
      <c r="MK10" s="202"/>
      <c r="ML10" s="119"/>
      <c r="MM10" s="117">
        <f t="shared" si="3"/>
        <v>0</v>
      </c>
      <c r="MN10" s="110">
        <v>44017</v>
      </c>
      <c r="MO10" s="202"/>
      <c r="MP10" s="119"/>
      <c r="MQ10" s="202"/>
      <c r="MR10" s="119"/>
      <c r="MS10" s="117">
        <f t="shared" si="4"/>
        <v>0</v>
      </c>
      <c r="MT10" s="115"/>
      <c r="MU10" s="202"/>
      <c r="MV10" s="119"/>
      <c r="MW10" s="202"/>
      <c r="MX10" s="119"/>
      <c r="MY10" s="117"/>
      <c r="MZ10" s="219"/>
      <c r="NA10" s="220"/>
      <c r="NB10" s="219"/>
      <c r="NC10" s="220"/>
      <c r="ND10" s="219"/>
      <c r="NE10" s="219"/>
      <c r="NF10" s="220"/>
      <c r="NG10" s="219"/>
      <c r="NH10" s="220"/>
      <c r="NI10" s="219"/>
      <c r="NJ10" s="219"/>
      <c r="NK10" s="211"/>
      <c r="NL10" s="220"/>
      <c r="NM10" s="219"/>
      <c r="NN10" s="220"/>
      <c r="NO10" s="219"/>
      <c r="NP10" s="220"/>
      <c r="NQ10" s="219"/>
      <c r="NR10" s="220"/>
      <c r="NS10" s="219"/>
      <c r="NT10" s="219"/>
      <c r="NU10" s="220"/>
      <c r="NV10" s="219"/>
      <c r="NW10" s="220"/>
      <c r="NX10" s="219"/>
      <c r="NY10" s="220"/>
      <c r="NZ10" s="219"/>
      <c r="OA10" s="220"/>
      <c r="OB10" s="219"/>
      <c r="OC10" s="219"/>
      <c r="OD10" s="220"/>
      <c r="OE10" s="219"/>
      <c r="OF10" s="220"/>
      <c r="OG10" s="219"/>
      <c r="OH10" s="220"/>
      <c r="OI10" s="219"/>
      <c r="OJ10" s="245"/>
      <c r="OK10" s="26"/>
      <c r="OL10" s="110">
        <v>45662</v>
      </c>
      <c r="OM10" s="202">
        <v>3</v>
      </c>
      <c r="ON10" s="207">
        <v>0.93402777777777779</v>
      </c>
      <c r="OO10" s="202">
        <v>1</v>
      </c>
      <c r="OP10" s="207">
        <v>6.25E-2</v>
      </c>
      <c r="OQ10" s="202">
        <v>1</v>
      </c>
      <c r="OR10" s="207">
        <v>3.472222222222222E-3</v>
      </c>
      <c r="OS10" s="202"/>
      <c r="OT10" s="202"/>
      <c r="OU10" s="117">
        <f t="shared" si="20"/>
        <v>1</v>
      </c>
      <c r="OV10" s="202"/>
      <c r="OW10" s="119"/>
      <c r="OX10" s="202"/>
      <c r="OY10" s="119"/>
      <c r="OZ10" s="202"/>
      <c r="PA10" s="119"/>
      <c r="PB10" s="202"/>
      <c r="PC10" s="119"/>
      <c r="PD10" s="117">
        <f t="shared" si="13"/>
        <v>0</v>
      </c>
      <c r="PE10" s="202"/>
      <c r="PF10" s="202"/>
      <c r="PG10" s="202"/>
      <c r="PH10" s="202"/>
      <c r="PI10" s="202"/>
      <c r="PJ10" s="202"/>
      <c r="PK10" s="192">
        <f t="shared" si="5"/>
        <v>1</v>
      </c>
      <c r="PM10" s="110">
        <v>45662</v>
      </c>
      <c r="PN10" s="202">
        <v>3</v>
      </c>
      <c r="PO10" s="207">
        <v>0.28472222222222221</v>
      </c>
      <c r="PP10" s="202"/>
      <c r="PQ10" s="202"/>
      <c r="PR10" s="202">
        <v>1</v>
      </c>
      <c r="PS10" s="207">
        <v>6.9444444444444441E-3</v>
      </c>
      <c r="PT10" s="202"/>
      <c r="PU10" s="202"/>
      <c r="PV10" s="117">
        <f t="shared" si="14"/>
        <v>0.29166666666666663</v>
      </c>
      <c r="PW10" s="202"/>
      <c r="PX10" s="119"/>
      <c r="PY10" s="202"/>
      <c r="PZ10" s="119"/>
      <c r="QA10" s="202"/>
      <c r="QB10" s="119"/>
      <c r="QC10" s="202"/>
      <c r="QD10" s="119"/>
      <c r="QE10" s="117">
        <f t="shared" si="15"/>
        <v>0</v>
      </c>
      <c r="QF10" s="202">
        <v>3</v>
      </c>
      <c r="QG10" s="207">
        <v>0.70138888888888884</v>
      </c>
      <c r="QH10" s="202">
        <v>1</v>
      </c>
      <c r="QI10" s="207">
        <v>6.9444444444444441E-3</v>
      </c>
      <c r="QJ10" s="202"/>
      <c r="QK10" s="202"/>
      <c r="QL10" s="192">
        <f t="shared" si="6"/>
        <v>0.99999999999999989</v>
      </c>
    </row>
    <row r="11" spans="1:454">
      <c r="A11" s="110">
        <v>45663</v>
      </c>
      <c r="B11" s="202">
        <v>3</v>
      </c>
      <c r="C11" s="207">
        <v>0.28472222222222221</v>
      </c>
      <c r="D11" s="202"/>
      <c r="E11" s="202"/>
      <c r="F11" s="202">
        <v>1</v>
      </c>
      <c r="G11" s="207">
        <v>6.9444444444444441E-3</v>
      </c>
      <c r="H11" s="202"/>
      <c r="I11" s="202"/>
      <c r="J11" s="117">
        <f t="shared" si="7"/>
        <v>0.29166666666666663</v>
      </c>
      <c r="K11" s="202"/>
      <c r="L11" s="119"/>
      <c r="M11" s="202"/>
      <c r="N11" s="119"/>
      <c r="O11" s="202"/>
      <c r="P11" s="119"/>
      <c r="Q11" s="203"/>
      <c r="R11" s="203"/>
      <c r="S11" s="117">
        <f t="shared" si="8"/>
        <v>0</v>
      </c>
      <c r="T11" s="202">
        <v>3</v>
      </c>
      <c r="U11" s="207">
        <v>0.69791666666666663</v>
      </c>
      <c r="V11" s="202">
        <v>1</v>
      </c>
      <c r="W11" s="207">
        <v>1.0416666666666666E-2</v>
      </c>
      <c r="X11" s="202"/>
      <c r="Y11" s="202"/>
      <c r="Z11" s="192">
        <f t="shared" si="16"/>
        <v>0.99999999999999989</v>
      </c>
      <c r="AA11" s="240"/>
      <c r="AB11" s="110">
        <v>45663</v>
      </c>
      <c r="AC11" s="202">
        <v>4</v>
      </c>
      <c r="AD11" s="207">
        <v>0.27777777777777779</v>
      </c>
      <c r="AE11" s="202"/>
      <c r="AF11" s="202"/>
      <c r="AG11" s="202">
        <v>2</v>
      </c>
      <c r="AH11" s="207">
        <v>1.3888888888888888E-2</v>
      </c>
      <c r="AI11" s="202"/>
      <c r="AJ11" s="202"/>
      <c r="AK11" s="117">
        <f t="shared" si="0"/>
        <v>0.29166666666666669</v>
      </c>
      <c r="AL11" s="202"/>
      <c r="AM11" s="202"/>
      <c r="AN11" s="202"/>
      <c r="AO11" s="202"/>
      <c r="AP11" s="202"/>
      <c r="AQ11" s="119"/>
      <c r="AR11" s="202"/>
      <c r="AS11" s="119"/>
      <c r="AT11" s="117">
        <f t="shared" si="17"/>
        <v>0</v>
      </c>
      <c r="AU11" s="202">
        <v>2</v>
      </c>
      <c r="AV11" s="207">
        <v>0.70833333333333337</v>
      </c>
      <c r="AW11" s="202"/>
      <c r="AX11" s="202"/>
      <c r="AY11" s="202"/>
      <c r="AZ11" s="202"/>
      <c r="BA11" s="192">
        <f t="shared" si="1"/>
        <v>1</v>
      </c>
      <c r="BB11" s="110">
        <v>45663</v>
      </c>
      <c r="BC11" s="202">
        <v>3</v>
      </c>
      <c r="BD11" s="207">
        <v>0.96180555555555547</v>
      </c>
      <c r="BE11" s="202">
        <v>1</v>
      </c>
      <c r="BF11" s="207">
        <v>3.125E-2</v>
      </c>
      <c r="BG11" s="202">
        <v>1</v>
      </c>
      <c r="BH11" s="207">
        <v>6.9444444444444441E-3</v>
      </c>
      <c r="BI11" s="202"/>
      <c r="BJ11" s="202"/>
      <c r="BK11" s="117">
        <f t="shared" si="18"/>
        <v>0.99999999999999989</v>
      </c>
      <c r="BL11" s="202"/>
      <c r="BM11" s="202"/>
      <c r="BN11" s="202"/>
      <c r="BO11" s="202"/>
      <c r="BP11" s="202"/>
      <c r="BQ11" s="202"/>
      <c r="BR11" s="202"/>
      <c r="BS11" s="202"/>
      <c r="BT11" s="117">
        <f t="shared" si="9"/>
        <v>0</v>
      </c>
      <c r="BU11" s="202"/>
      <c r="BV11" s="207"/>
      <c r="BW11" s="202"/>
      <c r="BX11" s="202"/>
      <c r="BY11" s="202"/>
      <c r="BZ11" s="207"/>
      <c r="CA11" s="192">
        <f t="shared" si="19"/>
        <v>0.99999999999999989</v>
      </c>
      <c r="CB11" s="115">
        <v>43165</v>
      </c>
      <c r="CC11" s="202"/>
      <c r="CD11" s="119"/>
      <c r="CE11" s="202"/>
      <c r="CF11" s="119"/>
      <c r="CG11" s="202"/>
      <c r="CH11" s="119"/>
      <c r="CI11" s="202"/>
      <c r="CJ11" s="119"/>
      <c r="CK11" s="117">
        <f t="shared" si="10"/>
        <v>0</v>
      </c>
      <c r="CL11" s="202"/>
      <c r="CM11" s="119"/>
      <c r="CN11" s="202"/>
      <c r="CO11" s="119"/>
      <c r="CP11" s="202"/>
      <c r="CQ11" s="119"/>
      <c r="CR11" s="202"/>
      <c r="CS11" s="119"/>
      <c r="CT11" s="117">
        <f t="shared" si="11"/>
        <v>0</v>
      </c>
      <c r="CU11" s="202"/>
      <c r="CV11" s="119"/>
      <c r="CW11" s="202"/>
      <c r="CX11" s="119"/>
      <c r="CY11" s="202"/>
      <c r="CZ11" s="119"/>
      <c r="DA11" s="117">
        <f t="shared" si="2"/>
        <v>0</v>
      </c>
      <c r="DB11" s="202"/>
      <c r="DC11" s="119"/>
      <c r="DD11" s="202"/>
      <c r="DE11" s="119"/>
      <c r="DF11" s="202"/>
      <c r="DG11" s="119"/>
      <c r="DH11" s="202"/>
      <c r="DI11" s="119"/>
      <c r="DJ11" s="117"/>
      <c r="DK11" s="202"/>
      <c r="DL11" s="119"/>
      <c r="DM11" s="202"/>
      <c r="DN11" s="119"/>
      <c r="DO11" s="202"/>
      <c r="DP11" s="119"/>
      <c r="DQ11" s="202"/>
      <c r="DR11" s="119"/>
      <c r="DS11" s="117"/>
      <c r="DT11" s="202"/>
      <c r="DU11" s="119"/>
      <c r="DV11" s="202"/>
      <c r="DW11" s="119"/>
      <c r="DX11" s="202"/>
      <c r="DY11" s="119"/>
      <c r="DZ11" s="117"/>
      <c r="EA11" s="115"/>
      <c r="EB11" s="202"/>
      <c r="EC11" s="119"/>
      <c r="ED11" s="202"/>
      <c r="EE11" s="119"/>
      <c r="EF11" s="202"/>
      <c r="EG11" s="119"/>
      <c r="EH11" s="202"/>
      <c r="EI11" s="119"/>
      <c r="EJ11" s="117"/>
      <c r="EK11" s="202"/>
      <c r="EL11" s="119"/>
      <c r="EM11" s="202"/>
      <c r="EN11" s="119"/>
      <c r="EO11" s="202"/>
      <c r="EP11" s="119"/>
      <c r="EQ11" s="202"/>
      <c r="ER11" s="119"/>
      <c r="ES11" s="117"/>
      <c r="ET11" s="202"/>
      <c r="EU11" s="119"/>
      <c r="EV11" s="202"/>
      <c r="EW11" s="119"/>
      <c r="EX11" s="202"/>
      <c r="EY11" s="119"/>
      <c r="EZ11" s="117"/>
      <c r="FA11" s="115"/>
      <c r="FB11" s="202"/>
      <c r="FC11" s="119"/>
      <c r="FD11" s="202"/>
      <c r="FE11" s="119"/>
      <c r="FF11" s="202"/>
      <c r="FG11" s="119"/>
      <c r="FH11" s="202"/>
      <c r="FI11" s="119"/>
      <c r="FJ11" s="117"/>
      <c r="FK11" s="202"/>
      <c r="FL11" s="119"/>
      <c r="FM11" s="202"/>
      <c r="FN11" s="119"/>
      <c r="FO11" s="202"/>
      <c r="FP11" s="119"/>
      <c r="FQ11" s="202"/>
      <c r="FR11" s="119"/>
      <c r="FS11" s="117"/>
      <c r="FT11" s="202"/>
      <c r="FU11" s="119"/>
      <c r="FV11" s="202"/>
      <c r="FW11" s="119"/>
      <c r="FX11" s="202"/>
      <c r="FY11" s="119"/>
      <c r="FZ11" s="117"/>
      <c r="GA11" s="115"/>
      <c r="GB11" s="202"/>
      <c r="GC11" s="119"/>
      <c r="GD11" s="202"/>
      <c r="GE11" s="119"/>
      <c r="GF11" s="202"/>
      <c r="GG11" s="119"/>
      <c r="GH11" s="202"/>
      <c r="GI11" s="119"/>
      <c r="GJ11" s="117"/>
      <c r="GK11" s="202"/>
      <c r="GL11" s="119"/>
      <c r="GM11" s="202"/>
      <c r="GN11" s="119"/>
      <c r="GO11" s="202"/>
      <c r="GP11" s="119"/>
      <c r="GQ11" s="202"/>
      <c r="GR11" s="119"/>
      <c r="GS11" s="117"/>
      <c r="GT11" s="202"/>
      <c r="GU11" s="119"/>
      <c r="GV11" s="202"/>
      <c r="GW11" s="119"/>
      <c r="GX11" s="202"/>
      <c r="GY11" s="119"/>
      <c r="GZ11" s="117"/>
      <c r="HA11" s="115"/>
      <c r="HB11" s="202"/>
      <c r="HC11" s="119"/>
      <c r="HD11" s="202"/>
      <c r="HE11" s="119"/>
      <c r="HF11" s="202"/>
      <c r="HG11" s="119"/>
      <c r="HH11" s="202"/>
      <c r="HI11" s="119"/>
      <c r="HJ11" s="117"/>
      <c r="HK11" s="202"/>
      <c r="HL11" s="119"/>
      <c r="HM11" s="202"/>
      <c r="HN11" s="119"/>
      <c r="HO11" s="202"/>
      <c r="HP11" s="119"/>
      <c r="HQ11" s="202"/>
      <c r="HR11" s="119"/>
      <c r="HS11" s="117"/>
      <c r="HT11" s="202"/>
      <c r="HU11" s="119"/>
      <c r="HV11" s="202"/>
      <c r="HW11" s="119"/>
      <c r="HX11" s="202"/>
      <c r="HY11" s="119"/>
      <c r="HZ11" s="117"/>
      <c r="IA11" s="115"/>
      <c r="IB11" s="202"/>
      <c r="IC11" s="119"/>
      <c r="ID11" s="202"/>
      <c r="IE11" s="119"/>
      <c r="IF11" s="202"/>
      <c r="IG11" s="119"/>
      <c r="IH11" s="202"/>
      <c r="II11" s="119"/>
      <c r="IJ11" s="117"/>
      <c r="IK11" s="202"/>
      <c r="IL11" s="119"/>
      <c r="IM11" s="202"/>
      <c r="IN11" s="119"/>
      <c r="IO11" s="202"/>
      <c r="IP11" s="119"/>
      <c r="IQ11" s="202"/>
      <c r="IR11" s="119"/>
      <c r="IS11" s="117"/>
      <c r="IT11" s="202"/>
      <c r="IU11" s="119"/>
      <c r="IV11" s="202"/>
      <c r="IW11" s="119"/>
      <c r="IX11" s="202"/>
      <c r="IY11" s="119"/>
      <c r="IZ11" s="117"/>
      <c r="JA11" s="115"/>
      <c r="JB11" s="202"/>
      <c r="JC11" s="119"/>
      <c r="JD11" s="202"/>
      <c r="JE11" s="119"/>
      <c r="JF11" s="202"/>
      <c r="JG11" s="119"/>
      <c r="JH11" s="202"/>
      <c r="JI11" s="119"/>
      <c r="JJ11" s="117"/>
      <c r="JK11" s="202"/>
      <c r="JL11" s="119"/>
      <c r="JM11" s="202"/>
      <c r="JN11" s="119"/>
      <c r="JO11" s="202"/>
      <c r="JP11" s="119"/>
      <c r="JQ11" s="202"/>
      <c r="JR11" s="119"/>
      <c r="JS11" s="117"/>
      <c r="JT11" s="202"/>
      <c r="JU11" s="119"/>
      <c r="JV11" s="202"/>
      <c r="JW11" s="119"/>
      <c r="JX11" s="202"/>
      <c r="JY11" s="119"/>
      <c r="JZ11" s="117"/>
      <c r="KA11" s="115"/>
      <c r="KB11" s="202"/>
      <c r="KC11" s="119"/>
      <c r="KD11" s="202"/>
      <c r="KE11" s="119"/>
      <c r="KF11" s="202"/>
      <c r="KG11" s="119"/>
      <c r="KH11" s="202"/>
      <c r="KI11" s="119"/>
      <c r="KJ11" s="117"/>
      <c r="KK11" s="202"/>
      <c r="KL11" s="119"/>
      <c r="KM11" s="202"/>
      <c r="KN11" s="119"/>
      <c r="KO11" s="202"/>
      <c r="KP11" s="119"/>
      <c r="KQ11" s="202"/>
      <c r="KR11" s="119"/>
      <c r="KS11" s="117"/>
      <c r="KT11" s="202"/>
      <c r="KU11" s="119"/>
      <c r="KV11" s="202"/>
      <c r="KW11" s="119"/>
      <c r="KX11" s="202"/>
      <c r="KY11" s="119"/>
      <c r="KZ11" s="117"/>
      <c r="LA11" s="115"/>
      <c r="LB11" s="202"/>
      <c r="LC11" s="119"/>
      <c r="LD11" s="202"/>
      <c r="LE11" s="119"/>
      <c r="LF11" s="202"/>
      <c r="LG11" s="119"/>
      <c r="LH11" s="202"/>
      <c r="LI11" s="119"/>
      <c r="LJ11" s="117"/>
      <c r="LK11" s="202"/>
      <c r="LL11" s="119"/>
      <c r="LM11" s="202"/>
      <c r="LN11" s="119"/>
      <c r="LO11" s="202"/>
      <c r="LP11" s="119"/>
      <c r="LQ11" s="202"/>
      <c r="LR11" s="119"/>
      <c r="LS11" s="117"/>
      <c r="LT11" s="202"/>
      <c r="LU11" s="119"/>
      <c r="LV11" s="202"/>
      <c r="LW11" s="119"/>
      <c r="LX11" s="202"/>
      <c r="LY11" s="119"/>
      <c r="LZ11" s="117"/>
      <c r="MA11" s="117"/>
      <c r="MB11" s="110">
        <v>44018</v>
      </c>
      <c r="MC11" s="202"/>
      <c r="MD11" s="119"/>
      <c r="ME11" s="202"/>
      <c r="MF11" s="119"/>
      <c r="MG11" s="117">
        <f t="shared" si="12"/>
        <v>0</v>
      </c>
      <c r="MH11" s="110">
        <v>44018</v>
      </c>
      <c r="MI11" s="202"/>
      <c r="MJ11" s="119"/>
      <c r="MK11" s="202"/>
      <c r="ML11" s="119"/>
      <c r="MM11" s="117">
        <f t="shared" si="3"/>
        <v>0</v>
      </c>
      <c r="MN11" s="110">
        <v>44018</v>
      </c>
      <c r="MO11" s="202"/>
      <c r="MP11" s="119"/>
      <c r="MQ11" s="202"/>
      <c r="MR11" s="119"/>
      <c r="MS11" s="117">
        <f t="shared" si="4"/>
        <v>0</v>
      </c>
      <c r="MT11" s="115"/>
      <c r="MU11" s="202"/>
      <c r="MV11" s="119"/>
      <c r="MW11" s="202"/>
      <c r="MX11" s="119"/>
      <c r="MY11" s="117"/>
      <c r="MZ11" s="219"/>
      <c r="NA11" s="220"/>
      <c r="NB11" s="219"/>
      <c r="NC11" s="220"/>
      <c r="ND11" s="219"/>
      <c r="NE11" s="219"/>
      <c r="NF11" s="220"/>
      <c r="NG11" s="219"/>
      <c r="NH11" s="220"/>
      <c r="NI11" s="219"/>
      <c r="NJ11" s="219"/>
      <c r="NK11" s="211"/>
      <c r="NL11" s="220"/>
      <c r="NM11" s="219"/>
      <c r="NN11" s="220"/>
      <c r="NO11" s="219"/>
      <c r="NP11" s="220"/>
      <c r="NQ11" s="219"/>
      <c r="NR11" s="220"/>
      <c r="NS11" s="219"/>
      <c r="NT11" s="219"/>
      <c r="NU11" s="220"/>
      <c r="NV11" s="219"/>
      <c r="NW11" s="220"/>
      <c r="NX11" s="219"/>
      <c r="NY11" s="220"/>
      <c r="NZ11" s="219"/>
      <c r="OA11" s="220"/>
      <c r="OB11" s="219"/>
      <c r="OC11" s="219"/>
      <c r="OD11" s="220"/>
      <c r="OE11" s="219"/>
      <c r="OF11" s="220"/>
      <c r="OG11" s="219"/>
      <c r="OH11" s="220"/>
      <c r="OI11" s="219"/>
      <c r="OJ11" s="245"/>
      <c r="OK11" s="26"/>
      <c r="OL11" s="110">
        <v>45663</v>
      </c>
      <c r="OM11" s="202">
        <v>2</v>
      </c>
      <c r="ON11" s="207">
        <v>0.99305555555555547</v>
      </c>
      <c r="OO11" s="202"/>
      <c r="OP11" s="202"/>
      <c r="OQ11" s="202">
        <v>1</v>
      </c>
      <c r="OR11" s="207">
        <v>6.9444444444444441E-3</v>
      </c>
      <c r="OS11" s="202"/>
      <c r="OT11" s="202"/>
      <c r="OU11" s="117">
        <f t="shared" si="20"/>
        <v>0.99999999999999989</v>
      </c>
      <c r="OV11" s="202"/>
      <c r="OW11" s="119"/>
      <c r="OX11" s="202"/>
      <c r="OY11" s="119"/>
      <c r="OZ11" s="202"/>
      <c r="PA11" s="119"/>
      <c r="PB11" s="202"/>
      <c r="PC11" s="119"/>
      <c r="PD11" s="117">
        <f t="shared" si="13"/>
        <v>0</v>
      </c>
      <c r="PE11" s="202"/>
      <c r="PF11" s="202"/>
      <c r="PG11" s="202"/>
      <c r="PH11" s="202"/>
      <c r="PI11" s="202"/>
      <c r="PJ11" s="207"/>
      <c r="PK11" s="192">
        <f t="shared" si="5"/>
        <v>0.99999999999999989</v>
      </c>
      <c r="PM11" s="110">
        <v>45663</v>
      </c>
      <c r="PN11" s="202">
        <v>2</v>
      </c>
      <c r="PO11" s="207">
        <v>0.29166666666666669</v>
      </c>
      <c r="PP11" s="202"/>
      <c r="PQ11" s="202"/>
      <c r="PR11" s="202"/>
      <c r="PS11" s="202"/>
      <c r="PT11" s="202"/>
      <c r="PU11" s="202"/>
      <c r="PV11" s="117">
        <f t="shared" si="14"/>
        <v>0.29166666666666669</v>
      </c>
      <c r="PW11" s="202"/>
      <c r="PX11" s="119"/>
      <c r="PY11" s="202"/>
      <c r="PZ11" s="119"/>
      <c r="QA11" s="202"/>
      <c r="QB11" s="119"/>
      <c r="QC11" s="202"/>
      <c r="QD11" s="119"/>
      <c r="QE11" s="117">
        <f t="shared" si="15"/>
        <v>0</v>
      </c>
      <c r="QF11" s="202">
        <v>3</v>
      </c>
      <c r="QG11" s="207">
        <v>0.67708333333333337</v>
      </c>
      <c r="QH11" s="202">
        <v>1</v>
      </c>
      <c r="QI11" s="207">
        <v>3.125E-2</v>
      </c>
      <c r="QJ11" s="202"/>
      <c r="QK11" s="202"/>
      <c r="QL11" s="192">
        <f t="shared" si="6"/>
        <v>1</v>
      </c>
    </row>
    <row r="12" spans="1:454">
      <c r="A12" s="110">
        <v>45664</v>
      </c>
      <c r="B12" s="202">
        <v>2</v>
      </c>
      <c r="C12" s="207">
        <v>0.29166666666666669</v>
      </c>
      <c r="D12" s="202"/>
      <c r="E12" s="202"/>
      <c r="F12" s="202"/>
      <c r="G12" s="202"/>
      <c r="H12" s="202"/>
      <c r="I12" s="202"/>
      <c r="J12" s="117">
        <f t="shared" si="7"/>
        <v>0.29166666666666669</v>
      </c>
      <c r="K12" s="202"/>
      <c r="L12" s="119"/>
      <c r="M12" s="202"/>
      <c r="N12" s="119"/>
      <c r="O12" s="202"/>
      <c r="P12" s="119"/>
      <c r="Q12" s="203"/>
      <c r="R12" s="203"/>
      <c r="S12" s="117">
        <f t="shared" si="8"/>
        <v>0</v>
      </c>
      <c r="T12" s="202">
        <v>2</v>
      </c>
      <c r="U12" s="207">
        <v>0.70833333333333337</v>
      </c>
      <c r="V12" s="202"/>
      <c r="W12" s="202"/>
      <c r="X12" s="202"/>
      <c r="Y12" s="202"/>
      <c r="Z12" s="192">
        <f t="shared" si="16"/>
        <v>1</v>
      </c>
      <c r="AA12" s="240"/>
      <c r="AB12" s="110">
        <v>45664</v>
      </c>
      <c r="AC12" s="202">
        <v>6</v>
      </c>
      <c r="AD12" s="207">
        <v>0.29166666666666669</v>
      </c>
      <c r="AE12" s="202">
        <v>1</v>
      </c>
      <c r="AF12" s="207">
        <v>1.3888888888888888E-2</v>
      </c>
      <c r="AG12" s="202">
        <v>4</v>
      </c>
      <c r="AH12" s="207">
        <v>6.25E-2</v>
      </c>
      <c r="AI12" s="202"/>
      <c r="AJ12" s="202"/>
      <c r="AK12" s="117">
        <f t="shared" si="0"/>
        <v>0.36805555555555558</v>
      </c>
      <c r="AL12" s="202"/>
      <c r="AM12" s="202"/>
      <c r="AN12" s="202"/>
      <c r="AO12" s="202"/>
      <c r="AP12" s="202"/>
      <c r="AQ12" s="119"/>
      <c r="AR12" s="202"/>
      <c r="AS12" s="119"/>
      <c r="AT12" s="117">
        <f t="shared" si="17"/>
        <v>0</v>
      </c>
      <c r="AU12" s="202">
        <v>6</v>
      </c>
      <c r="AV12" s="207">
        <v>0.54166666666666663</v>
      </c>
      <c r="AW12" s="202">
        <v>1</v>
      </c>
      <c r="AX12" s="207">
        <v>9.0277777777777776E-2</v>
      </c>
      <c r="AY12" s="202"/>
      <c r="AZ12" s="202"/>
      <c r="BA12" s="192">
        <f t="shared" si="1"/>
        <v>1</v>
      </c>
      <c r="BB12" s="110">
        <v>45664</v>
      </c>
      <c r="BC12" s="202">
        <v>1</v>
      </c>
      <c r="BD12" s="296">
        <v>1</v>
      </c>
      <c r="BE12" s="202"/>
      <c r="BF12" s="202"/>
      <c r="BG12" s="202"/>
      <c r="BH12" s="202"/>
      <c r="BI12" s="202"/>
      <c r="BJ12" s="202"/>
      <c r="BK12" s="117">
        <f t="shared" si="18"/>
        <v>1</v>
      </c>
      <c r="BL12" s="202"/>
      <c r="BM12" s="202"/>
      <c r="BN12" s="202"/>
      <c r="BO12" s="202"/>
      <c r="BP12" s="202"/>
      <c r="BQ12" s="202"/>
      <c r="BR12" s="202"/>
      <c r="BS12" s="202"/>
      <c r="BT12" s="117">
        <f t="shared" si="9"/>
        <v>0</v>
      </c>
      <c r="BU12" s="202"/>
      <c r="BV12" s="207"/>
      <c r="BW12" s="202"/>
      <c r="BX12" s="202"/>
      <c r="BY12" s="202"/>
      <c r="BZ12" s="207"/>
      <c r="CA12" s="192">
        <f t="shared" si="19"/>
        <v>1</v>
      </c>
      <c r="CB12" s="115">
        <v>43166</v>
      </c>
      <c r="CC12" s="202"/>
      <c r="CD12" s="119"/>
      <c r="CE12" s="202"/>
      <c r="CF12" s="119"/>
      <c r="CG12" s="202"/>
      <c r="CH12" s="119"/>
      <c r="CI12" s="202"/>
      <c r="CJ12" s="119"/>
      <c r="CK12" s="117">
        <f t="shared" si="10"/>
        <v>0</v>
      </c>
      <c r="CL12" s="202"/>
      <c r="CM12" s="119"/>
      <c r="CN12" s="202"/>
      <c r="CO12" s="119"/>
      <c r="CP12" s="202"/>
      <c r="CQ12" s="119"/>
      <c r="CR12" s="202"/>
      <c r="CS12" s="119"/>
      <c r="CT12" s="117">
        <f t="shared" si="11"/>
        <v>0</v>
      </c>
      <c r="CU12" s="202"/>
      <c r="CV12" s="119"/>
      <c r="CW12" s="202"/>
      <c r="CX12" s="119"/>
      <c r="CY12" s="202"/>
      <c r="CZ12" s="119"/>
      <c r="DA12" s="117">
        <f t="shared" si="2"/>
        <v>0</v>
      </c>
      <c r="DB12" s="202"/>
      <c r="DC12" s="119"/>
      <c r="DD12" s="202"/>
      <c r="DE12" s="119"/>
      <c r="DF12" s="202"/>
      <c r="DG12" s="119"/>
      <c r="DH12" s="202"/>
      <c r="DI12" s="119"/>
      <c r="DJ12" s="117"/>
      <c r="DK12" s="202"/>
      <c r="DL12" s="119"/>
      <c r="DM12" s="202"/>
      <c r="DN12" s="119"/>
      <c r="DO12" s="202"/>
      <c r="DP12" s="119"/>
      <c r="DQ12" s="202"/>
      <c r="DR12" s="119"/>
      <c r="DS12" s="117"/>
      <c r="DT12" s="202"/>
      <c r="DU12" s="119"/>
      <c r="DV12" s="202"/>
      <c r="DW12" s="119"/>
      <c r="DX12" s="202"/>
      <c r="DY12" s="119"/>
      <c r="DZ12" s="117"/>
      <c r="EA12" s="115"/>
      <c r="EB12" s="202"/>
      <c r="EC12" s="119"/>
      <c r="ED12" s="202"/>
      <c r="EE12" s="119"/>
      <c r="EF12" s="202"/>
      <c r="EG12" s="119"/>
      <c r="EH12" s="202"/>
      <c r="EI12" s="119"/>
      <c r="EJ12" s="117"/>
      <c r="EK12" s="202"/>
      <c r="EL12" s="119"/>
      <c r="EM12" s="202"/>
      <c r="EN12" s="119"/>
      <c r="EO12" s="202"/>
      <c r="EP12" s="119"/>
      <c r="EQ12" s="202"/>
      <c r="ER12" s="119"/>
      <c r="ES12" s="117"/>
      <c r="ET12" s="202"/>
      <c r="EU12" s="119"/>
      <c r="EV12" s="202"/>
      <c r="EW12" s="119"/>
      <c r="EX12" s="202"/>
      <c r="EY12" s="119"/>
      <c r="EZ12" s="117"/>
      <c r="FA12" s="115"/>
      <c r="FB12" s="202"/>
      <c r="FC12" s="119"/>
      <c r="FD12" s="202"/>
      <c r="FE12" s="119"/>
      <c r="FF12" s="202"/>
      <c r="FG12" s="119"/>
      <c r="FH12" s="202"/>
      <c r="FI12" s="119"/>
      <c r="FJ12" s="117"/>
      <c r="FK12" s="202"/>
      <c r="FL12" s="119"/>
      <c r="FM12" s="202"/>
      <c r="FN12" s="119"/>
      <c r="FO12" s="202"/>
      <c r="FP12" s="119"/>
      <c r="FQ12" s="202"/>
      <c r="FR12" s="119"/>
      <c r="FS12" s="117"/>
      <c r="FT12" s="202"/>
      <c r="FU12" s="119"/>
      <c r="FV12" s="202"/>
      <c r="FW12" s="119"/>
      <c r="FX12" s="202"/>
      <c r="FY12" s="119"/>
      <c r="FZ12" s="117"/>
      <c r="GA12" s="115"/>
      <c r="GB12" s="202"/>
      <c r="GC12" s="119"/>
      <c r="GD12" s="202"/>
      <c r="GE12" s="119"/>
      <c r="GF12" s="202"/>
      <c r="GG12" s="119"/>
      <c r="GH12" s="202"/>
      <c r="GI12" s="119"/>
      <c r="GJ12" s="117"/>
      <c r="GK12" s="202"/>
      <c r="GL12" s="119"/>
      <c r="GM12" s="202"/>
      <c r="GN12" s="119"/>
      <c r="GO12" s="202"/>
      <c r="GP12" s="119"/>
      <c r="GQ12" s="202"/>
      <c r="GR12" s="119"/>
      <c r="GS12" s="117"/>
      <c r="GT12" s="202"/>
      <c r="GU12" s="119"/>
      <c r="GV12" s="202"/>
      <c r="GW12" s="119"/>
      <c r="GX12" s="202"/>
      <c r="GY12" s="119"/>
      <c r="GZ12" s="117"/>
      <c r="HA12" s="115"/>
      <c r="HB12" s="202"/>
      <c r="HC12" s="119"/>
      <c r="HD12" s="202"/>
      <c r="HE12" s="119"/>
      <c r="HF12" s="202"/>
      <c r="HG12" s="119"/>
      <c r="HH12" s="202"/>
      <c r="HI12" s="119"/>
      <c r="HJ12" s="117"/>
      <c r="HK12" s="202"/>
      <c r="HL12" s="119"/>
      <c r="HM12" s="202"/>
      <c r="HN12" s="119"/>
      <c r="HO12" s="202"/>
      <c r="HP12" s="119"/>
      <c r="HQ12" s="202"/>
      <c r="HR12" s="119"/>
      <c r="HS12" s="117"/>
      <c r="HT12" s="202"/>
      <c r="HU12" s="119"/>
      <c r="HV12" s="202"/>
      <c r="HW12" s="119"/>
      <c r="HX12" s="202"/>
      <c r="HY12" s="119"/>
      <c r="HZ12" s="117"/>
      <c r="IA12" s="115"/>
      <c r="IB12" s="202"/>
      <c r="IC12" s="119"/>
      <c r="ID12" s="202"/>
      <c r="IE12" s="119"/>
      <c r="IF12" s="202"/>
      <c r="IG12" s="119"/>
      <c r="IH12" s="202"/>
      <c r="II12" s="119"/>
      <c r="IJ12" s="117"/>
      <c r="IK12" s="202"/>
      <c r="IL12" s="119"/>
      <c r="IM12" s="202"/>
      <c r="IN12" s="119"/>
      <c r="IO12" s="202"/>
      <c r="IP12" s="119"/>
      <c r="IQ12" s="202"/>
      <c r="IR12" s="119"/>
      <c r="IS12" s="117"/>
      <c r="IT12" s="202"/>
      <c r="IU12" s="119"/>
      <c r="IV12" s="202"/>
      <c r="IW12" s="119"/>
      <c r="IX12" s="202"/>
      <c r="IY12" s="119"/>
      <c r="IZ12" s="117"/>
      <c r="JA12" s="115"/>
      <c r="JB12" s="202"/>
      <c r="JC12" s="119"/>
      <c r="JD12" s="202"/>
      <c r="JE12" s="119"/>
      <c r="JF12" s="202"/>
      <c r="JG12" s="119"/>
      <c r="JH12" s="202"/>
      <c r="JI12" s="119"/>
      <c r="JJ12" s="117"/>
      <c r="JK12" s="202"/>
      <c r="JL12" s="119"/>
      <c r="JM12" s="202"/>
      <c r="JN12" s="119"/>
      <c r="JO12" s="202"/>
      <c r="JP12" s="119"/>
      <c r="JQ12" s="202"/>
      <c r="JR12" s="119"/>
      <c r="JS12" s="117"/>
      <c r="JT12" s="202"/>
      <c r="JU12" s="119"/>
      <c r="JV12" s="202"/>
      <c r="JW12" s="119"/>
      <c r="JX12" s="202"/>
      <c r="JY12" s="119"/>
      <c r="JZ12" s="117"/>
      <c r="KA12" s="115"/>
      <c r="KB12" s="202"/>
      <c r="KC12" s="119"/>
      <c r="KD12" s="202"/>
      <c r="KE12" s="119"/>
      <c r="KF12" s="202"/>
      <c r="KG12" s="119"/>
      <c r="KH12" s="202"/>
      <c r="KI12" s="119"/>
      <c r="KJ12" s="117"/>
      <c r="KK12" s="202"/>
      <c r="KL12" s="119"/>
      <c r="KM12" s="202"/>
      <c r="KN12" s="119"/>
      <c r="KO12" s="202"/>
      <c r="KP12" s="119"/>
      <c r="KQ12" s="202"/>
      <c r="KR12" s="119"/>
      <c r="KS12" s="117"/>
      <c r="KT12" s="202"/>
      <c r="KU12" s="119"/>
      <c r="KV12" s="202"/>
      <c r="KW12" s="119"/>
      <c r="KX12" s="202"/>
      <c r="KY12" s="119"/>
      <c r="KZ12" s="117"/>
      <c r="LA12" s="115"/>
      <c r="LB12" s="202"/>
      <c r="LC12" s="119"/>
      <c r="LD12" s="202"/>
      <c r="LE12" s="119"/>
      <c r="LF12" s="202"/>
      <c r="LG12" s="119"/>
      <c r="LH12" s="202"/>
      <c r="LI12" s="119"/>
      <c r="LJ12" s="117"/>
      <c r="LK12" s="202"/>
      <c r="LL12" s="119"/>
      <c r="LM12" s="202"/>
      <c r="LN12" s="119"/>
      <c r="LO12" s="202"/>
      <c r="LP12" s="119"/>
      <c r="LQ12" s="202"/>
      <c r="LR12" s="119"/>
      <c r="LS12" s="117"/>
      <c r="LT12" s="202"/>
      <c r="LU12" s="119"/>
      <c r="LV12" s="202"/>
      <c r="LW12" s="119"/>
      <c r="LX12" s="202"/>
      <c r="LY12" s="119"/>
      <c r="LZ12" s="117"/>
      <c r="MA12" s="117"/>
      <c r="MB12" s="110">
        <v>44019</v>
      </c>
      <c r="MC12" s="202"/>
      <c r="MD12" s="119"/>
      <c r="ME12" s="202"/>
      <c r="MF12" s="119"/>
      <c r="MG12" s="117">
        <f t="shared" si="12"/>
        <v>0</v>
      </c>
      <c r="MH12" s="110">
        <v>44019</v>
      </c>
      <c r="MI12" s="202"/>
      <c r="MJ12" s="119"/>
      <c r="MK12" s="202"/>
      <c r="ML12" s="119"/>
      <c r="MM12" s="117">
        <f t="shared" si="3"/>
        <v>0</v>
      </c>
      <c r="MN12" s="110">
        <v>44019</v>
      </c>
      <c r="MO12" s="202"/>
      <c r="MP12" s="119"/>
      <c r="MQ12" s="202"/>
      <c r="MR12" s="119"/>
      <c r="MS12" s="117">
        <f t="shared" si="4"/>
        <v>0</v>
      </c>
      <c r="MT12" s="115"/>
      <c r="MU12" s="202"/>
      <c r="MV12" s="119"/>
      <c r="MW12" s="202"/>
      <c r="MX12" s="119"/>
      <c r="MY12" s="117"/>
      <c r="MZ12" s="219"/>
      <c r="NA12" s="220"/>
      <c r="NB12" s="219"/>
      <c r="NC12" s="220"/>
      <c r="ND12" s="219"/>
      <c r="NE12" s="219"/>
      <c r="NF12" s="220"/>
      <c r="NG12" s="219"/>
      <c r="NH12" s="220"/>
      <c r="NI12" s="219"/>
      <c r="NJ12" s="219"/>
      <c r="NK12" s="211"/>
      <c r="NL12" s="220"/>
      <c r="NM12" s="219"/>
      <c r="NN12" s="220"/>
      <c r="NO12" s="219"/>
      <c r="NP12" s="220"/>
      <c r="NQ12" s="219"/>
      <c r="NR12" s="220"/>
      <c r="NS12" s="219"/>
      <c r="NT12" s="219"/>
      <c r="NU12" s="220"/>
      <c r="NV12" s="219"/>
      <c r="NW12" s="220"/>
      <c r="NX12" s="219"/>
      <c r="NY12" s="220"/>
      <c r="NZ12" s="219"/>
      <c r="OA12" s="220"/>
      <c r="OB12" s="219"/>
      <c r="OC12" s="219"/>
      <c r="OD12" s="220"/>
      <c r="OE12" s="219"/>
      <c r="OF12" s="220"/>
      <c r="OG12" s="219"/>
      <c r="OH12" s="220"/>
      <c r="OI12" s="219"/>
      <c r="OJ12" s="245"/>
      <c r="OK12" s="26"/>
      <c r="OL12" s="110">
        <v>45664</v>
      </c>
      <c r="OM12" s="202">
        <v>2</v>
      </c>
      <c r="ON12" s="207">
        <v>0.98611111111111116</v>
      </c>
      <c r="OO12" s="202">
        <v>1</v>
      </c>
      <c r="OP12" s="207">
        <v>1.3888888888888888E-2</v>
      </c>
      <c r="OQ12" s="202"/>
      <c r="OR12" s="202"/>
      <c r="OS12" s="202"/>
      <c r="OT12" s="202"/>
      <c r="OU12" s="117">
        <f t="shared" si="20"/>
        <v>1</v>
      </c>
      <c r="OV12" s="202"/>
      <c r="OW12" s="119"/>
      <c r="OX12" s="202"/>
      <c r="OY12" s="119"/>
      <c r="OZ12" s="202"/>
      <c r="PA12" s="119"/>
      <c r="PB12" s="202"/>
      <c r="PC12" s="119"/>
      <c r="PD12" s="117">
        <f t="shared" si="13"/>
        <v>0</v>
      </c>
      <c r="PE12" s="202"/>
      <c r="PF12" s="207"/>
      <c r="PG12" s="202"/>
      <c r="PH12" s="202"/>
      <c r="PI12" s="202"/>
      <c r="PJ12" s="207"/>
      <c r="PK12" s="192">
        <f t="shared" si="5"/>
        <v>1</v>
      </c>
      <c r="PM12" s="110">
        <v>45664</v>
      </c>
      <c r="PN12" s="202">
        <v>3</v>
      </c>
      <c r="PO12" s="207">
        <v>0.28472222222222221</v>
      </c>
      <c r="PP12" s="202"/>
      <c r="PQ12" s="202"/>
      <c r="PR12" s="202">
        <v>1</v>
      </c>
      <c r="PS12" s="207">
        <v>6.9444444444444441E-3</v>
      </c>
      <c r="PT12" s="202"/>
      <c r="PU12" s="202"/>
      <c r="PV12" s="117">
        <f t="shared" si="14"/>
        <v>0.29166666666666663</v>
      </c>
      <c r="PW12" s="202"/>
      <c r="PX12" s="119"/>
      <c r="PY12" s="202"/>
      <c r="PZ12" s="119"/>
      <c r="QA12" s="202"/>
      <c r="QB12" s="119"/>
      <c r="QC12" s="202"/>
      <c r="QD12" s="119"/>
      <c r="QE12" s="117">
        <f t="shared" si="15"/>
        <v>0</v>
      </c>
      <c r="QF12" s="202">
        <v>2</v>
      </c>
      <c r="QG12" s="207">
        <v>0.70833333333333337</v>
      </c>
      <c r="QH12" s="202"/>
      <c r="QI12" s="202"/>
      <c r="QJ12" s="202"/>
      <c r="QK12" s="202"/>
      <c r="QL12" s="192">
        <f t="shared" si="6"/>
        <v>1</v>
      </c>
    </row>
    <row r="13" spans="1:454">
      <c r="A13" s="110">
        <v>45665</v>
      </c>
      <c r="B13" s="202">
        <v>2</v>
      </c>
      <c r="C13" s="207">
        <v>0.29166666666666669</v>
      </c>
      <c r="D13" s="202"/>
      <c r="E13" s="202"/>
      <c r="F13" s="202"/>
      <c r="G13" s="202"/>
      <c r="H13" s="202"/>
      <c r="I13" s="202"/>
      <c r="J13" s="117">
        <f t="shared" si="7"/>
        <v>0.29166666666666669</v>
      </c>
      <c r="K13" s="202"/>
      <c r="L13" s="119"/>
      <c r="M13" s="202"/>
      <c r="N13" s="119"/>
      <c r="O13" s="202"/>
      <c r="P13" s="119"/>
      <c r="Q13" s="203"/>
      <c r="R13" s="203"/>
      <c r="S13" s="117">
        <f t="shared" si="8"/>
        <v>0</v>
      </c>
      <c r="T13" s="202">
        <v>3</v>
      </c>
      <c r="U13" s="207">
        <v>0.70138888888888884</v>
      </c>
      <c r="V13" s="202">
        <v>1</v>
      </c>
      <c r="W13" s="207">
        <v>6.9444444444444441E-3</v>
      </c>
      <c r="X13" s="202"/>
      <c r="Y13" s="202"/>
      <c r="Z13" s="192">
        <f t="shared" si="16"/>
        <v>1</v>
      </c>
      <c r="AA13" s="240"/>
      <c r="AB13" s="110">
        <v>45665</v>
      </c>
      <c r="AC13" s="202">
        <v>3</v>
      </c>
      <c r="AD13" s="207">
        <v>0.28472222222222221</v>
      </c>
      <c r="AE13" s="202"/>
      <c r="AF13" s="202"/>
      <c r="AG13" s="202">
        <v>1</v>
      </c>
      <c r="AH13" s="207">
        <v>6.9444444444444441E-3</v>
      </c>
      <c r="AI13" s="202"/>
      <c r="AJ13" s="202"/>
      <c r="AK13" s="117">
        <f t="shared" si="0"/>
        <v>0.29166666666666663</v>
      </c>
      <c r="AL13" s="202"/>
      <c r="AM13" s="202"/>
      <c r="AN13" s="202"/>
      <c r="AO13" s="202"/>
      <c r="AP13" s="202"/>
      <c r="AQ13" s="119"/>
      <c r="AR13" s="202"/>
      <c r="AS13" s="119"/>
      <c r="AT13" s="117">
        <f t="shared" si="17"/>
        <v>0</v>
      </c>
      <c r="AU13" s="202">
        <v>2</v>
      </c>
      <c r="AV13" s="207">
        <v>0.70833333333333337</v>
      </c>
      <c r="AW13" s="202"/>
      <c r="AX13" s="202"/>
      <c r="AY13" s="202"/>
      <c r="AZ13" s="202"/>
      <c r="BA13" s="192">
        <f t="shared" ref="BA13:BA36" si="21">AZ13+AX13+AV13+AS13+AQ13+AO13+AM13+AJ13+AH13+AF13+AD13</f>
        <v>1</v>
      </c>
      <c r="BB13" s="110">
        <v>45665</v>
      </c>
      <c r="BC13" s="202">
        <v>1</v>
      </c>
      <c r="BD13" s="296">
        <v>1</v>
      </c>
      <c r="BE13" s="202"/>
      <c r="BF13" s="202"/>
      <c r="BG13" s="202"/>
      <c r="BH13" s="202"/>
      <c r="BI13" s="202"/>
      <c r="BJ13" s="202"/>
      <c r="BK13" s="117">
        <f t="shared" si="18"/>
        <v>1</v>
      </c>
      <c r="BL13" s="202"/>
      <c r="BM13" s="202"/>
      <c r="BN13" s="202"/>
      <c r="BO13" s="202"/>
      <c r="BP13" s="202"/>
      <c r="BQ13" s="202"/>
      <c r="BR13" s="202"/>
      <c r="BS13" s="202"/>
      <c r="BT13" s="117">
        <f t="shared" si="9"/>
        <v>0</v>
      </c>
      <c r="BU13" s="202"/>
      <c r="BV13" s="207"/>
      <c r="BW13" s="202"/>
      <c r="BX13" s="202"/>
      <c r="BY13" s="202"/>
      <c r="BZ13" s="207"/>
      <c r="CA13" s="192">
        <f t="shared" si="19"/>
        <v>1</v>
      </c>
      <c r="CB13" s="115">
        <v>43167</v>
      </c>
      <c r="CC13" s="202"/>
      <c r="CD13" s="119"/>
      <c r="CE13" s="202"/>
      <c r="CF13" s="119"/>
      <c r="CG13" s="202"/>
      <c r="CH13" s="119"/>
      <c r="CI13" s="202"/>
      <c r="CJ13" s="119"/>
      <c r="CK13" s="117">
        <f t="shared" si="10"/>
        <v>0</v>
      </c>
      <c r="CL13" s="202"/>
      <c r="CM13" s="119"/>
      <c r="CN13" s="202"/>
      <c r="CO13" s="119"/>
      <c r="CP13" s="202"/>
      <c r="CQ13" s="119"/>
      <c r="CR13" s="202"/>
      <c r="CS13" s="119"/>
      <c r="CT13" s="117">
        <f t="shared" si="11"/>
        <v>0</v>
      </c>
      <c r="CU13" s="202"/>
      <c r="CV13" s="119"/>
      <c r="CW13" s="202"/>
      <c r="CX13" s="119"/>
      <c r="CY13" s="202"/>
      <c r="CZ13" s="119"/>
      <c r="DA13" s="117">
        <f t="shared" si="2"/>
        <v>0</v>
      </c>
      <c r="DB13" s="202"/>
      <c r="DC13" s="119"/>
      <c r="DD13" s="202"/>
      <c r="DE13" s="119"/>
      <c r="DF13" s="202"/>
      <c r="DG13" s="119"/>
      <c r="DH13" s="202"/>
      <c r="DI13" s="119"/>
      <c r="DJ13" s="117"/>
      <c r="DK13" s="202"/>
      <c r="DL13" s="119"/>
      <c r="DM13" s="202"/>
      <c r="DN13" s="119"/>
      <c r="DO13" s="202"/>
      <c r="DP13" s="119"/>
      <c r="DQ13" s="202"/>
      <c r="DR13" s="119"/>
      <c r="DS13" s="117"/>
      <c r="DT13" s="202"/>
      <c r="DU13" s="119"/>
      <c r="DV13" s="202"/>
      <c r="DW13" s="119"/>
      <c r="DX13" s="202"/>
      <c r="DY13" s="119"/>
      <c r="DZ13" s="117"/>
      <c r="EA13" s="115"/>
      <c r="EB13" s="202"/>
      <c r="EC13" s="119"/>
      <c r="ED13" s="202"/>
      <c r="EE13" s="119"/>
      <c r="EF13" s="202"/>
      <c r="EG13" s="119"/>
      <c r="EH13" s="202"/>
      <c r="EI13" s="119"/>
      <c r="EJ13" s="117"/>
      <c r="EK13" s="202"/>
      <c r="EL13" s="119"/>
      <c r="EM13" s="202"/>
      <c r="EN13" s="119"/>
      <c r="EO13" s="202"/>
      <c r="EP13" s="119"/>
      <c r="EQ13" s="202"/>
      <c r="ER13" s="119"/>
      <c r="ES13" s="117"/>
      <c r="ET13" s="202"/>
      <c r="EU13" s="119"/>
      <c r="EV13" s="202"/>
      <c r="EW13" s="119"/>
      <c r="EX13" s="202"/>
      <c r="EY13" s="119"/>
      <c r="EZ13" s="117"/>
      <c r="FA13" s="115"/>
      <c r="FB13" s="202"/>
      <c r="FC13" s="119"/>
      <c r="FD13" s="202"/>
      <c r="FE13" s="119"/>
      <c r="FF13" s="202"/>
      <c r="FG13" s="119"/>
      <c r="FH13" s="202"/>
      <c r="FI13" s="119"/>
      <c r="FJ13" s="117"/>
      <c r="FK13" s="202"/>
      <c r="FL13" s="119"/>
      <c r="FM13" s="202"/>
      <c r="FN13" s="119"/>
      <c r="FO13" s="202"/>
      <c r="FP13" s="119"/>
      <c r="FQ13" s="202"/>
      <c r="FR13" s="119"/>
      <c r="FS13" s="117"/>
      <c r="FT13" s="202"/>
      <c r="FU13" s="119"/>
      <c r="FV13" s="202"/>
      <c r="FW13" s="119"/>
      <c r="FX13" s="202"/>
      <c r="FY13" s="119"/>
      <c r="FZ13" s="117"/>
      <c r="GA13" s="115"/>
      <c r="GB13" s="202"/>
      <c r="GC13" s="119"/>
      <c r="GD13" s="202"/>
      <c r="GE13" s="119"/>
      <c r="GF13" s="202"/>
      <c r="GG13" s="119"/>
      <c r="GH13" s="202"/>
      <c r="GI13" s="119"/>
      <c r="GJ13" s="117"/>
      <c r="GK13" s="202"/>
      <c r="GL13" s="119"/>
      <c r="GM13" s="202"/>
      <c r="GN13" s="119"/>
      <c r="GO13" s="202"/>
      <c r="GP13" s="119"/>
      <c r="GQ13" s="202"/>
      <c r="GR13" s="119"/>
      <c r="GS13" s="117"/>
      <c r="GT13" s="202"/>
      <c r="GU13" s="119"/>
      <c r="GV13" s="202"/>
      <c r="GW13" s="119"/>
      <c r="GX13" s="202"/>
      <c r="GY13" s="119"/>
      <c r="GZ13" s="117"/>
      <c r="HA13" s="115"/>
      <c r="HB13" s="202"/>
      <c r="HC13" s="119"/>
      <c r="HD13" s="202"/>
      <c r="HE13" s="119"/>
      <c r="HF13" s="202"/>
      <c r="HG13" s="119"/>
      <c r="HH13" s="202"/>
      <c r="HI13" s="119"/>
      <c r="HJ13" s="117"/>
      <c r="HK13" s="202"/>
      <c r="HL13" s="119"/>
      <c r="HM13" s="202"/>
      <c r="HN13" s="119"/>
      <c r="HO13" s="202"/>
      <c r="HP13" s="119"/>
      <c r="HQ13" s="202"/>
      <c r="HR13" s="119"/>
      <c r="HS13" s="117"/>
      <c r="HT13" s="202"/>
      <c r="HU13" s="119"/>
      <c r="HV13" s="202"/>
      <c r="HW13" s="119"/>
      <c r="HX13" s="202"/>
      <c r="HY13" s="119"/>
      <c r="HZ13" s="117"/>
      <c r="IA13" s="115"/>
      <c r="IB13" s="202"/>
      <c r="IC13" s="119"/>
      <c r="ID13" s="202"/>
      <c r="IE13" s="119"/>
      <c r="IF13" s="202"/>
      <c r="IG13" s="119"/>
      <c r="IH13" s="202"/>
      <c r="II13" s="119"/>
      <c r="IJ13" s="117"/>
      <c r="IK13" s="202"/>
      <c r="IL13" s="119"/>
      <c r="IM13" s="202"/>
      <c r="IN13" s="119"/>
      <c r="IO13" s="202"/>
      <c r="IP13" s="119"/>
      <c r="IQ13" s="202"/>
      <c r="IR13" s="119"/>
      <c r="IS13" s="117"/>
      <c r="IT13" s="202"/>
      <c r="IU13" s="119"/>
      <c r="IV13" s="202"/>
      <c r="IW13" s="119"/>
      <c r="IX13" s="202"/>
      <c r="IY13" s="119"/>
      <c r="IZ13" s="117"/>
      <c r="JA13" s="115"/>
      <c r="JB13" s="202"/>
      <c r="JC13" s="119"/>
      <c r="JD13" s="202"/>
      <c r="JE13" s="119"/>
      <c r="JF13" s="202"/>
      <c r="JG13" s="119"/>
      <c r="JH13" s="202"/>
      <c r="JI13" s="119"/>
      <c r="JJ13" s="117"/>
      <c r="JK13" s="202"/>
      <c r="JL13" s="119"/>
      <c r="JM13" s="202"/>
      <c r="JN13" s="119"/>
      <c r="JO13" s="202"/>
      <c r="JP13" s="119"/>
      <c r="JQ13" s="202"/>
      <c r="JR13" s="119"/>
      <c r="JS13" s="117"/>
      <c r="JT13" s="202"/>
      <c r="JU13" s="119"/>
      <c r="JV13" s="202"/>
      <c r="JW13" s="119"/>
      <c r="JX13" s="202"/>
      <c r="JY13" s="119"/>
      <c r="JZ13" s="117"/>
      <c r="KA13" s="115"/>
      <c r="KB13" s="202"/>
      <c r="KC13" s="119"/>
      <c r="KD13" s="202"/>
      <c r="KE13" s="119"/>
      <c r="KF13" s="202"/>
      <c r="KG13" s="119"/>
      <c r="KH13" s="202"/>
      <c r="KI13" s="119"/>
      <c r="KJ13" s="117"/>
      <c r="KK13" s="202"/>
      <c r="KL13" s="119"/>
      <c r="KM13" s="202"/>
      <c r="KN13" s="119"/>
      <c r="KO13" s="202"/>
      <c r="KP13" s="119"/>
      <c r="KQ13" s="202"/>
      <c r="KR13" s="119"/>
      <c r="KS13" s="117"/>
      <c r="KT13" s="202"/>
      <c r="KU13" s="119"/>
      <c r="KV13" s="202"/>
      <c r="KW13" s="119"/>
      <c r="KX13" s="202"/>
      <c r="KY13" s="119"/>
      <c r="KZ13" s="117"/>
      <c r="LA13" s="115"/>
      <c r="LB13" s="202"/>
      <c r="LC13" s="119"/>
      <c r="LD13" s="202"/>
      <c r="LE13" s="119"/>
      <c r="LF13" s="202"/>
      <c r="LG13" s="119"/>
      <c r="LH13" s="202"/>
      <c r="LI13" s="119"/>
      <c r="LJ13" s="117"/>
      <c r="LK13" s="202"/>
      <c r="LL13" s="119"/>
      <c r="LM13" s="202"/>
      <c r="LN13" s="119"/>
      <c r="LO13" s="202"/>
      <c r="LP13" s="119"/>
      <c r="LQ13" s="202"/>
      <c r="LR13" s="119"/>
      <c r="LS13" s="117"/>
      <c r="LT13" s="202"/>
      <c r="LU13" s="119"/>
      <c r="LV13" s="202"/>
      <c r="LW13" s="119"/>
      <c r="LX13" s="202"/>
      <c r="LY13" s="119"/>
      <c r="LZ13" s="117"/>
      <c r="MA13" s="117"/>
      <c r="MB13" s="110">
        <v>44020</v>
      </c>
      <c r="MC13" s="207"/>
      <c r="MD13" s="119"/>
      <c r="ME13" s="202"/>
      <c r="MF13" s="119"/>
      <c r="MG13" s="117">
        <f t="shared" si="12"/>
        <v>0</v>
      </c>
      <c r="MH13" s="110">
        <v>44020</v>
      </c>
      <c r="MI13" s="202"/>
      <c r="MJ13" s="119"/>
      <c r="MK13" s="202"/>
      <c r="ML13" s="119"/>
      <c r="MM13" s="117">
        <f t="shared" si="3"/>
        <v>0</v>
      </c>
      <c r="MN13" s="110">
        <v>44020</v>
      </c>
      <c r="MO13" s="202"/>
      <c r="MP13" s="119"/>
      <c r="MQ13" s="202"/>
      <c r="MR13" s="119"/>
      <c r="MS13" s="117">
        <f t="shared" si="4"/>
        <v>0</v>
      </c>
      <c r="MT13" s="115"/>
      <c r="MU13" s="202"/>
      <c r="MV13" s="119"/>
      <c r="MW13" s="202"/>
      <c r="MX13" s="119"/>
      <c r="MY13" s="117"/>
      <c r="MZ13" s="219"/>
      <c r="NA13" s="220"/>
      <c r="NB13" s="219"/>
      <c r="NC13" s="220"/>
      <c r="ND13" s="219"/>
      <c r="NE13" s="219"/>
      <c r="NF13" s="220"/>
      <c r="NG13" s="219"/>
      <c r="NH13" s="220"/>
      <c r="NI13" s="219"/>
      <c r="NJ13" s="219"/>
      <c r="NK13" s="211"/>
      <c r="NL13" s="220"/>
      <c r="NM13" s="219"/>
      <c r="NN13" s="220"/>
      <c r="NO13" s="219"/>
      <c r="NP13" s="220"/>
      <c r="NQ13" s="219"/>
      <c r="NR13" s="220"/>
      <c r="NS13" s="219"/>
      <c r="NT13" s="219"/>
      <c r="NU13" s="220"/>
      <c r="NV13" s="219"/>
      <c r="NW13" s="220"/>
      <c r="NX13" s="219"/>
      <c r="NY13" s="220"/>
      <c r="NZ13" s="219"/>
      <c r="OA13" s="220"/>
      <c r="OB13" s="219"/>
      <c r="OC13" s="219"/>
      <c r="OD13" s="220"/>
      <c r="OE13" s="219"/>
      <c r="OF13" s="220"/>
      <c r="OG13" s="219"/>
      <c r="OH13" s="220"/>
      <c r="OI13" s="219"/>
      <c r="OJ13" s="245"/>
      <c r="OK13" s="26"/>
      <c r="OL13" s="110">
        <v>45665</v>
      </c>
      <c r="OM13" s="202">
        <v>1</v>
      </c>
      <c r="ON13" s="296">
        <v>1</v>
      </c>
      <c r="OO13" s="202"/>
      <c r="OP13" s="202"/>
      <c r="OQ13" s="202"/>
      <c r="OR13" s="202"/>
      <c r="OS13" s="202"/>
      <c r="OT13" s="202"/>
      <c r="OU13" s="117">
        <f t="shared" si="20"/>
        <v>1</v>
      </c>
      <c r="OV13" s="202"/>
      <c r="OW13" s="119"/>
      <c r="OX13" s="202"/>
      <c r="OY13" s="119"/>
      <c r="OZ13" s="202"/>
      <c r="PA13" s="119"/>
      <c r="PB13" s="202"/>
      <c r="PC13" s="119"/>
      <c r="PD13" s="117">
        <f t="shared" si="13"/>
        <v>0</v>
      </c>
      <c r="PE13" s="202"/>
      <c r="PF13" s="202"/>
      <c r="PG13" s="202"/>
      <c r="PH13" s="202"/>
      <c r="PI13" s="202"/>
      <c r="PJ13" s="207"/>
      <c r="PK13" s="192">
        <f t="shared" si="5"/>
        <v>1</v>
      </c>
      <c r="PM13" s="110">
        <v>45665</v>
      </c>
      <c r="PN13" s="202">
        <v>3</v>
      </c>
      <c r="PO13" s="207">
        <v>0.28472222222222221</v>
      </c>
      <c r="PP13" s="202"/>
      <c r="PQ13" s="202"/>
      <c r="PR13" s="202">
        <v>1</v>
      </c>
      <c r="PS13" s="207">
        <v>6.9444444444444441E-3</v>
      </c>
      <c r="PT13" s="202"/>
      <c r="PU13" s="202"/>
      <c r="PV13" s="117">
        <f t="shared" si="14"/>
        <v>0.29166666666666663</v>
      </c>
      <c r="PW13" s="202"/>
      <c r="PX13" s="119"/>
      <c r="PY13" s="202"/>
      <c r="PZ13" s="119"/>
      <c r="QA13" s="202"/>
      <c r="QB13" s="119"/>
      <c r="QC13" s="202"/>
      <c r="QD13" s="119"/>
      <c r="QE13" s="117">
        <f t="shared" si="15"/>
        <v>0</v>
      </c>
      <c r="QF13" s="202">
        <v>2</v>
      </c>
      <c r="QG13" s="207">
        <v>0.70833333333333337</v>
      </c>
      <c r="QH13" s="202"/>
      <c r="QI13" s="202"/>
      <c r="QJ13" s="202"/>
      <c r="QK13" s="202"/>
      <c r="QL13" s="192">
        <f t="shared" si="6"/>
        <v>1</v>
      </c>
    </row>
    <row r="14" spans="1:454">
      <c r="A14" s="110">
        <v>45666</v>
      </c>
      <c r="B14" s="202">
        <v>4</v>
      </c>
      <c r="C14" s="207">
        <v>0.27430555555555552</v>
      </c>
      <c r="D14" s="202"/>
      <c r="E14" s="202"/>
      <c r="F14" s="202">
        <v>2</v>
      </c>
      <c r="G14" s="207">
        <v>1.7361111111111112E-2</v>
      </c>
      <c r="H14" s="202"/>
      <c r="I14" s="202"/>
      <c r="J14" s="117">
        <f t="shared" si="7"/>
        <v>0.29166666666666663</v>
      </c>
      <c r="K14" s="202"/>
      <c r="L14" s="119"/>
      <c r="M14" s="202"/>
      <c r="N14" s="119"/>
      <c r="O14" s="202"/>
      <c r="P14" s="119"/>
      <c r="Q14" s="203"/>
      <c r="R14" s="203"/>
      <c r="S14" s="117">
        <f t="shared" si="8"/>
        <v>0</v>
      </c>
      <c r="T14" s="202">
        <v>2</v>
      </c>
      <c r="U14" s="207">
        <v>0.70833333333333337</v>
      </c>
      <c r="V14" s="202"/>
      <c r="W14" s="202"/>
      <c r="X14" s="202"/>
      <c r="Y14" s="202"/>
      <c r="Z14" s="192">
        <f t="shared" si="16"/>
        <v>1</v>
      </c>
      <c r="AA14" s="240"/>
      <c r="AB14" s="110">
        <v>45666</v>
      </c>
      <c r="AC14" s="202">
        <v>3</v>
      </c>
      <c r="AD14" s="207">
        <v>0.28472222222222221</v>
      </c>
      <c r="AE14" s="202"/>
      <c r="AF14" s="202"/>
      <c r="AG14" s="202">
        <v>1</v>
      </c>
      <c r="AH14" s="207">
        <v>6.9444444444444441E-3</v>
      </c>
      <c r="AI14" s="202"/>
      <c r="AJ14" s="202"/>
      <c r="AK14" s="117">
        <f t="shared" si="0"/>
        <v>0.29166666666666663</v>
      </c>
      <c r="AL14" s="202"/>
      <c r="AM14" s="202"/>
      <c r="AN14" s="202"/>
      <c r="AO14" s="202"/>
      <c r="AP14" s="202"/>
      <c r="AQ14" s="119"/>
      <c r="AR14" s="202"/>
      <c r="AS14" s="119"/>
      <c r="AT14" s="117">
        <f t="shared" si="17"/>
        <v>0</v>
      </c>
      <c r="AU14" s="202">
        <v>3</v>
      </c>
      <c r="AV14" s="207">
        <v>0.69791666666666663</v>
      </c>
      <c r="AW14" s="202">
        <v>1</v>
      </c>
      <c r="AX14" s="207">
        <v>1.0416666666666666E-2</v>
      </c>
      <c r="AY14" s="202"/>
      <c r="AZ14" s="202"/>
      <c r="BA14" s="192">
        <f t="shared" si="21"/>
        <v>0.99999999999999989</v>
      </c>
      <c r="BB14" s="110">
        <v>45666</v>
      </c>
      <c r="BC14" s="202">
        <v>3</v>
      </c>
      <c r="BD14" s="207">
        <v>0.98611111111111116</v>
      </c>
      <c r="BE14" s="202">
        <v>1</v>
      </c>
      <c r="BF14" s="207">
        <v>6.9444444444444441E-3</v>
      </c>
      <c r="BG14" s="202">
        <v>1</v>
      </c>
      <c r="BH14" s="207">
        <v>6.9444444444444441E-3</v>
      </c>
      <c r="BI14" s="202"/>
      <c r="BJ14" s="202"/>
      <c r="BK14" s="117">
        <f t="shared" si="18"/>
        <v>1</v>
      </c>
      <c r="BL14" s="202"/>
      <c r="BM14" s="202"/>
      <c r="BN14" s="202"/>
      <c r="BO14" s="202"/>
      <c r="BP14" s="202"/>
      <c r="BQ14" s="202"/>
      <c r="BR14" s="202"/>
      <c r="BS14" s="202"/>
      <c r="BT14" s="117">
        <f t="shared" si="9"/>
        <v>0</v>
      </c>
      <c r="BU14" s="202"/>
      <c r="BV14" s="207"/>
      <c r="BW14" s="202"/>
      <c r="BX14" s="202"/>
      <c r="BY14" s="202"/>
      <c r="BZ14" s="207"/>
      <c r="CA14" s="192">
        <f t="shared" si="19"/>
        <v>1</v>
      </c>
      <c r="CB14" s="115">
        <v>43168</v>
      </c>
      <c r="CC14" s="202"/>
      <c r="CD14" s="119"/>
      <c r="CE14" s="202"/>
      <c r="CF14" s="119"/>
      <c r="CG14" s="202"/>
      <c r="CH14" s="119"/>
      <c r="CI14" s="202"/>
      <c r="CJ14" s="119"/>
      <c r="CK14" s="117">
        <f t="shared" si="10"/>
        <v>0</v>
      </c>
      <c r="CL14" s="202"/>
      <c r="CM14" s="119"/>
      <c r="CN14" s="202"/>
      <c r="CO14" s="119"/>
      <c r="CP14" s="202"/>
      <c r="CQ14" s="119"/>
      <c r="CR14" s="202"/>
      <c r="CS14" s="119"/>
      <c r="CT14" s="117">
        <f t="shared" si="11"/>
        <v>0</v>
      </c>
      <c r="CU14" s="202"/>
      <c r="CV14" s="119"/>
      <c r="CW14" s="202"/>
      <c r="CX14" s="119"/>
      <c r="CY14" s="202"/>
      <c r="CZ14" s="119"/>
      <c r="DA14" s="117">
        <f t="shared" si="2"/>
        <v>0</v>
      </c>
      <c r="DB14" s="202"/>
      <c r="DC14" s="119"/>
      <c r="DD14" s="202"/>
      <c r="DE14" s="119"/>
      <c r="DF14" s="202"/>
      <c r="DG14" s="119"/>
      <c r="DH14" s="202"/>
      <c r="DI14" s="119"/>
      <c r="DJ14" s="117"/>
      <c r="DK14" s="202"/>
      <c r="DL14" s="119"/>
      <c r="DM14" s="202"/>
      <c r="DN14" s="119"/>
      <c r="DO14" s="202"/>
      <c r="DP14" s="119"/>
      <c r="DQ14" s="202"/>
      <c r="DR14" s="119"/>
      <c r="DS14" s="117"/>
      <c r="DT14" s="202"/>
      <c r="DU14" s="119"/>
      <c r="DV14" s="202"/>
      <c r="DW14" s="119"/>
      <c r="DX14" s="202"/>
      <c r="DY14" s="119"/>
      <c r="DZ14" s="117"/>
      <c r="EA14" s="115"/>
      <c r="EB14" s="202"/>
      <c r="EC14" s="119"/>
      <c r="ED14" s="202"/>
      <c r="EE14" s="119"/>
      <c r="EF14" s="202"/>
      <c r="EG14" s="119"/>
      <c r="EH14" s="202"/>
      <c r="EI14" s="119"/>
      <c r="EJ14" s="117"/>
      <c r="EK14" s="202"/>
      <c r="EL14" s="119"/>
      <c r="EM14" s="202"/>
      <c r="EN14" s="119"/>
      <c r="EO14" s="202"/>
      <c r="EP14" s="119"/>
      <c r="EQ14" s="202"/>
      <c r="ER14" s="119"/>
      <c r="ES14" s="117"/>
      <c r="ET14" s="202"/>
      <c r="EU14" s="119"/>
      <c r="EV14" s="202"/>
      <c r="EW14" s="119"/>
      <c r="EX14" s="202"/>
      <c r="EY14" s="119"/>
      <c r="EZ14" s="117"/>
      <c r="FA14" s="115"/>
      <c r="FB14" s="202"/>
      <c r="FC14" s="119"/>
      <c r="FD14" s="202"/>
      <c r="FE14" s="119"/>
      <c r="FF14" s="202"/>
      <c r="FG14" s="119"/>
      <c r="FH14" s="202"/>
      <c r="FI14" s="119"/>
      <c r="FJ14" s="117"/>
      <c r="FK14" s="202"/>
      <c r="FL14" s="119"/>
      <c r="FM14" s="202"/>
      <c r="FN14" s="119"/>
      <c r="FO14" s="202"/>
      <c r="FP14" s="119"/>
      <c r="FQ14" s="207"/>
      <c r="FR14" s="119"/>
      <c r="FS14" s="117"/>
      <c r="FT14" s="202"/>
      <c r="FU14" s="119"/>
      <c r="FV14" s="202"/>
      <c r="FW14" s="119"/>
      <c r="FX14" s="202"/>
      <c r="FY14" s="119"/>
      <c r="FZ14" s="117"/>
      <c r="GA14" s="115"/>
      <c r="GB14" s="202"/>
      <c r="GC14" s="119"/>
      <c r="GD14" s="202"/>
      <c r="GE14" s="119"/>
      <c r="GF14" s="202"/>
      <c r="GG14" s="119"/>
      <c r="GH14" s="202"/>
      <c r="GI14" s="119"/>
      <c r="GJ14" s="117"/>
      <c r="GK14" s="202"/>
      <c r="GL14" s="119"/>
      <c r="GM14" s="202"/>
      <c r="GN14" s="119"/>
      <c r="GO14" s="202"/>
      <c r="GP14" s="119"/>
      <c r="GQ14" s="202"/>
      <c r="GR14" s="119"/>
      <c r="GS14" s="117"/>
      <c r="GT14" s="202"/>
      <c r="GU14" s="119"/>
      <c r="GV14" s="202"/>
      <c r="GW14" s="119"/>
      <c r="GX14" s="202"/>
      <c r="GY14" s="119"/>
      <c r="GZ14" s="117"/>
      <c r="HA14" s="115"/>
      <c r="HB14" s="202"/>
      <c r="HC14" s="119"/>
      <c r="HD14" s="202"/>
      <c r="HE14" s="119"/>
      <c r="HF14" s="202"/>
      <c r="HG14" s="119"/>
      <c r="HH14" s="202"/>
      <c r="HI14" s="119"/>
      <c r="HJ14" s="117"/>
      <c r="HK14" s="202"/>
      <c r="HL14" s="119"/>
      <c r="HM14" s="202"/>
      <c r="HN14" s="119"/>
      <c r="HO14" s="202"/>
      <c r="HP14" s="119"/>
      <c r="HQ14" s="202"/>
      <c r="HR14" s="119"/>
      <c r="HS14" s="117"/>
      <c r="HT14" s="202"/>
      <c r="HU14" s="119"/>
      <c r="HV14" s="202"/>
      <c r="HW14" s="119"/>
      <c r="HX14" s="202"/>
      <c r="HY14" s="119"/>
      <c r="HZ14" s="117"/>
      <c r="IA14" s="115"/>
      <c r="IB14" s="202"/>
      <c r="IC14" s="119"/>
      <c r="ID14" s="202"/>
      <c r="IE14" s="119"/>
      <c r="IF14" s="202"/>
      <c r="IG14" s="119"/>
      <c r="IH14" s="202"/>
      <c r="II14" s="119"/>
      <c r="IJ14" s="117"/>
      <c r="IK14" s="202"/>
      <c r="IL14" s="119"/>
      <c r="IM14" s="202"/>
      <c r="IN14" s="119"/>
      <c r="IO14" s="202"/>
      <c r="IP14" s="119"/>
      <c r="IQ14" s="202"/>
      <c r="IR14" s="119"/>
      <c r="IS14" s="117"/>
      <c r="IT14" s="202"/>
      <c r="IU14" s="119"/>
      <c r="IV14" s="202"/>
      <c r="IW14" s="119"/>
      <c r="IX14" s="202"/>
      <c r="IY14" s="119"/>
      <c r="IZ14" s="117"/>
      <c r="JA14" s="115"/>
      <c r="JB14" s="202"/>
      <c r="JC14" s="119"/>
      <c r="JD14" s="202"/>
      <c r="JE14" s="119"/>
      <c r="JF14" s="202"/>
      <c r="JG14" s="119"/>
      <c r="JH14" s="202"/>
      <c r="JI14" s="119"/>
      <c r="JJ14" s="117"/>
      <c r="JK14" s="202"/>
      <c r="JL14" s="119"/>
      <c r="JM14" s="202"/>
      <c r="JN14" s="119"/>
      <c r="JO14" s="202"/>
      <c r="JP14" s="119"/>
      <c r="JQ14" s="202"/>
      <c r="JR14" s="119"/>
      <c r="JS14" s="117"/>
      <c r="JT14" s="202"/>
      <c r="JU14" s="119"/>
      <c r="JV14" s="202"/>
      <c r="JW14" s="119"/>
      <c r="JX14" s="202"/>
      <c r="JY14" s="119"/>
      <c r="JZ14" s="117"/>
      <c r="KA14" s="115"/>
      <c r="KB14" s="202"/>
      <c r="KC14" s="119"/>
      <c r="KD14" s="202"/>
      <c r="KE14" s="119"/>
      <c r="KF14" s="202"/>
      <c r="KG14" s="119"/>
      <c r="KH14" s="202"/>
      <c r="KI14" s="119"/>
      <c r="KJ14" s="117"/>
      <c r="KK14" s="202"/>
      <c r="KL14" s="119"/>
      <c r="KM14" s="202"/>
      <c r="KN14" s="119"/>
      <c r="KO14" s="202"/>
      <c r="KP14" s="119"/>
      <c r="KQ14" s="202"/>
      <c r="KR14" s="119"/>
      <c r="KS14" s="117"/>
      <c r="KT14" s="202"/>
      <c r="KU14" s="119"/>
      <c r="KV14" s="202"/>
      <c r="KW14" s="119"/>
      <c r="KX14" s="202"/>
      <c r="KY14" s="119"/>
      <c r="KZ14" s="117"/>
      <c r="LA14" s="115"/>
      <c r="LB14" s="202"/>
      <c r="LC14" s="119"/>
      <c r="LD14" s="202"/>
      <c r="LE14" s="119"/>
      <c r="LF14" s="202"/>
      <c r="LG14" s="119"/>
      <c r="LH14" s="202"/>
      <c r="LI14" s="119"/>
      <c r="LJ14" s="117"/>
      <c r="LK14" s="202"/>
      <c r="LL14" s="119"/>
      <c r="LM14" s="202"/>
      <c r="LN14" s="119"/>
      <c r="LO14" s="202"/>
      <c r="LP14" s="119"/>
      <c r="LQ14" s="202"/>
      <c r="LR14" s="119"/>
      <c r="LS14" s="117"/>
      <c r="LT14" s="202"/>
      <c r="LU14" s="119"/>
      <c r="LV14" s="202"/>
      <c r="LW14" s="119"/>
      <c r="LX14" s="202"/>
      <c r="LY14" s="119"/>
      <c r="LZ14" s="117"/>
      <c r="MA14" s="117"/>
      <c r="MB14" s="110">
        <v>44021</v>
      </c>
      <c r="MC14" s="202"/>
      <c r="MD14" s="119"/>
      <c r="ME14" s="202"/>
      <c r="MF14" s="119"/>
      <c r="MG14" s="117">
        <f t="shared" si="12"/>
        <v>0</v>
      </c>
      <c r="MH14" s="110">
        <v>44021</v>
      </c>
      <c r="MI14" s="202"/>
      <c r="MJ14" s="119"/>
      <c r="MK14" s="202"/>
      <c r="ML14" s="119"/>
      <c r="MM14" s="117">
        <f t="shared" si="3"/>
        <v>0</v>
      </c>
      <c r="MN14" s="110">
        <v>44021</v>
      </c>
      <c r="MO14" s="207"/>
      <c r="MP14" s="119"/>
      <c r="MQ14" s="202"/>
      <c r="MR14" s="119"/>
      <c r="MS14" s="117">
        <f t="shared" si="4"/>
        <v>0</v>
      </c>
      <c r="MT14" s="115"/>
      <c r="MU14" s="207"/>
      <c r="MV14" s="119"/>
      <c r="MW14" s="202"/>
      <c r="MX14" s="119"/>
      <c r="MY14" s="117"/>
      <c r="MZ14" s="219"/>
      <c r="NA14" s="222"/>
      <c r="NB14" s="219"/>
      <c r="NC14" s="220"/>
      <c r="ND14" s="219"/>
      <c r="NE14" s="219"/>
      <c r="NF14" s="222"/>
      <c r="NG14" s="219"/>
      <c r="NH14" s="220"/>
      <c r="NI14" s="219"/>
      <c r="NJ14" s="219"/>
      <c r="NK14" s="211"/>
      <c r="NL14" s="220"/>
      <c r="NM14" s="219"/>
      <c r="NN14" s="222"/>
      <c r="NO14" s="219"/>
      <c r="NP14" s="220"/>
      <c r="NQ14" s="219"/>
      <c r="NR14" s="220"/>
      <c r="NS14" s="219"/>
      <c r="NT14" s="219"/>
      <c r="NU14" s="220"/>
      <c r="NV14" s="219"/>
      <c r="NW14" s="220"/>
      <c r="NX14" s="219"/>
      <c r="NY14" s="220"/>
      <c r="NZ14" s="219"/>
      <c r="OA14" s="220"/>
      <c r="OB14" s="219"/>
      <c r="OC14" s="219"/>
      <c r="OD14" s="220"/>
      <c r="OE14" s="219"/>
      <c r="OF14" s="220"/>
      <c r="OG14" s="219"/>
      <c r="OH14" s="220"/>
      <c r="OI14" s="219"/>
      <c r="OJ14" s="245"/>
      <c r="OK14" s="26"/>
      <c r="OL14" s="110">
        <v>45666</v>
      </c>
      <c r="OM14" s="202">
        <v>2</v>
      </c>
      <c r="ON14" s="207">
        <v>0.99305555555555547</v>
      </c>
      <c r="OO14" s="202"/>
      <c r="OP14" s="202"/>
      <c r="OQ14" s="202">
        <v>1</v>
      </c>
      <c r="OR14" s="207">
        <v>6.9444444444444441E-3</v>
      </c>
      <c r="OS14" s="202"/>
      <c r="OT14" s="202"/>
      <c r="OU14" s="117">
        <f t="shared" si="20"/>
        <v>0.99999999999999989</v>
      </c>
      <c r="OV14" s="202"/>
      <c r="OW14" s="119"/>
      <c r="OX14" s="202"/>
      <c r="OY14" s="119"/>
      <c r="OZ14" s="202"/>
      <c r="PA14" s="119"/>
      <c r="PB14" s="202"/>
      <c r="PC14" s="119"/>
      <c r="PD14" s="117">
        <f t="shared" si="13"/>
        <v>0</v>
      </c>
      <c r="PE14" s="202"/>
      <c r="PF14" s="207"/>
      <c r="PG14" s="202"/>
      <c r="PH14" s="202"/>
      <c r="PI14" s="202"/>
      <c r="PJ14" s="207"/>
      <c r="PK14" s="192">
        <f t="shared" si="5"/>
        <v>0.99999999999999989</v>
      </c>
      <c r="PM14" s="110">
        <v>45666</v>
      </c>
      <c r="PN14" s="202">
        <v>2</v>
      </c>
      <c r="PO14" s="207">
        <v>0.29166666666666669</v>
      </c>
      <c r="PP14" s="202"/>
      <c r="PQ14" s="202"/>
      <c r="PR14" s="202"/>
      <c r="PS14" s="202"/>
      <c r="PT14" s="202"/>
      <c r="PU14" s="202"/>
      <c r="PV14" s="117">
        <f>PU14+PS14+PQ14+PO14</f>
        <v>0.29166666666666669</v>
      </c>
      <c r="PW14" s="202"/>
      <c r="PX14" s="119"/>
      <c r="PY14" s="202"/>
      <c r="PZ14" s="119"/>
      <c r="QA14" s="202"/>
      <c r="QB14" s="119"/>
      <c r="QC14" s="202"/>
      <c r="QD14" s="119"/>
      <c r="QE14" s="117">
        <f t="shared" si="15"/>
        <v>0</v>
      </c>
      <c r="QF14" s="202">
        <v>2</v>
      </c>
      <c r="QG14" s="207">
        <v>0.70833333333333337</v>
      </c>
      <c r="QH14" s="202"/>
      <c r="QI14" s="202"/>
      <c r="QJ14" s="202"/>
      <c r="QK14" s="202"/>
      <c r="QL14" s="192">
        <f t="shared" si="6"/>
        <v>1</v>
      </c>
    </row>
    <row r="15" spans="1:454">
      <c r="A15" s="110">
        <v>45667</v>
      </c>
      <c r="B15" s="202">
        <v>2</v>
      </c>
      <c r="C15" s="207">
        <v>0.29166666666666669</v>
      </c>
      <c r="D15" s="202"/>
      <c r="E15" s="202"/>
      <c r="F15" s="202"/>
      <c r="G15" s="202"/>
      <c r="H15" s="202"/>
      <c r="I15" s="202"/>
      <c r="J15" s="117">
        <f t="shared" si="7"/>
        <v>0.29166666666666669</v>
      </c>
      <c r="K15" s="202"/>
      <c r="L15" s="119"/>
      <c r="M15" s="202"/>
      <c r="N15" s="205"/>
      <c r="O15" s="206"/>
      <c r="P15" s="205"/>
      <c r="Q15" s="203"/>
      <c r="R15" s="203"/>
      <c r="S15" s="117">
        <f t="shared" si="8"/>
        <v>0</v>
      </c>
      <c r="T15" s="202">
        <v>3</v>
      </c>
      <c r="U15" s="207">
        <v>0.49305555555555558</v>
      </c>
      <c r="V15" s="202">
        <v>1</v>
      </c>
      <c r="W15" s="207">
        <v>0.21527777777777779</v>
      </c>
      <c r="X15" s="202"/>
      <c r="Y15" s="202"/>
      <c r="Z15" s="192">
        <f t="shared" si="16"/>
        <v>1</v>
      </c>
      <c r="AA15" s="240"/>
      <c r="AB15" s="110">
        <v>45667</v>
      </c>
      <c r="AC15" s="202">
        <v>5</v>
      </c>
      <c r="AD15" s="207">
        <v>0.27430555555555552</v>
      </c>
      <c r="AE15" s="202"/>
      <c r="AF15" s="202"/>
      <c r="AG15" s="202">
        <v>2</v>
      </c>
      <c r="AH15" s="207">
        <v>2.0833333333333332E-2</v>
      </c>
      <c r="AI15" s="202"/>
      <c r="AJ15" s="202"/>
      <c r="AK15" s="117">
        <f>AJ15+AH15+AF15+AD15</f>
        <v>0.29513888888888884</v>
      </c>
      <c r="AL15" s="202"/>
      <c r="AM15" s="202"/>
      <c r="AN15" s="202"/>
      <c r="AO15" s="202"/>
      <c r="AP15" s="202"/>
      <c r="AQ15" s="119"/>
      <c r="AR15" s="202"/>
      <c r="AS15" s="119"/>
      <c r="AT15" s="117">
        <f t="shared" si="17"/>
        <v>0</v>
      </c>
      <c r="AU15" s="202">
        <v>2</v>
      </c>
      <c r="AV15" s="207">
        <v>0.70486111111111116</v>
      </c>
      <c r="AW15" s="202"/>
      <c r="AX15" s="202"/>
      <c r="AY15" s="202"/>
      <c r="AZ15" s="202"/>
      <c r="BA15" s="192">
        <f t="shared" si="21"/>
        <v>1</v>
      </c>
      <c r="BB15" s="110">
        <v>45667</v>
      </c>
      <c r="BC15" s="202">
        <v>2</v>
      </c>
      <c r="BD15" s="207">
        <v>0.99305555555555547</v>
      </c>
      <c r="BE15" s="202"/>
      <c r="BF15" s="202"/>
      <c r="BG15" s="202">
        <v>1</v>
      </c>
      <c r="BH15" s="207">
        <v>6.9444444444444441E-3</v>
      </c>
      <c r="BI15" s="202"/>
      <c r="BJ15" s="202"/>
      <c r="BK15" s="117">
        <f t="shared" si="18"/>
        <v>0.99999999999999989</v>
      </c>
      <c r="BL15" s="202"/>
      <c r="BM15" s="202"/>
      <c r="BN15" s="202"/>
      <c r="BO15" s="202"/>
      <c r="BP15" s="202"/>
      <c r="BQ15" s="202"/>
      <c r="BR15" s="202"/>
      <c r="BS15" s="202"/>
      <c r="BT15" s="117">
        <f t="shared" si="9"/>
        <v>0</v>
      </c>
      <c r="BU15" s="202"/>
      <c r="BV15" s="207"/>
      <c r="BW15" s="202"/>
      <c r="BX15" s="202"/>
      <c r="BY15" s="202"/>
      <c r="BZ15" s="202"/>
      <c r="CA15" s="192">
        <f t="shared" si="19"/>
        <v>0.99999999999999989</v>
      </c>
      <c r="CB15" s="115">
        <v>43169</v>
      </c>
      <c r="CC15" s="202"/>
      <c r="CD15" s="119"/>
      <c r="CE15" s="202"/>
      <c r="CF15" s="119"/>
      <c r="CG15" s="202"/>
      <c r="CH15" s="119"/>
      <c r="CI15" s="202"/>
      <c r="CJ15" s="119"/>
      <c r="CK15" s="117">
        <f t="shared" si="10"/>
        <v>0</v>
      </c>
      <c r="CL15" s="202"/>
      <c r="CM15" s="119"/>
      <c r="CN15" s="202"/>
      <c r="CO15" s="119"/>
      <c r="CP15" s="202"/>
      <c r="CQ15" s="119"/>
      <c r="CR15" s="202"/>
      <c r="CS15" s="119"/>
      <c r="CT15" s="117">
        <f t="shared" si="11"/>
        <v>0</v>
      </c>
      <c r="CU15" s="202"/>
      <c r="CV15" s="119"/>
      <c r="CW15" s="202"/>
      <c r="CX15" s="119"/>
      <c r="CY15" s="202"/>
      <c r="CZ15" s="119"/>
      <c r="DA15" s="117">
        <f t="shared" si="2"/>
        <v>0</v>
      </c>
      <c r="DB15" s="202"/>
      <c r="DC15" s="119"/>
      <c r="DD15" s="202"/>
      <c r="DE15" s="119"/>
      <c r="DF15" s="202"/>
      <c r="DG15" s="119"/>
      <c r="DH15" s="202"/>
      <c r="DI15" s="119"/>
      <c r="DJ15" s="117"/>
      <c r="DK15" s="202"/>
      <c r="DL15" s="119"/>
      <c r="DM15" s="202"/>
      <c r="DN15" s="119"/>
      <c r="DO15" s="202"/>
      <c r="DP15" s="119"/>
      <c r="DQ15" s="202"/>
      <c r="DR15" s="119"/>
      <c r="DS15" s="117"/>
      <c r="DT15" s="202"/>
      <c r="DU15" s="119"/>
      <c r="DV15" s="202"/>
      <c r="DW15" s="119"/>
      <c r="DX15" s="202"/>
      <c r="DY15" s="119"/>
      <c r="DZ15" s="117"/>
      <c r="EA15" s="115"/>
      <c r="EB15" s="202"/>
      <c r="EC15" s="119"/>
      <c r="ED15" s="202"/>
      <c r="EE15" s="119"/>
      <c r="EF15" s="202"/>
      <c r="EG15" s="119"/>
      <c r="EH15" s="202"/>
      <c r="EI15" s="119"/>
      <c r="EJ15" s="117"/>
      <c r="EK15" s="202"/>
      <c r="EL15" s="119"/>
      <c r="EM15" s="202"/>
      <c r="EN15" s="119"/>
      <c r="EO15" s="202"/>
      <c r="EP15" s="119"/>
      <c r="EQ15" s="202"/>
      <c r="ER15" s="119"/>
      <c r="ES15" s="117"/>
      <c r="ET15" s="202"/>
      <c r="EU15" s="119"/>
      <c r="EV15" s="202"/>
      <c r="EW15" s="119"/>
      <c r="EX15" s="202"/>
      <c r="EY15" s="119"/>
      <c r="EZ15" s="117"/>
      <c r="FA15" s="115"/>
      <c r="FB15" s="202"/>
      <c r="FC15" s="119"/>
      <c r="FD15" s="202"/>
      <c r="FE15" s="119"/>
      <c r="FF15" s="202"/>
      <c r="FG15" s="119"/>
      <c r="FH15" s="202"/>
      <c r="FI15" s="119"/>
      <c r="FJ15" s="117"/>
      <c r="FK15" s="202"/>
      <c r="FL15" s="119"/>
      <c r="FM15" s="202"/>
      <c r="FN15" s="119"/>
      <c r="FO15" s="202"/>
      <c r="FP15" s="119"/>
      <c r="FQ15" s="202"/>
      <c r="FR15" s="119"/>
      <c r="FS15" s="117"/>
      <c r="FT15" s="202"/>
      <c r="FU15" s="119"/>
      <c r="FV15" s="202"/>
      <c r="FW15" s="119"/>
      <c r="FX15" s="202"/>
      <c r="FY15" s="119"/>
      <c r="FZ15" s="117"/>
      <c r="GA15" s="115"/>
      <c r="GB15" s="202"/>
      <c r="GC15" s="119"/>
      <c r="GD15" s="202"/>
      <c r="GE15" s="119"/>
      <c r="GF15" s="202"/>
      <c r="GG15" s="119"/>
      <c r="GH15" s="202"/>
      <c r="GI15" s="119"/>
      <c r="GJ15" s="117"/>
      <c r="GK15" s="202"/>
      <c r="GL15" s="119"/>
      <c r="GM15" s="202"/>
      <c r="GN15" s="119"/>
      <c r="GO15" s="202"/>
      <c r="GP15" s="119"/>
      <c r="GQ15" s="202"/>
      <c r="GR15" s="119"/>
      <c r="GS15" s="117"/>
      <c r="GT15" s="202"/>
      <c r="GU15" s="119"/>
      <c r="GV15" s="202"/>
      <c r="GW15" s="119"/>
      <c r="GX15" s="202"/>
      <c r="GY15" s="119"/>
      <c r="GZ15" s="117"/>
      <c r="HA15" s="115"/>
      <c r="HB15" s="202"/>
      <c r="HC15" s="119"/>
      <c r="HD15" s="202"/>
      <c r="HE15" s="119"/>
      <c r="HF15" s="202"/>
      <c r="HG15" s="119"/>
      <c r="HH15" s="202"/>
      <c r="HI15" s="119"/>
      <c r="HJ15" s="117"/>
      <c r="HK15" s="202"/>
      <c r="HL15" s="119"/>
      <c r="HM15" s="202"/>
      <c r="HN15" s="119"/>
      <c r="HO15" s="202"/>
      <c r="HP15" s="119"/>
      <c r="HQ15" s="202"/>
      <c r="HR15" s="119"/>
      <c r="HS15" s="117"/>
      <c r="HT15" s="202"/>
      <c r="HU15" s="119"/>
      <c r="HV15" s="202"/>
      <c r="HW15" s="119"/>
      <c r="HX15" s="202"/>
      <c r="HY15" s="119"/>
      <c r="HZ15" s="117"/>
      <c r="IA15" s="115"/>
      <c r="IB15" s="202"/>
      <c r="IC15" s="119"/>
      <c r="ID15" s="202"/>
      <c r="IE15" s="119"/>
      <c r="IF15" s="202"/>
      <c r="IG15" s="119"/>
      <c r="IH15" s="202"/>
      <c r="II15" s="119"/>
      <c r="IJ15" s="117"/>
      <c r="IK15" s="202"/>
      <c r="IL15" s="119"/>
      <c r="IM15" s="202"/>
      <c r="IN15" s="119"/>
      <c r="IO15" s="202"/>
      <c r="IP15" s="119"/>
      <c r="IQ15" s="202"/>
      <c r="IR15" s="119"/>
      <c r="IS15" s="117"/>
      <c r="IT15" s="202"/>
      <c r="IU15" s="119"/>
      <c r="IV15" s="202"/>
      <c r="IW15" s="119"/>
      <c r="IX15" s="202"/>
      <c r="IY15" s="119"/>
      <c r="IZ15" s="117"/>
      <c r="JA15" s="115"/>
      <c r="JB15" s="202"/>
      <c r="JC15" s="119"/>
      <c r="JD15" s="202"/>
      <c r="JE15" s="119"/>
      <c r="JF15" s="202"/>
      <c r="JG15" s="119"/>
      <c r="JH15" s="202"/>
      <c r="JI15" s="119"/>
      <c r="JJ15" s="117"/>
      <c r="JK15" s="202"/>
      <c r="JL15" s="119"/>
      <c r="JM15" s="202"/>
      <c r="JN15" s="119"/>
      <c r="JO15" s="202"/>
      <c r="JP15" s="119"/>
      <c r="JQ15" s="202"/>
      <c r="JR15" s="119"/>
      <c r="JS15" s="117"/>
      <c r="JT15" s="202"/>
      <c r="JU15" s="119"/>
      <c r="JV15" s="202"/>
      <c r="JW15" s="119"/>
      <c r="JX15" s="202"/>
      <c r="JY15" s="119"/>
      <c r="JZ15" s="117"/>
      <c r="KA15" s="115"/>
      <c r="KB15" s="202"/>
      <c r="KC15" s="119"/>
      <c r="KD15" s="202"/>
      <c r="KE15" s="119"/>
      <c r="KF15" s="202"/>
      <c r="KG15" s="119"/>
      <c r="KH15" s="202"/>
      <c r="KI15" s="119"/>
      <c r="KJ15" s="117"/>
      <c r="KK15" s="202"/>
      <c r="KL15" s="119"/>
      <c r="KM15" s="202"/>
      <c r="KN15" s="119"/>
      <c r="KO15" s="202"/>
      <c r="KP15" s="119"/>
      <c r="KQ15" s="202"/>
      <c r="KR15" s="119"/>
      <c r="KS15" s="117"/>
      <c r="KT15" s="202"/>
      <c r="KU15" s="119"/>
      <c r="KV15" s="202"/>
      <c r="KW15" s="119"/>
      <c r="KX15" s="202"/>
      <c r="KY15" s="119"/>
      <c r="KZ15" s="117"/>
      <c r="LA15" s="115"/>
      <c r="LB15" s="202"/>
      <c r="LC15" s="119"/>
      <c r="LD15" s="202"/>
      <c r="LE15" s="119"/>
      <c r="LF15" s="202"/>
      <c r="LG15" s="119"/>
      <c r="LH15" s="202"/>
      <c r="LI15" s="119"/>
      <c r="LJ15" s="117"/>
      <c r="LK15" s="202"/>
      <c r="LL15" s="119"/>
      <c r="LM15" s="202"/>
      <c r="LN15" s="119"/>
      <c r="LO15" s="202"/>
      <c r="LP15" s="119"/>
      <c r="LQ15" s="202"/>
      <c r="LR15" s="119"/>
      <c r="LS15" s="117"/>
      <c r="LT15" s="202"/>
      <c r="LU15" s="119"/>
      <c r="LV15" s="202"/>
      <c r="LW15" s="119"/>
      <c r="LX15" s="202"/>
      <c r="LY15" s="119"/>
      <c r="LZ15" s="117"/>
      <c r="MA15" s="117"/>
      <c r="MB15" s="110">
        <v>44022</v>
      </c>
      <c r="MC15" s="202"/>
      <c r="MD15" s="119"/>
      <c r="ME15" s="202"/>
      <c r="MF15" s="119"/>
      <c r="MG15" s="117">
        <f t="shared" si="12"/>
        <v>0</v>
      </c>
      <c r="MH15" s="110">
        <v>44022</v>
      </c>
      <c r="MI15" s="202"/>
      <c r="MJ15" s="119"/>
      <c r="MK15" s="202"/>
      <c r="ML15" s="119"/>
      <c r="MM15" s="117">
        <f t="shared" si="3"/>
        <v>0</v>
      </c>
      <c r="MN15" s="110">
        <v>44022</v>
      </c>
      <c r="MO15" s="202"/>
      <c r="MP15" s="119"/>
      <c r="MQ15" s="202"/>
      <c r="MR15" s="119"/>
      <c r="MS15" s="117">
        <f t="shared" si="4"/>
        <v>0</v>
      </c>
      <c r="MT15" s="115"/>
      <c r="MU15" s="202"/>
      <c r="MV15" s="119"/>
      <c r="MW15" s="202"/>
      <c r="MX15" s="119"/>
      <c r="MY15" s="117"/>
      <c r="MZ15" s="219"/>
      <c r="NA15" s="220"/>
      <c r="NB15" s="219"/>
      <c r="NC15" s="220"/>
      <c r="ND15" s="219"/>
      <c r="NE15" s="219"/>
      <c r="NF15" s="220"/>
      <c r="NG15" s="219"/>
      <c r="NH15" s="220"/>
      <c r="NI15" s="219"/>
      <c r="NJ15" s="219"/>
      <c r="NK15" s="211"/>
      <c r="NL15" s="220"/>
      <c r="NM15" s="219"/>
      <c r="NN15" s="220"/>
      <c r="NO15" s="219"/>
      <c r="NP15" s="220"/>
      <c r="NQ15" s="219"/>
      <c r="NR15" s="220"/>
      <c r="NS15" s="219"/>
      <c r="NT15" s="219"/>
      <c r="NU15" s="220"/>
      <c r="NV15" s="219"/>
      <c r="NW15" s="220"/>
      <c r="NX15" s="219"/>
      <c r="NY15" s="220"/>
      <c r="NZ15" s="219"/>
      <c r="OA15" s="220"/>
      <c r="OB15" s="219"/>
      <c r="OC15" s="219"/>
      <c r="OD15" s="220"/>
      <c r="OE15" s="219"/>
      <c r="OF15" s="220"/>
      <c r="OG15" s="219"/>
      <c r="OH15" s="220"/>
      <c r="OI15" s="219"/>
      <c r="OJ15" s="245"/>
      <c r="OK15" s="26"/>
      <c r="OL15" s="110">
        <v>45667</v>
      </c>
      <c r="OM15" s="202">
        <v>1</v>
      </c>
      <c r="ON15" s="296">
        <v>1</v>
      </c>
      <c r="OO15" s="202"/>
      <c r="OP15" s="202"/>
      <c r="OQ15" s="202"/>
      <c r="OR15" s="202"/>
      <c r="OS15" s="202"/>
      <c r="OT15" s="202"/>
      <c r="OU15" s="117">
        <f t="shared" si="20"/>
        <v>1</v>
      </c>
      <c r="OV15" s="202"/>
      <c r="OW15" s="119"/>
      <c r="OX15" s="202"/>
      <c r="OY15" s="119"/>
      <c r="OZ15" s="202"/>
      <c r="PA15" s="119"/>
      <c r="PB15" s="202"/>
      <c r="PC15" s="119"/>
      <c r="PD15" s="117">
        <f t="shared" si="13"/>
        <v>0</v>
      </c>
      <c r="PE15" s="202"/>
      <c r="PF15" s="207"/>
      <c r="PG15" s="202"/>
      <c r="PH15" s="202"/>
      <c r="PI15" s="202"/>
      <c r="PJ15" s="202"/>
      <c r="PK15" s="192">
        <f t="shared" si="5"/>
        <v>1</v>
      </c>
      <c r="PM15" s="110">
        <v>45667</v>
      </c>
      <c r="PN15" s="202">
        <v>3</v>
      </c>
      <c r="PO15" s="207">
        <v>0.28472222222222221</v>
      </c>
      <c r="PP15" s="202"/>
      <c r="PQ15" s="202"/>
      <c r="PR15" s="202">
        <v>1</v>
      </c>
      <c r="PS15" s="207">
        <v>6.9444444444444441E-3</v>
      </c>
      <c r="PT15" s="202"/>
      <c r="PU15" s="202"/>
      <c r="PV15" s="117">
        <f t="shared" si="14"/>
        <v>0.29166666666666663</v>
      </c>
      <c r="PW15" s="202"/>
      <c r="PX15" s="119"/>
      <c r="PY15" s="202"/>
      <c r="PZ15" s="119"/>
      <c r="QA15" s="202"/>
      <c r="QB15" s="119"/>
      <c r="QC15" s="202"/>
      <c r="QD15" s="119"/>
      <c r="QE15" s="117">
        <f t="shared" si="15"/>
        <v>0</v>
      </c>
      <c r="QF15" s="202">
        <v>2</v>
      </c>
      <c r="QG15" s="207">
        <v>0.70833333333333337</v>
      </c>
      <c r="QH15" s="202"/>
      <c r="QI15" s="202"/>
      <c r="QJ15" s="202"/>
      <c r="QK15" s="202"/>
      <c r="QL15" s="192">
        <f t="shared" si="6"/>
        <v>1</v>
      </c>
    </row>
    <row r="16" spans="1:454">
      <c r="A16" s="110">
        <v>45668</v>
      </c>
      <c r="B16" s="202">
        <v>7</v>
      </c>
      <c r="C16" s="207">
        <v>0.26041666666666669</v>
      </c>
      <c r="D16" s="202">
        <v>1</v>
      </c>
      <c r="E16" s="207">
        <v>1.0416666666666666E-2</v>
      </c>
      <c r="F16" s="202">
        <v>3</v>
      </c>
      <c r="G16" s="207">
        <v>2.0833333333333332E-2</v>
      </c>
      <c r="H16" s="202"/>
      <c r="I16" s="202"/>
      <c r="J16" s="117">
        <f t="shared" si="7"/>
        <v>0.29166666666666669</v>
      </c>
      <c r="K16" s="202"/>
      <c r="L16" s="119"/>
      <c r="M16" s="202"/>
      <c r="N16" s="205"/>
      <c r="O16" s="206"/>
      <c r="P16" s="205"/>
      <c r="Q16" s="203"/>
      <c r="R16" s="203"/>
      <c r="S16" s="117">
        <f t="shared" si="8"/>
        <v>0</v>
      </c>
      <c r="T16" s="202">
        <v>2</v>
      </c>
      <c r="U16" s="207">
        <v>0.70833333333333337</v>
      </c>
      <c r="V16" s="202"/>
      <c r="W16" s="202"/>
      <c r="X16" s="202"/>
      <c r="Y16" s="202"/>
      <c r="Z16" s="192">
        <f t="shared" si="16"/>
        <v>1</v>
      </c>
      <c r="AA16" s="240"/>
      <c r="AB16" s="110">
        <v>45668</v>
      </c>
      <c r="AC16" s="202">
        <v>3</v>
      </c>
      <c r="AD16" s="207">
        <v>0.29166666666666669</v>
      </c>
      <c r="AE16" s="202">
        <v>1</v>
      </c>
      <c r="AF16" s="207">
        <v>6.25E-2</v>
      </c>
      <c r="AG16" s="202"/>
      <c r="AH16" s="202"/>
      <c r="AI16" s="202"/>
      <c r="AJ16" s="202"/>
      <c r="AK16" s="117">
        <f t="shared" si="0"/>
        <v>0.35416666666666669</v>
      </c>
      <c r="AL16" s="202"/>
      <c r="AM16" s="119"/>
      <c r="AN16" s="202"/>
      <c r="AO16" s="119"/>
      <c r="AP16" s="202"/>
      <c r="AQ16" s="119"/>
      <c r="AR16" s="202"/>
      <c r="AS16" s="119"/>
      <c r="AT16" s="117">
        <f t="shared" si="17"/>
        <v>0</v>
      </c>
      <c r="AU16" s="202">
        <v>3</v>
      </c>
      <c r="AV16" s="207">
        <v>0.64583333333333337</v>
      </c>
      <c r="AW16" s="202"/>
      <c r="AX16" s="202"/>
      <c r="AY16" s="202"/>
      <c r="AZ16" s="202"/>
      <c r="BA16" s="192">
        <f t="shared" si="21"/>
        <v>1</v>
      </c>
      <c r="BB16" s="110">
        <v>45668</v>
      </c>
      <c r="BC16" s="202">
        <v>2</v>
      </c>
      <c r="BD16" s="207">
        <v>0.9375</v>
      </c>
      <c r="BE16" s="202">
        <v>1</v>
      </c>
      <c r="BF16" s="207">
        <v>6.25E-2</v>
      </c>
      <c r="BG16" s="202"/>
      <c r="BH16" s="202"/>
      <c r="BI16" s="202"/>
      <c r="BJ16" s="202"/>
      <c r="BK16" s="117">
        <f t="shared" si="18"/>
        <v>1</v>
      </c>
      <c r="BL16" s="202"/>
      <c r="BM16" s="202"/>
      <c r="BN16" s="202"/>
      <c r="BO16" s="202"/>
      <c r="BP16" s="202"/>
      <c r="BQ16" s="202"/>
      <c r="BR16" s="202"/>
      <c r="BS16" s="202"/>
      <c r="BT16" s="117">
        <f t="shared" si="9"/>
        <v>0</v>
      </c>
      <c r="BU16" s="202"/>
      <c r="BV16" s="207"/>
      <c r="BW16" s="202"/>
      <c r="BX16" s="202"/>
      <c r="BY16" s="202"/>
      <c r="BZ16" s="202"/>
      <c r="CA16" s="192">
        <f t="shared" si="19"/>
        <v>1</v>
      </c>
      <c r="CB16" s="115">
        <v>43170</v>
      </c>
      <c r="CC16" s="202"/>
      <c r="CD16" s="119"/>
      <c r="CE16" s="202"/>
      <c r="CF16" s="119"/>
      <c r="CG16" s="202"/>
      <c r="CH16" s="119"/>
      <c r="CI16" s="202"/>
      <c r="CJ16" s="119"/>
      <c r="CK16" s="117">
        <f t="shared" si="10"/>
        <v>0</v>
      </c>
      <c r="CL16" s="202"/>
      <c r="CM16" s="119"/>
      <c r="CN16" s="202"/>
      <c r="CO16" s="119"/>
      <c r="CP16" s="202"/>
      <c r="CQ16" s="119"/>
      <c r="CR16" s="202"/>
      <c r="CS16" s="119"/>
      <c r="CT16" s="117">
        <f t="shared" si="11"/>
        <v>0</v>
      </c>
      <c r="CU16" s="202"/>
      <c r="CV16" s="119"/>
      <c r="CW16" s="202"/>
      <c r="CX16" s="119"/>
      <c r="CY16" s="202"/>
      <c r="CZ16" s="119"/>
      <c r="DA16" s="117">
        <f t="shared" si="2"/>
        <v>0</v>
      </c>
      <c r="DB16" s="202"/>
      <c r="DC16" s="119"/>
      <c r="DD16" s="202"/>
      <c r="DE16" s="119"/>
      <c r="DF16" s="202"/>
      <c r="DG16" s="119"/>
      <c r="DH16" s="202"/>
      <c r="DI16" s="119"/>
      <c r="DJ16" s="117"/>
      <c r="DK16" s="202"/>
      <c r="DL16" s="119"/>
      <c r="DM16" s="202"/>
      <c r="DN16" s="119"/>
      <c r="DO16" s="202"/>
      <c r="DP16" s="119"/>
      <c r="DQ16" s="202"/>
      <c r="DR16" s="119"/>
      <c r="DS16" s="117"/>
      <c r="DT16" s="202"/>
      <c r="DU16" s="119"/>
      <c r="DV16" s="202"/>
      <c r="DW16" s="119"/>
      <c r="DX16" s="202"/>
      <c r="DY16" s="119"/>
      <c r="DZ16" s="117"/>
      <c r="EA16" s="115"/>
      <c r="EB16" s="202"/>
      <c r="EC16" s="119"/>
      <c r="ED16" s="202"/>
      <c r="EE16" s="119"/>
      <c r="EF16" s="202"/>
      <c r="EG16" s="119"/>
      <c r="EH16" s="202"/>
      <c r="EI16" s="119"/>
      <c r="EJ16" s="117"/>
      <c r="EK16" s="202"/>
      <c r="EL16" s="119"/>
      <c r="EM16" s="202"/>
      <c r="EN16" s="119"/>
      <c r="EO16" s="202"/>
      <c r="EP16" s="119"/>
      <c r="EQ16" s="202"/>
      <c r="ER16" s="119"/>
      <c r="ES16" s="117"/>
      <c r="ET16" s="202"/>
      <c r="EU16" s="119"/>
      <c r="EV16" s="202"/>
      <c r="EW16" s="119"/>
      <c r="EX16" s="202"/>
      <c r="EY16" s="119"/>
      <c r="EZ16" s="117"/>
      <c r="FA16" s="115"/>
      <c r="FB16" s="202"/>
      <c r="FC16" s="119"/>
      <c r="FD16" s="202"/>
      <c r="FE16" s="119"/>
      <c r="FF16" s="202"/>
      <c r="FG16" s="119"/>
      <c r="FH16" s="202"/>
      <c r="FI16" s="119"/>
      <c r="FJ16" s="117"/>
      <c r="FK16" s="202"/>
      <c r="FL16" s="119"/>
      <c r="FM16" s="202"/>
      <c r="FN16" s="119"/>
      <c r="FO16" s="202"/>
      <c r="FP16" s="119"/>
      <c r="FQ16" s="202"/>
      <c r="FR16" s="119"/>
      <c r="FS16" s="117"/>
      <c r="FT16" s="202"/>
      <c r="FU16" s="119"/>
      <c r="FV16" s="202"/>
      <c r="FW16" s="119"/>
      <c r="FX16" s="202"/>
      <c r="FY16" s="119"/>
      <c r="FZ16" s="117"/>
      <c r="GA16" s="115"/>
      <c r="GB16" s="202"/>
      <c r="GC16" s="119"/>
      <c r="GD16" s="202"/>
      <c r="GE16" s="119"/>
      <c r="GF16" s="202"/>
      <c r="GG16" s="119"/>
      <c r="GH16" s="202"/>
      <c r="GI16" s="119"/>
      <c r="GJ16" s="117"/>
      <c r="GK16" s="202"/>
      <c r="GL16" s="119"/>
      <c r="GM16" s="202"/>
      <c r="GN16" s="119"/>
      <c r="GO16" s="202"/>
      <c r="GP16" s="119"/>
      <c r="GQ16" s="202"/>
      <c r="GR16" s="119"/>
      <c r="GS16" s="117"/>
      <c r="GT16" s="202"/>
      <c r="GU16" s="119"/>
      <c r="GV16" s="202"/>
      <c r="GW16" s="119"/>
      <c r="GX16" s="202"/>
      <c r="GY16" s="119"/>
      <c r="GZ16" s="117"/>
      <c r="HA16" s="115"/>
      <c r="HB16" s="202"/>
      <c r="HC16" s="119"/>
      <c r="HD16" s="202"/>
      <c r="HE16" s="119"/>
      <c r="HF16" s="202"/>
      <c r="HG16" s="119"/>
      <c r="HH16" s="202"/>
      <c r="HI16" s="119"/>
      <c r="HJ16" s="117"/>
      <c r="HK16" s="202"/>
      <c r="HL16" s="119"/>
      <c r="HM16" s="202"/>
      <c r="HN16" s="119"/>
      <c r="HO16" s="202"/>
      <c r="HP16" s="119"/>
      <c r="HQ16" s="202"/>
      <c r="HR16" s="119"/>
      <c r="HS16" s="117"/>
      <c r="HT16" s="202"/>
      <c r="HU16" s="119"/>
      <c r="HV16" s="202"/>
      <c r="HW16" s="119"/>
      <c r="HX16" s="202"/>
      <c r="HY16" s="119"/>
      <c r="HZ16" s="117"/>
      <c r="IA16" s="115"/>
      <c r="IB16" s="202"/>
      <c r="IC16" s="119"/>
      <c r="ID16" s="202"/>
      <c r="IE16" s="119"/>
      <c r="IF16" s="202"/>
      <c r="IG16" s="119"/>
      <c r="IH16" s="202"/>
      <c r="II16" s="119"/>
      <c r="IJ16" s="117"/>
      <c r="IK16" s="202"/>
      <c r="IL16" s="119"/>
      <c r="IM16" s="202"/>
      <c r="IN16" s="119"/>
      <c r="IO16" s="202"/>
      <c r="IP16" s="119"/>
      <c r="IQ16" s="202"/>
      <c r="IR16" s="119"/>
      <c r="IS16" s="117"/>
      <c r="IT16" s="202"/>
      <c r="IU16" s="119"/>
      <c r="IV16" s="202"/>
      <c r="IW16" s="119"/>
      <c r="IX16" s="202"/>
      <c r="IY16" s="119"/>
      <c r="IZ16" s="117"/>
      <c r="JA16" s="115"/>
      <c r="JB16" s="202"/>
      <c r="JC16" s="119"/>
      <c r="JD16" s="202"/>
      <c r="JE16" s="119"/>
      <c r="JF16" s="202"/>
      <c r="JG16" s="119"/>
      <c r="JH16" s="202"/>
      <c r="JI16" s="119"/>
      <c r="JJ16" s="117"/>
      <c r="JK16" s="202"/>
      <c r="JL16" s="119"/>
      <c r="JM16" s="202"/>
      <c r="JN16" s="119"/>
      <c r="JO16" s="202"/>
      <c r="JP16" s="119"/>
      <c r="JQ16" s="202"/>
      <c r="JR16" s="119"/>
      <c r="JS16" s="117"/>
      <c r="JT16" s="202"/>
      <c r="JU16" s="119"/>
      <c r="JV16" s="202"/>
      <c r="JW16" s="119"/>
      <c r="JX16" s="202"/>
      <c r="JY16" s="119"/>
      <c r="JZ16" s="117"/>
      <c r="KA16" s="115"/>
      <c r="KB16" s="202"/>
      <c r="KC16" s="119"/>
      <c r="KD16" s="202"/>
      <c r="KE16" s="119"/>
      <c r="KF16" s="202"/>
      <c r="KG16" s="119"/>
      <c r="KH16" s="202"/>
      <c r="KI16" s="119"/>
      <c r="KJ16" s="117"/>
      <c r="KK16" s="202"/>
      <c r="KL16" s="119"/>
      <c r="KM16" s="202"/>
      <c r="KN16" s="119"/>
      <c r="KO16" s="202"/>
      <c r="KP16" s="119"/>
      <c r="KQ16" s="202"/>
      <c r="KR16" s="119"/>
      <c r="KS16" s="117"/>
      <c r="KT16" s="202"/>
      <c r="KU16" s="119"/>
      <c r="KV16" s="202"/>
      <c r="KW16" s="119"/>
      <c r="KX16" s="202"/>
      <c r="KY16" s="119"/>
      <c r="KZ16" s="117"/>
      <c r="LA16" s="115"/>
      <c r="LB16" s="202"/>
      <c r="LC16" s="119"/>
      <c r="LD16" s="202"/>
      <c r="LE16" s="119"/>
      <c r="LF16" s="202"/>
      <c r="LG16" s="119"/>
      <c r="LH16" s="202"/>
      <c r="LI16" s="119"/>
      <c r="LJ16" s="117"/>
      <c r="LK16" s="202"/>
      <c r="LL16" s="119"/>
      <c r="LM16" s="202"/>
      <c r="LN16" s="119"/>
      <c r="LO16" s="202"/>
      <c r="LP16" s="119"/>
      <c r="LQ16" s="202"/>
      <c r="LR16" s="119"/>
      <c r="LS16" s="117"/>
      <c r="LT16" s="202"/>
      <c r="LU16" s="119"/>
      <c r="LV16" s="202"/>
      <c r="LW16" s="119"/>
      <c r="LX16" s="202"/>
      <c r="LY16" s="119"/>
      <c r="LZ16" s="117"/>
      <c r="MA16" s="117"/>
      <c r="MB16" s="110">
        <v>44023</v>
      </c>
      <c r="MC16" s="202"/>
      <c r="MD16" s="119"/>
      <c r="ME16" s="202"/>
      <c r="MF16" s="119"/>
      <c r="MG16" s="117">
        <f t="shared" si="12"/>
        <v>0</v>
      </c>
      <c r="MH16" s="110">
        <v>44023</v>
      </c>
      <c r="MI16" s="202"/>
      <c r="MJ16" s="119"/>
      <c r="MK16" s="202"/>
      <c r="ML16" s="119"/>
      <c r="MM16" s="117">
        <f t="shared" si="3"/>
        <v>0</v>
      </c>
      <c r="MN16" s="110">
        <v>44023</v>
      </c>
      <c r="MO16" s="202"/>
      <c r="MP16" s="119"/>
      <c r="MQ16" s="202"/>
      <c r="MR16" s="119"/>
      <c r="MS16" s="117">
        <f t="shared" si="4"/>
        <v>0</v>
      </c>
      <c r="MT16" s="115"/>
      <c r="MU16" s="202"/>
      <c r="MV16" s="119"/>
      <c r="MW16" s="202"/>
      <c r="MX16" s="119"/>
      <c r="MY16" s="117"/>
      <c r="MZ16" s="219"/>
      <c r="NA16" s="220"/>
      <c r="NB16" s="219"/>
      <c r="NC16" s="220"/>
      <c r="ND16" s="219"/>
      <c r="NE16" s="219"/>
      <c r="NF16" s="220"/>
      <c r="NG16" s="219"/>
      <c r="NH16" s="220"/>
      <c r="NI16" s="219"/>
      <c r="NJ16" s="219"/>
      <c r="NK16" s="211"/>
      <c r="NL16" s="220"/>
      <c r="NM16" s="219"/>
      <c r="NN16" s="220"/>
      <c r="NO16" s="219"/>
      <c r="NP16" s="220"/>
      <c r="NQ16" s="219"/>
      <c r="NR16" s="220"/>
      <c r="NS16" s="219"/>
      <c r="NT16" s="219"/>
      <c r="NU16" s="220"/>
      <c r="NV16" s="219"/>
      <c r="NW16" s="220"/>
      <c r="NX16" s="219"/>
      <c r="NY16" s="220"/>
      <c r="NZ16" s="219"/>
      <c r="OA16" s="220"/>
      <c r="OB16" s="219"/>
      <c r="OC16" s="219"/>
      <c r="OD16" s="220"/>
      <c r="OE16" s="219"/>
      <c r="OF16" s="220"/>
      <c r="OG16" s="219"/>
      <c r="OH16" s="220"/>
      <c r="OI16" s="219"/>
      <c r="OJ16" s="245"/>
      <c r="OK16" s="26"/>
      <c r="OL16" s="110">
        <v>45668</v>
      </c>
      <c r="OM16" s="202">
        <v>2</v>
      </c>
      <c r="ON16" s="207">
        <v>0.9375</v>
      </c>
      <c r="OO16" s="202">
        <v>1</v>
      </c>
      <c r="OP16" s="207">
        <v>6.25E-2</v>
      </c>
      <c r="OQ16" s="202"/>
      <c r="OR16" s="202"/>
      <c r="OS16" s="202"/>
      <c r="OT16" s="202"/>
      <c r="OU16" s="117">
        <f t="shared" si="20"/>
        <v>1</v>
      </c>
      <c r="OV16" s="202"/>
      <c r="OW16" s="119"/>
      <c r="OX16" s="202"/>
      <c r="OY16" s="119"/>
      <c r="OZ16" s="202"/>
      <c r="PA16" s="119"/>
      <c r="PB16" s="202"/>
      <c r="PC16" s="119"/>
      <c r="PD16" s="117">
        <f t="shared" si="13"/>
        <v>0</v>
      </c>
      <c r="PE16" s="202"/>
      <c r="PF16" s="202"/>
      <c r="PG16" s="202"/>
      <c r="PH16" s="202"/>
      <c r="PI16" s="202"/>
      <c r="PJ16" s="202"/>
      <c r="PK16" s="192">
        <f t="shared" si="5"/>
        <v>1</v>
      </c>
      <c r="PM16" s="110">
        <v>45668</v>
      </c>
      <c r="PN16" s="202">
        <v>4</v>
      </c>
      <c r="PO16" s="207">
        <v>0.27777777777777779</v>
      </c>
      <c r="PP16" s="202"/>
      <c r="PQ16" s="202"/>
      <c r="PR16" s="202">
        <v>2</v>
      </c>
      <c r="PS16" s="207">
        <v>1.3888888888888888E-2</v>
      </c>
      <c r="PT16" s="202"/>
      <c r="PU16" s="202"/>
      <c r="PV16" s="117">
        <f t="shared" si="14"/>
        <v>0.29166666666666669</v>
      </c>
      <c r="PW16" s="202"/>
      <c r="PX16" s="119"/>
      <c r="PY16" s="202"/>
      <c r="PZ16" s="119"/>
      <c r="QA16" s="202"/>
      <c r="QB16" s="119"/>
      <c r="QC16" s="202"/>
      <c r="QD16" s="119"/>
      <c r="QE16" s="117">
        <f t="shared" si="15"/>
        <v>0</v>
      </c>
      <c r="QF16" s="202">
        <v>2</v>
      </c>
      <c r="QG16" s="207">
        <v>0.70833333333333337</v>
      </c>
      <c r="QH16" s="202"/>
      <c r="QI16" s="202"/>
      <c r="QJ16" s="202"/>
      <c r="QK16" s="202"/>
      <c r="QL16" s="192">
        <f t="shared" si="6"/>
        <v>1</v>
      </c>
    </row>
    <row r="17" spans="1:455">
      <c r="A17" s="110">
        <v>45669</v>
      </c>
      <c r="B17" s="202">
        <v>2</v>
      </c>
      <c r="C17" s="207">
        <v>0.29166666666666669</v>
      </c>
      <c r="D17" s="202"/>
      <c r="E17" s="202"/>
      <c r="F17" s="202"/>
      <c r="G17" s="202"/>
      <c r="H17" s="202"/>
      <c r="I17" s="202"/>
      <c r="J17" s="117">
        <f t="shared" si="7"/>
        <v>0.29166666666666669</v>
      </c>
      <c r="K17" s="202"/>
      <c r="L17" s="119"/>
      <c r="M17" s="202"/>
      <c r="N17" s="205"/>
      <c r="O17" s="206"/>
      <c r="P17" s="205"/>
      <c r="Q17" s="203"/>
      <c r="R17" s="203"/>
      <c r="S17" s="117">
        <f t="shared" si="8"/>
        <v>0</v>
      </c>
      <c r="T17" s="202">
        <v>2</v>
      </c>
      <c r="U17" s="207">
        <v>0.70833333333333337</v>
      </c>
      <c r="V17" s="202"/>
      <c r="W17" s="202"/>
      <c r="X17" s="202"/>
      <c r="Y17" s="202"/>
      <c r="Z17" s="192">
        <f t="shared" si="16"/>
        <v>1</v>
      </c>
      <c r="AA17" s="240"/>
      <c r="AB17" s="110">
        <v>45669</v>
      </c>
      <c r="AC17" s="202">
        <v>4</v>
      </c>
      <c r="AD17" s="207">
        <v>0.27777777777777779</v>
      </c>
      <c r="AE17" s="202"/>
      <c r="AF17" s="202"/>
      <c r="AG17" s="202">
        <v>2</v>
      </c>
      <c r="AH17" s="207">
        <v>1.3888888888888888E-2</v>
      </c>
      <c r="AI17" s="202"/>
      <c r="AJ17" s="202"/>
      <c r="AK17" s="117">
        <f t="shared" si="0"/>
        <v>0.29166666666666669</v>
      </c>
      <c r="AL17" s="202"/>
      <c r="AM17" s="119"/>
      <c r="AN17" s="202"/>
      <c r="AO17" s="119"/>
      <c r="AP17" s="202"/>
      <c r="AQ17" s="119"/>
      <c r="AR17" s="202"/>
      <c r="AS17" s="119"/>
      <c r="AT17" s="117">
        <f t="shared" si="17"/>
        <v>0</v>
      </c>
      <c r="AU17" s="202">
        <v>2</v>
      </c>
      <c r="AV17" s="207">
        <v>0.70833333333333337</v>
      </c>
      <c r="AW17" s="202"/>
      <c r="AX17" s="202"/>
      <c r="AY17" s="202"/>
      <c r="AZ17" s="202"/>
      <c r="BA17" s="192">
        <f t="shared" si="21"/>
        <v>1</v>
      </c>
      <c r="BB17" s="110">
        <v>45669</v>
      </c>
      <c r="BC17" s="202">
        <v>3</v>
      </c>
      <c r="BD17" s="207">
        <v>0.98263888888888884</v>
      </c>
      <c r="BE17" s="202">
        <v>1</v>
      </c>
      <c r="BF17" s="207">
        <v>1.0416666666666666E-2</v>
      </c>
      <c r="BG17" s="202">
        <v>1</v>
      </c>
      <c r="BH17" s="207">
        <v>6.9444444444444441E-3</v>
      </c>
      <c r="BI17" s="202"/>
      <c r="BJ17" s="202"/>
      <c r="BK17" s="117">
        <f t="shared" si="18"/>
        <v>1</v>
      </c>
      <c r="BL17" s="202"/>
      <c r="BM17" s="202"/>
      <c r="BN17" s="202"/>
      <c r="BO17" s="202"/>
      <c r="BP17" s="202"/>
      <c r="BQ17" s="202"/>
      <c r="BR17" s="202"/>
      <c r="BS17" s="202"/>
      <c r="BT17" s="117">
        <f t="shared" si="9"/>
        <v>0</v>
      </c>
      <c r="BU17" s="202"/>
      <c r="BV17" s="207"/>
      <c r="BW17" s="202"/>
      <c r="BX17" s="202"/>
      <c r="BY17" s="202"/>
      <c r="BZ17" s="202"/>
      <c r="CA17" s="192">
        <f t="shared" si="19"/>
        <v>1</v>
      </c>
      <c r="CB17" s="115">
        <v>43171</v>
      </c>
      <c r="CC17" s="202"/>
      <c r="CD17" s="119"/>
      <c r="CE17" s="202"/>
      <c r="CF17" s="119"/>
      <c r="CG17" s="202"/>
      <c r="CH17" s="119"/>
      <c r="CI17" s="202"/>
      <c r="CJ17" s="119"/>
      <c r="CK17" s="117">
        <f t="shared" si="10"/>
        <v>0</v>
      </c>
      <c r="CL17" s="202"/>
      <c r="CM17" s="119"/>
      <c r="CN17" s="202"/>
      <c r="CO17" s="119"/>
      <c r="CP17" s="202"/>
      <c r="CQ17" s="119"/>
      <c r="CR17" s="202"/>
      <c r="CS17" s="119"/>
      <c r="CT17" s="117">
        <f t="shared" si="11"/>
        <v>0</v>
      </c>
      <c r="CU17" s="202"/>
      <c r="CV17" s="119"/>
      <c r="CW17" s="202"/>
      <c r="CX17" s="119"/>
      <c r="CY17" s="202"/>
      <c r="CZ17" s="119"/>
      <c r="DA17" s="117">
        <f t="shared" si="2"/>
        <v>0</v>
      </c>
      <c r="DB17" s="202"/>
      <c r="DC17" s="119"/>
      <c r="DD17" s="202"/>
      <c r="DE17" s="119"/>
      <c r="DF17" s="202"/>
      <c r="DG17" s="119"/>
      <c r="DH17" s="202"/>
      <c r="DI17" s="119"/>
      <c r="DJ17" s="117"/>
      <c r="DK17" s="202"/>
      <c r="DL17" s="119"/>
      <c r="DM17" s="202"/>
      <c r="DN17" s="119"/>
      <c r="DO17" s="202"/>
      <c r="DP17" s="119"/>
      <c r="DQ17" s="202"/>
      <c r="DR17" s="119"/>
      <c r="DS17" s="117"/>
      <c r="DT17" s="202"/>
      <c r="DU17" s="119"/>
      <c r="DV17" s="202"/>
      <c r="DW17" s="119"/>
      <c r="DX17" s="202"/>
      <c r="DY17" s="119"/>
      <c r="DZ17" s="117"/>
      <c r="EA17" s="115"/>
      <c r="EB17" s="202"/>
      <c r="EC17" s="119"/>
      <c r="ED17" s="202"/>
      <c r="EE17" s="119"/>
      <c r="EF17" s="202"/>
      <c r="EG17" s="119"/>
      <c r="EH17" s="202"/>
      <c r="EI17" s="119"/>
      <c r="EJ17" s="117"/>
      <c r="EK17" s="202"/>
      <c r="EL17" s="119"/>
      <c r="EM17" s="202"/>
      <c r="EN17" s="119"/>
      <c r="EO17" s="202"/>
      <c r="EP17" s="119"/>
      <c r="EQ17" s="202"/>
      <c r="ER17" s="119"/>
      <c r="ES17" s="117"/>
      <c r="ET17" s="202"/>
      <c r="EU17" s="119"/>
      <c r="EV17" s="202"/>
      <c r="EW17" s="119"/>
      <c r="EX17" s="202"/>
      <c r="EY17" s="119"/>
      <c r="EZ17" s="117"/>
      <c r="FA17" s="115"/>
      <c r="FB17" s="202"/>
      <c r="FC17" s="119"/>
      <c r="FD17" s="202"/>
      <c r="FE17" s="119"/>
      <c r="FF17" s="202"/>
      <c r="FG17" s="119"/>
      <c r="FH17" s="202"/>
      <c r="FI17" s="119"/>
      <c r="FJ17" s="117"/>
      <c r="FK17" s="202"/>
      <c r="FL17" s="119"/>
      <c r="FM17" s="202"/>
      <c r="FN17" s="119"/>
      <c r="FO17" s="202"/>
      <c r="FP17" s="119"/>
      <c r="FQ17" s="202"/>
      <c r="FR17" s="119"/>
      <c r="FS17" s="117"/>
      <c r="FT17" s="202"/>
      <c r="FU17" s="119"/>
      <c r="FV17" s="202"/>
      <c r="FW17" s="119"/>
      <c r="FX17" s="202"/>
      <c r="FY17" s="119"/>
      <c r="FZ17" s="117"/>
      <c r="GA17" s="115"/>
      <c r="GB17" s="202"/>
      <c r="GC17" s="119"/>
      <c r="GD17" s="202"/>
      <c r="GE17" s="119"/>
      <c r="GF17" s="202"/>
      <c r="GG17" s="119"/>
      <c r="GH17" s="202"/>
      <c r="GI17" s="119"/>
      <c r="GJ17" s="117"/>
      <c r="GK17" s="202"/>
      <c r="GL17" s="119"/>
      <c r="GM17" s="202"/>
      <c r="GN17" s="119"/>
      <c r="GO17" s="202"/>
      <c r="GP17" s="119"/>
      <c r="GQ17" s="202"/>
      <c r="GR17" s="119"/>
      <c r="GS17" s="117"/>
      <c r="GT17" s="202"/>
      <c r="GU17" s="119"/>
      <c r="GV17" s="202"/>
      <c r="GW17" s="119"/>
      <c r="GX17" s="202"/>
      <c r="GY17" s="119"/>
      <c r="GZ17" s="117"/>
      <c r="HA17" s="115"/>
      <c r="HB17" s="202"/>
      <c r="HC17" s="119"/>
      <c r="HD17" s="202"/>
      <c r="HE17" s="119"/>
      <c r="HF17" s="202"/>
      <c r="HG17" s="119"/>
      <c r="HH17" s="202"/>
      <c r="HI17" s="119"/>
      <c r="HJ17" s="117"/>
      <c r="HK17" s="202"/>
      <c r="HL17" s="119"/>
      <c r="HM17" s="202"/>
      <c r="HN17" s="119"/>
      <c r="HO17" s="202"/>
      <c r="HP17" s="119"/>
      <c r="HQ17" s="202"/>
      <c r="HR17" s="119"/>
      <c r="HS17" s="117"/>
      <c r="HT17" s="202"/>
      <c r="HU17" s="119"/>
      <c r="HV17" s="202"/>
      <c r="HW17" s="119"/>
      <c r="HX17" s="202"/>
      <c r="HY17" s="119"/>
      <c r="HZ17" s="117"/>
      <c r="IA17" s="115"/>
      <c r="IB17" s="202"/>
      <c r="IC17" s="119"/>
      <c r="ID17" s="202"/>
      <c r="IE17" s="119"/>
      <c r="IF17" s="202"/>
      <c r="IG17" s="119"/>
      <c r="IH17" s="202"/>
      <c r="II17" s="119"/>
      <c r="IJ17" s="117"/>
      <c r="IK17" s="202"/>
      <c r="IL17" s="119"/>
      <c r="IM17" s="202"/>
      <c r="IN17" s="119"/>
      <c r="IO17" s="202"/>
      <c r="IP17" s="119"/>
      <c r="IQ17" s="202"/>
      <c r="IR17" s="119"/>
      <c r="IS17" s="117"/>
      <c r="IT17" s="202"/>
      <c r="IU17" s="119"/>
      <c r="IV17" s="202"/>
      <c r="IW17" s="119"/>
      <c r="IX17" s="202"/>
      <c r="IY17" s="119"/>
      <c r="IZ17" s="117"/>
      <c r="JA17" s="115"/>
      <c r="JB17" s="202"/>
      <c r="JC17" s="119"/>
      <c r="JD17" s="202"/>
      <c r="JE17" s="119"/>
      <c r="JF17" s="202"/>
      <c r="JG17" s="119"/>
      <c r="JH17" s="202"/>
      <c r="JI17" s="119"/>
      <c r="JJ17" s="117"/>
      <c r="JK17" s="202"/>
      <c r="JL17" s="119"/>
      <c r="JM17" s="202"/>
      <c r="JN17" s="119"/>
      <c r="JO17" s="202"/>
      <c r="JP17" s="119"/>
      <c r="JQ17" s="202"/>
      <c r="JR17" s="119"/>
      <c r="JS17" s="117"/>
      <c r="JT17" s="202"/>
      <c r="JU17" s="119"/>
      <c r="JV17" s="202"/>
      <c r="JW17" s="119"/>
      <c r="JX17" s="202"/>
      <c r="JY17" s="119"/>
      <c r="JZ17" s="117"/>
      <c r="KA17" s="115"/>
      <c r="KB17" s="202"/>
      <c r="KC17" s="119"/>
      <c r="KD17" s="202"/>
      <c r="KE17" s="119"/>
      <c r="KF17" s="202"/>
      <c r="KG17" s="119"/>
      <c r="KH17" s="202"/>
      <c r="KI17" s="119"/>
      <c r="KJ17" s="117"/>
      <c r="KK17" s="202"/>
      <c r="KL17" s="119"/>
      <c r="KM17" s="202"/>
      <c r="KN17" s="119"/>
      <c r="KO17" s="202"/>
      <c r="KP17" s="119"/>
      <c r="KQ17" s="202"/>
      <c r="KR17" s="119"/>
      <c r="KS17" s="117"/>
      <c r="KT17" s="202"/>
      <c r="KU17" s="119"/>
      <c r="KV17" s="202"/>
      <c r="KW17" s="119"/>
      <c r="KX17" s="202"/>
      <c r="KY17" s="119"/>
      <c r="KZ17" s="117"/>
      <c r="LA17" s="115"/>
      <c r="LB17" s="202"/>
      <c r="LC17" s="119"/>
      <c r="LD17" s="202"/>
      <c r="LE17" s="119"/>
      <c r="LF17" s="202"/>
      <c r="LG17" s="119"/>
      <c r="LH17" s="202"/>
      <c r="LI17" s="119"/>
      <c r="LJ17" s="117"/>
      <c r="LK17" s="202"/>
      <c r="LL17" s="119"/>
      <c r="LM17" s="202"/>
      <c r="LN17" s="119"/>
      <c r="LO17" s="202"/>
      <c r="LP17" s="119"/>
      <c r="LQ17" s="202"/>
      <c r="LR17" s="119"/>
      <c r="LS17" s="117"/>
      <c r="LT17" s="202"/>
      <c r="LU17" s="119"/>
      <c r="LV17" s="202"/>
      <c r="LW17" s="119"/>
      <c r="LX17" s="202"/>
      <c r="LY17" s="119"/>
      <c r="LZ17" s="117"/>
      <c r="MA17" s="117"/>
      <c r="MB17" s="110">
        <v>44024</v>
      </c>
      <c r="MC17" s="119"/>
      <c r="MD17" s="119"/>
      <c r="ME17" s="202"/>
      <c r="MF17" s="119"/>
      <c r="MG17" s="117">
        <f t="shared" si="12"/>
        <v>0</v>
      </c>
      <c r="MH17" s="110">
        <v>44024</v>
      </c>
      <c r="MI17" s="119"/>
      <c r="MJ17" s="119"/>
      <c r="MK17" s="202"/>
      <c r="ML17" s="119"/>
      <c r="MM17" s="117">
        <f t="shared" si="3"/>
        <v>0</v>
      </c>
      <c r="MN17" s="110">
        <v>44024</v>
      </c>
      <c r="MO17" s="119"/>
      <c r="MP17" s="119"/>
      <c r="MQ17" s="202"/>
      <c r="MR17" s="119"/>
      <c r="MS17" s="117">
        <f t="shared" si="4"/>
        <v>0</v>
      </c>
      <c r="MT17" s="115"/>
      <c r="MU17" s="119"/>
      <c r="MV17" s="119"/>
      <c r="MW17" s="202"/>
      <c r="MX17" s="119"/>
      <c r="MY17" s="117"/>
      <c r="MZ17" s="219"/>
      <c r="NA17" s="219"/>
      <c r="NB17" s="219"/>
      <c r="NC17" s="220"/>
      <c r="ND17" s="219"/>
      <c r="NE17" s="219"/>
      <c r="NF17" s="219"/>
      <c r="NG17" s="219"/>
      <c r="NH17" s="220"/>
      <c r="NI17" s="219"/>
      <c r="NJ17" s="219"/>
      <c r="NK17" s="211"/>
      <c r="NL17" s="220"/>
      <c r="NM17" s="219"/>
      <c r="NN17" s="219"/>
      <c r="NO17" s="219"/>
      <c r="NP17" s="220"/>
      <c r="NQ17" s="219"/>
      <c r="NR17" s="220"/>
      <c r="NS17" s="219"/>
      <c r="NT17" s="219"/>
      <c r="NU17" s="220"/>
      <c r="NV17" s="219"/>
      <c r="NW17" s="220"/>
      <c r="NX17" s="219"/>
      <c r="NY17" s="220"/>
      <c r="NZ17" s="219"/>
      <c r="OA17" s="220"/>
      <c r="OB17" s="219"/>
      <c r="OC17" s="219"/>
      <c r="OD17" s="220"/>
      <c r="OE17" s="219"/>
      <c r="OF17" s="220"/>
      <c r="OG17" s="219"/>
      <c r="OH17" s="220"/>
      <c r="OI17" s="219"/>
      <c r="OJ17" s="245"/>
      <c r="OK17" s="26"/>
      <c r="OL17" s="110">
        <v>45669</v>
      </c>
      <c r="OM17" s="202">
        <v>1</v>
      </c>
      <c r="ON17" s="296">
        <v>1</v>
      </c>
      <c r="OO17" s="202"/>
      <c r="OP17" s="202"/>
      <c r="OQ17" s="202"/>
      <c r="OR17" s="202"/>
      <c r="OS17" s="202"/>
      <c r="OT17" s="202"/>
      <c r="OU17" s="117">
        <f t="shared" si="20"/>
        <v>1</v>
      </c>
      <c r="OV17" s="202"/>
      <c r="OW17" s="119"/>
      <c r="OX17" s="202"/>
      <c r="OY17" s="119"/>
      <c r="OZ17" s="202"/>
      <c r="PA17" s="119"/>
      <c r="PB17" s="202"/>
      <c r="PC17" s="119"/>
      <c r="PD17" s="117">
        <f t="shared" si="13"/>
        <v>0</v>
      </c>
      <c r="PE17" s="202"/>
      <c r="PF17" s="202"/>
      <c r="PG17" s="202"/>
      <c r="PH17" s="202"/>
      <c r="PI17" s="202"/>
      <c r="PJ17" s="202"/>
      <c r="PK17" s="192">
        <f t="shared" si="5"/>
        <v>1</v>
      </c>
      <c r="PM17" s="110">
        <v>45669</v>
      </c>
      <c r="PN17" s="202">
        <v>2</v>
      </c>
      <c r="PO17" s="207">
        <v>0.29166666666666669</v>
      </c>
      <c r="PP17" s="202"/>
      <c r="PQ17" s="202"/>
      <c r="PR17" s="202"/>
      <c r="PS17" s="202"/>
      <c r="PT17" s="202"/>
      <c r="PU17" s="202"/>
      <c r="PV17" s="117">
        <f t="shared" si="14"/>
        <v>0.29166666666666669</v>
      </c>
      <c r="PW17" s="202"/>
      <c r="PX17" s="119"/>
      <c r="PY17" s="202"/>
      <c r="PZ17" s="119"/>
      <c r="QA17" s="202"/>
      <c r="QB17" s="119"/>
      <c r="QC17" s="202"/>
      <c r="QD17" s="119"/>
      <c r="QE17" s="117">
        <f t="shared" si="15"/>
        <v>0</v>
      </c>
      <c r="QF17" s="202">
        <v>2</v>
      </c>
      <c r="QG17" s="207">
        <v>0.70833333333333337</v>
      </c>
      <c r="QH17" s="202"/>
      <c r="QI17" s="202"/>
      <c r="QJ17" s="202"/>
      <c r="QK17" s="202"/>
      <c r="QL17" s="192">
        <f t="shared" si="6"/>
        <v>1</v>
      </c>
    </row>
    <row r="18" spans="1:455">
      <c r="A18" s="110">
        <v>45670</v>
      </c>
      <c r="B18" s="202">
        <v>2</v>
      </c>
      <c r="C18" s="207">
        <v>0.29166666666666669</v>
      </c>
      <c r="D18" s="202"/>
      <c r="E18" s="202"/>
      <c r="F18" s="202"/>
      <c r="G18" s="202"/>
      <c r="H18" s="202"/>
      <c r="I18" s="202"/>
      <c r="J18" s="117">
        <f t="shared" si="7"/>
        <v>0.29166666666666669</v>
      </c>
      <c r="K18" s="202"/>
      <c r="L18" s="119"/>
      <c r="M18" s="202"/>
      <c r="N18" s="119"/>
      <c r="O18" s="202"/>
      <c r="P18" s="119"/>
      <c r="Q18" s="203"/>
      <c r="R18" s="203"/>
      <c r="S18" s="117">
        <f t="shared" si="8"/>
        <v>0</v>
      </c>
      <c r="T18" s="202">
        <v>2</v>
      </c>
      <c r="U18" s="207">
        <v>0.70833333333333337</v>
      </c>
      <c r="V18" s="202"/>
      <c r="W18" s="202"/>
      <c r="X18" s="202"/>
      <c r="Y18" s="202"/>
      <c r="Z18" s="192">
        <f t="shared" si="16"/>
        <v>1</v>
      </c>
      <c r="AA18" s="240"/>
      <c r="AB18" s="110">
        <v>45670</v>
      </c>
      <c r="AC18" s="202">
        <v>2</v>
      </c>
      <c r="AD18" s="207">
        <v>0.29166666666666669</v>
      </c>
      <c r="AE18" s="202"/>
      <c r="AF18" s="202"/>
      <c r="AG18" s="202"/>
      <c r="AH18" s="202"/>
      <c r="AI18" s="202"/>
      <c r="AJ18" s="202"/>
      <c r="AK18" s="117">
        <f t="shared" si="0"/>
        <v>0.29166666666666669</v>
      </c>
      <c r="AL18" s="202"/>
      <c r="AM18" s="119"/>
      <c r="AN18" s="202"/>
      <c r="AO18" s="119"/>
      <c r="AP18" s="202"/>
      <c r="AQ18" s="119"/>
      <c r="AR18" s="202"/>
      <c r="AS18" s="119"/>
      <c r="AT18" s="117">
        <f t="shared" si="17"/>
        <v>0</v>
      </c>
      <c r="AU18" s="202">
        <v>2</v>
      </c>
      <c r="AV18" s="207">
        <v>0.70833333333333337</v>
      </c>
      <c r="AW18" s="202"/>
      <c r="AX18" s="202"/>
      <c r="AY18" s="202"/>
      <c r="AZ18" s="202"/>
      <c r="BA18" s="192">
        <f t="shared" si="21"/>
        <v>1</v>
      </c>
      <c r="BB18" s="110">
        <v>45670</v>
      </c>
      <c r="BC18" s="202">
        <v>3</v>
      </c>
      <c r="BD18" s="207">
        <v>0.97916666666666663</v>
      </c>
      <c r="BE18" s="202">
        <v>1</v>
      </c>
      <c r="BF18" s="207">
        <v>6.9444444444444441E-3</v>
      </c>
      <c r="BG18" s="202">
        <v>2</v>
      </c>
      <c r="BH18" s="207">
        <v>1.3888888888888888E-2</v>
      </c>
      <c r="BI18" s="202"/>
      <c r="BJ18" s="202"/>
      <c r="BK18" s="117">
        <f t="shared" si="18"/>
        <v>1</v>
      </c>
      <c r="BL18" s="202"/>
      <c r="BM18" s="202"/>
      <c r="BN18" s="202"/>
      <c r="BO18" s="202"/>
      <c r="BP18" s="202"/>
      <c r="BQ18" s="202"/>
      <c r="BR18" s="202"/>
      <c r="BS18" s="202"/>
      <c r="BT18" s="117">
        <f t="shared" si="9"/>
        <v>0</v>
      </c>
      <c r="BU18" s="202"/>
      <c r="BV18" s="207"/>
      <c r="BW18" s="202"/>
      <c r="BX18" s="202"/>
      <c r="BY18" s="202"/>
      <c r="BZ18" s="207"/>
      <c r="CA18" s="192">
        <f t="shared" si="19"/>
        <v>1</v>
      </c>
      <c r="CB18" s="115">
        <v>43172</v>
      </c>
      <c r="CC18" s="202"/>
      <c r="CD18" s="119"/>
      <c r="CE18" s="202"/>
      <c r="CF18" s="119"/>
      <c r="CG18" s="202"/>
      <c r="CH18" s="119"/>
      <c r="CI18" s="202"/>
      <c r="CJ18" s="119"/>
      <c r="CK18" s="117">
        <f t="shared" si="10"/>
        <v>0</v>
      </c>
      <c r="CL18" s="202"/>
      <c r="CM18" s="119"/>
      <c r="CN18" s="202"/>
      <c r="CO18" s="119"/>
      <c r="CP18" s="202"/>
      <c r="CQ18" s="119"/>
      <c r="CR18" s="202"/>
      <c r="CS18" s="119"/>
      <c r="CT18" s="117">
        <f t="shared" si="11"/>
        <v>0</v>
      </c>
      <c r="CU18" s="202"/>
      <c r="CV18" s="119"/>
      <c r="CW18" s="202"/>
      <c r="CX18" s="119"/>
      <c r="CY18" s="202"/>
      <c r="CZ18" s="119"/>
      <c r="DA18" s="117">
        <f t="shared" si="2"/>
        <v>0</v>
      </c>
      <c r="DB18" s="202"/>
      <c r="DC18" s="119"/>
      <c r="DD18" s="202"/>
      <c r="DE18" s="119"/>
      <c r="DF18" s="202"/>
      <c r="DG18" s="119"/>
      <c r="DH18" s="202"/>
      <c r="DI18" s="119"/>
      <c r="DJ18" s="117"/>
      <c r="DK18" s="202"/>
      <c r="DL18" s="119"/>
      <c r="DM18" s="202"/>
      <c r="DN18" s="119"/>
      <c r="DO18" s="202"/>
      <c r="DP18" s="119"/>
      <c r="DQ18" s="202"/>
      <c r="DR18" s="119"/>
      <c r="DS18" s="117"/>
      <c r="DT18" s="202"/>
      <c r="DU18" s="119"/>
      <c r="DV18" s="202"/>
      <c r="DW18" s="119"/>
      <c r="DX18" s="202"/>
      <c r="DY18" s="119"/>
      <c r="DZ18" s="117"/>
      <c r="EA18" s="115"/>
      <c r="EB18" s="202"/>
      <c r="EC18" s="119"/>
      <c r="ED18" s="202"/>
      <c r="EE18" s="119"/>
      <c r="EF18" s="202"/>
      <c r="EG18" s="119"/>
      <c r="EH18" s="202"/>
      <c r="EI18" s="119"/>
      <c r="EJ18" s="117"/>
      <c r="EK18" s="202"/>
      <c r="EL18" s="119"/>
      <c r="EM18" s="202"/>
      <c r="EN18" s="119"/>
      <c r="EO18" s="202"/>
      <c r="EP18" s="119"/>
      <c r="EQ18" s="202"/>
      <c r="ER18" s="119"/>
      <c r="ES18" s="117"/>
      <c r="ET18" s="202"/>
      <c r="EU18" s="119"/>
      <c r="EV18" s="202"/>
      <c r="EW18" s="119"/>
      <c r="EX18" s="202"/>
      <c r="EY18" s="119"/>
      <c r="EZ18" s="117"/>
      <c r="FA18" s="115"/>
      <c r="FB18" s="202"/>
      <c r="FC18" s="119"/>
      <c r="FD18" s="202"/>
      <c r="FE18" s="119"/>
      <c r="FF18" s="202"/>
      <c r="FG18" s="119"/>
      <c r="FH18" s="202"/>
      <c r="FI18" s="119"/>
      <c r="FJ18" s="117"/>
      <c r="FK18" s="202"/>
      <c r="FL18" s="119"/>
      <c r="FM18" s="202"/>
      <c r="FN18" s="119"/>
      <c r="FO18" s="202"/>
      <c r="FP18" s="119"/>
      <c r="FQ18" s="202"/>
      <c r="FR18" s="119"/>
      <c r="FS18" s="117"/>
      <c r="FT18" s="202"/>
      <c r="FU18" s="119"/>
      <c r="FV18" s="202"/>
      <c r="FW18" s="119"/>
      <c r="FX18" s="202"/>
      <c r="FY18" s="119"/>
      <c r="FZ18" s="117"/>
      <c r="GA18" s="115"/>
      <c r="GB18" s="202"/>
      <c r="GC18" s="119"/>
      <c r="GD18" s="202"/>
      <c r="GE18" s="119"/>
      <c r="GF18" s="202"/>
      <c r="GG18" s="119"/>
      <c r="GH18" s="202"/>
      <c r="GI18" s="119"/>
      <c r="GJ18" s="117"/>
      <c r="GK18" s="202"/>
      <c r="GL18" s="119"/>
      <c r="GM18" s="202"/>
      <c r="GN18" s="119"/>
      <c r="GO18" s="202"/>
      <c r="GP18" s="119"/>
      <c r="GQ18" s="202"/>
      <c r="GR18" s="119"/>
      <c r="GS18" s="117"/>
      <c r="GT18" s="202"/>
      <c r="GU18" s="119"/>
      <c r="GV18" s="202"/>
      <c r="GW18" s="119"/>
      <c r="GX18" s="202"/>
      <c r="GY18" s="119"/>
      <c r="GZ18" s="117"/>
      <c r="HA18" s="115"/>
      <c r="HB18" s="202"/>
      <c r="HC18" s="119"/>
      <c r="HD18" s="202"/>
      <c r="HE18" s="119"/>
      <c r="HF18" s="202"/>
      <c r="HG18" s="119"/>
      <c r="HH18" s="202"/>
      <c r="HI18" s="119"/>
      <c r="HJ18" s="117"/>
      <c r="HK18" s="202"/>
      <c r="HL18" s="119"/>
      <c r="HM18" s="202"/>
      <c r="HN18" s="119"/>
      <c r="HO18" s="202"/>
      <c r="HP18" s="119"/>
      <c r="HQ18" s="202"/>
      <c r="HR18" s="119"/>
      <c r="HS18" s="117"/>
      <c r="HT18" s="202"/>
      <c r="HU18" s="119"/>
      <c r="HV18" s="202"/>
      <c r="HW18" s="119"/>
      <c r="HX18" s="202"/>
      <c r="HY18" s="119"/>
      <c r="HZ18" s="117"/>
      <c r="IA18" s="115"/>
      <c r="IB18" s="202"/>
      <c r="IC18" s="119"/>
      <c r="ID18" s="202"/>
      <c r="IE18" s="119"/>
      <c r="IF18" s="202"/>
      <c r="IG18" s="119"/>
      <c r="IH18" s="202"/>
      <c r="II18" s="119"/>
      <c r="IJ18" s="117"/>
      <c r="IK18" s="202"/>
      <c r="IL18" s="119"/>
      <c r="IM18" s="202"/>
      <c r="IN18" s="119"/>
      <c r="IO18" s="202"/>
      <c r="IP18" s="119"/>
      <c r="IQ18" s="202"/>
      <c r="IR18" s="119"/>
      <c r="IS18" s="117"/>
      <c r="IT18" s="202"/>
      <c r="IU18" s="119"/>
      <c r="IV18" s="202"/>
      <c r="IW18" s="119"/>
      <c r="IX18" s="202"/>
      <c r="IY18" s="119"/>
      <c r="IZ18" s="117"/>
      <c r="JA18" s="115"/>
      <c r="JB18" s="202"/>
      <c r="JC18" s="119"/>
      <c r="JD18" s="202"/>
      <c r="JE18" s="119"/>
      <c r="JF18" s="202"/>
      <c r="JG18" s="119"/>
      <c r="JH18" s="202"/>
      <c r="JI18" s="119"/>
      <c r="JJ18" s="117"/>
      <c r="JK18" s="202"/>
      <c r="JL18" s="119"/>
      <c r="JM18" s="202"/>
      <c r="JN18" s="119"/>
      <c r="JO18" s="202"/>
      <c r="JP18" s="119"/>
      <c r="JQ18" s="202"/>
      <c r="JR18" s="119"/>
      <c r="JS18" s="117"/>
      <c r="JT18" s="202"/>
      <c r="JU18" s="119"/>
      <c r="JV18" s="202"/>
      <c r="JW18" s="119"/>
      <c r="JX18" s="202"/>
      <c r="JY18" s="119"/>
      <c r="JZ18" s="117"/>
      <c r="KA18" s="115"/>
      <c r="KB18" s="202"/>
      <c r="KC18" s="119"/>
      <c r="KD18" s="202"/>
      <c r="KE18" s="119"/>
      <c r="KF18" s="202"/>
      <c r="KG18" s="119"/>
      <c r="KH18" s="202"/>
      <c r="KI18" s="119"/>
      <c r="KJ18" s="117"/>
      <c r="KK18" s="202"/>
      <c r="KL18" s="119"/>
      <c r="KM18" s="202"/>
      <c r="KN18" s="119"/>
      <c r="KO18" s="202"/>
      <c r="KP18" s="119"/>
      <c r="KQ18" s="202"/>
      <c r="KR18" s="119"/>
      <c r="KS18" s="117"/>
      <c r="KT18" s="202"/>
      <c r="KU18" s="119"/>
      <c r="KV18" s="202"/>
      <c r="KW18" s="119"/>
      <c r="KX18" s="202"/>
      <c r="KY18" s="119"/>
      <c r="KZ18" s="117"/>
      <c r="LA18" s="115"/>
      <c r="LB18" s="202"/>
      <c r="LC18" s="119"/>
      <c r="LD18" s="202"/>
      <c r="LE18" s="119"/>
      <c r="LF18" s="202"/>
      <c r="LG18" s="119"/>
      <c r="LH18" s="202"/>
      <c r="LI18" s="119"/>
      <c r="LJ18" s="117"/>
      <c r="LK18" s="202"/>
      <c r="LL18" s="119"/>
      <c r="LM18" s="202"/>
      <c r="LN18" s="119"/>
      <c r="LO18" s="202"/>
      <c r="LP18" s="119"/>
      <c r="LQ18" s="202"/>
      <c r="LR18" s="119"/>
      <c r="LS18" s="117"/>
      <c r="LT18" s="202"/>
      <c r="LU18" s="119"/>
      <c r="LV18" s="202"/>
      <c r="LW18" s="119"/>
      <c r="LX18" s="202"/>
      <c r="LY18" s="119"/>
      <c r="LZ18" s="117"/>
      <c r="MA18" s="117"/>
      <c r="MB18" s="110">
        <v>44025</v>
      </c>
      <c r="MC18" s="202"/>
      <c r="MD18" s="119"/>
      <c r="ME18" s="202"/>
      <c r="MF18" s="119"/>
      <c r="MG18" s="117">
        <f t="shared" si="12"/>
        <v>0</v>
      </c>
      <c r="MH18" s="110">
        <v>44025</v>
      </c>
      <c r="MI18" s="202"/>
      <c r="MJ18" s="119"/>
      <c r="MK18" s="202"/>
      <c r="ML18" s="119"/>
      <c r="MM18" s="117">
        <f t="shared" si="3"/>
        <v>0</v>
      </c>
      <c r="MN18" s="110">
        <v>44025</v>
      </c>
      <c r="MO18" s="202"/>
      <c r="MP18" s="119"/>
      <c r="MQ18" s="202"/>
      <c r="MR18" s="119"/>
      <c r="MS18" s="117">
        <f t="shared" si="4"/>
        <v>0</v>
      </c>
      <c r="MT18" s="115"/>
      <c r="MU18" s="202"/>
      <c r="MV18" s="119"/>
      <c r="MW18" s="202"/>
      <c r="MX18" s="119"/>
      <c r="MY18" s="117"/>
      <c r="MZ18" s="219"/>
      <c r="NA18" s="220"/>
      <c r="NB18" s="219"/>
      <c r="NC18" s="220"/>
      <c r="ND18" s="219"/>
      <c r="NE18" s="219"/>
      <c r="NF18" s="220"/>
      <c r="NG18" s="219"/>
      <c r="NH18" s="220"/>
      <c r="NI18" s="219"/>
      <c r="NJ18" s="219"/>
      <c r="NK18" s="211"/>
      <c r="NL18" s="220"/>
      <c r="NM18" s="219"/>
      <c r="NN18" s="220"/>
      <c r="NO18" s="219"/>
      <c r="NP18" s="220"/>
      <c r="NQ18" s="219"/>
      <c r="NR18" s="220"/>
      <c r="NS18" s="219"/>
      <c r="NT18" s="219"/>
      <c r="NU18" s="220"/>
      <c r="NV18" s="219"/>
      <c r="NW18" s="220"/>
      <c r="NX18" s="219"/>
      <c r="NY18" s="220"/>
      <c r="NZ18" s="219"/>
      <c r="OA18" s="220"/>
      <c r="OB18" s="219"/>
      <c r="OC18" s="219"/>
      <c r="OD18" s="220"/>
      <c r="OE18" s="219"/>
      <c r="OF18" s="220"/>
      <c r="OG18" s="219"/>
      <c r="OH18" s="220"/>
      <c r="OI18" s="219"/>
      <c r="OJ18" s="245"/>
      <c r="OK18" s="26"/>
      <c r="OL18" s="110">
        <v>45670</v>
      </c>
      <c r="OM18" s="202">
        <v>1</v>
      </c>
      <c r="ON18" s="296">
        <v>1</v>
      </c>
      <c r="OO18" s="202"/>
      <c r="OP18" s="202"/>
      <c r="OQ18" s="202"/>
      <c r="OR18" s="202"/>
      <c r="OS18" s="202"/>
      <c r="OT18" s="202"/>
      <c r="OU18" s="117">
        <f t="shared" si="20"/>
        <v>1</v>
      </c>
      <c r="OV18" s="202"/>
      <c r="OW18" s="119"/>
      <c r="OX18" s="202"/>
      <c r="OY18" s="119"/>
      <c r="OZ18" s="202"/>
      <c r="PA18" s="119"/>
      <c r="PB18" s="202"/>
      <c r="PC18" s="119"/>
      <c r="PD18" s="117">
        <f t="shared" si="13"/>
        <v>0</v>
      </c>
      <c r="PE18" s="202"/>
      <c r="PF18" s="207"/>
      <c r="PG18" s="202"/>
      <c r="PH18" s="202"/>
      <c r="PI18" s="202"/>
      <c r="PJ18" s="207"/>
      <c r="PK18" s="192">
        <f t="shared" si="5"/>
        <v>1</v>
      </c>
      <c r="PM18" s="110">
        <v>45670</v>
      </c>
      <c r="PN18" s="202">
        <v>2</v>
      </c>
      <c r="PO18" s="207">
        <v>0.29166666666666669</v>
      </c>
      <c r="PP18" s="202"/>
      <c r="PQ18" s="202"/>
      <c r="PR18" s="202"/>
      <c r="PS18" s="202"/>
      <c r="PT18" s="202"/>
      <c r="PU18" s="202"/>
      <c r="PV18" s="117">
        <f t="shared" si="14"/>
        <v>0.29166666666666669</v>
      </c>
      <c r="PW18" s="202"/>
      <c r="PX18" s="119"/>
      <c r="PY18" s="202"/>
      <c r="PZ18" s="119"/>
      <c r="QA18" s="202"/>
      <c r="QB18" s="119"/>
      <c r="QC18" s="202"/>
      <c r="QD18" s="119"/>
      <c r="QE18" s="117">
        <f t="shared" si="15"/>
        <v>0</v>
      </c>
      <c r="QF18" s="202">
        <v>2</v>
      </c>
      <c r="QG18" s="207">
        <v>0.70833333333333337</v>
      </c>
      <c r="QH18" s="202"/>
      <c r="QI18" s="202"/>
      <c r="QJ18" s="202"/>
      <c r="QK18" s="202"/>
      <c r="QL18" s="192">
        <f t="shared" si="6"/>
        <v>1</v>
      </c>
    </row>
    <row r="19" spans="1:455">
      <c r="A19" s="110">
        <v>45671</v>
      </c>
      <c r="B19" s="202">
        <v>4</v>
      </c>
      <c r="C19" s="207">
        <v>0.22916666666666666</v>
      </c>
      <c r="D19" s="202">
        <v>1</v>
      </c>
      <c r="E19" s="207">
        <v>1.0416666666666666E-2</v>
      </c>
      <c r="F19" s="202">
        <v>2</v>
      </c>
      <c r="G19" s="207">
        <v>5.2083333333333336E-2</v>
      </c>
      <c r="H19" s="202"/>
      <c r="I19" s="202"/>
      <c r="J19" s="117">
        <f t="shared" si="7"/>
        <v>0.29166666666666663</v>
      </c>
      <c r="K19" s="202"/>
      <c r="L19" s="119"/>
      <c r="M19" s="202"/>
      <c r="N19" s="119"/>
      <c r="O19" s="202"/>
      <c r="P19" s="119"/>
      <c r="Q19" s="203"/>
      <c r="R19" s="203"/>
      <c r="S19" s="117">
        <f t="shared" si="8"/>
        <v>0</v>
      </c>
      <c r="T19" s="202">
        <v>2</v>
      </c>
      <c r="U19" s="207">
        <v>0.70833333333333337</v>
      </c>
      <c r="V19" s="202"/>
      <c r="W19" s="202"/>
      <c r="X19" s="202"/>
      <c r="Y19" s="202"/>
      <c r="Z19" s="192">
        <f t="shared" si="16"/>
        <v>1</v>
      </c>
      <c r="AA19" s="240"/>
      <c r="AB19" s="110">
        <v>45671</v>
      </c>
      <c r="AC19" s="202">
        <v>3</v>
      </c>
      <c r="AD19" s="207">
        <v>0.28472222222222221</v>
      </c>
      <c r="AE19" s="202"/>
      <c r="AF19" s="202"/>
      <c r="AG19" s="202">
        <v>1</v>
      </c>
      <c r="AH19" s="207">
        <v>6.9444444444444441E-3</v>
      </c>
      <c r="AI19" s="202"/>
      <c r="AJ19" s="202"/>
      <c r="AK19" s="117">
        <f t="shared" si="0"/>
        <v>0.29166666666666663</v>
      </c>
      <c r="AL19" s="202"/>
      <c r="AM19" s="119"/>
      <c r="AN19" s="202"/>
      <c r="AO19" s="119"/>
      <c r="AP19" s="202"/>
      <c r="AQ19" s="119"/>
      <c r="AR19" s="202"/>
      <c r="AS19" s="119"/>
      <c r="AT19" s="117">
        <f t="shared" si="17"/>
        <v>0</v>
      </c>
      <c r="AU19" s="202">
        <v>2</v>
      </c>
      <c r="AV19" s="207">
        <v>0.70833333333333337</v>
      </c>
      <c r="AW19" s="202"/>
      <c r="AX19" s="202"/>
      <c r="AY19" s="202"/>
      <c r="AZ19" s="202"/>
      <c r="BA19" s="192">
        <f t="shared" si="21"/>
        <v>1</v>
      </c>
      <c r="BB19" s="110">
        <v>45671</v>
      </c>
      <c r="BC19" s="202">
        <v>5</v>
      </c>
      <c r="BD19" s="207">
        <v>0.95486111111111116</v>
      </c>
      <c r="BE19" s="202">
        <v>2</v>
      </c>
      <c r="BF19" s="207">
        <v>3.125E-2</v>
      </c>
      <c r="BG19" s="202">
        <v>2</v>
      </c>
      <c r="BH19" s="207">
        <v>1.3888888888888888E-2</v>
      </c>
      <c r="BI19" s="202"/>
      <c r="BJ19" s="202"/>
      <c r="BK19" s="117">
        <f t="shared" si="18"/>
        <v>1</v>
      </c>
      <c r="BL19" s="202"/>
      <c r="BM19" s="202"/>
      <c r="BN19" s="202"/>
      <c r="BO19" s="202"/>
      <c r="BP19" s="202"/>
      <c r="BQ19" s="202"/>
      <c r="BR19" s="202"/>
      <c r="BS19" s="202"/>
      <c r="BT19" s="117">
        <f t="shared" si="9"/>
        <v>0</v>
      </c>
      <c r="BU19" s="202"/>
      <c r="BV19" s="207"/>
      <c r="BW19" s="202"/>
      <c r="BX19" s="202"/>
      <c r="BY19" s="202"/>
      <c r="BZ19" s="202"/>
      <c r="CA19" s="192">
        <f t="shared" si="19"/>
        <v>1</v>
      </c>
      <c r="CB19" s="115">
        <v>43173</v>
      </c>
      <c r="CC19" s="202"/>
      <c r="CD19" s="119"/>
      <c r="CE19" s="202"/>
      <c r="CF19" s="119"/>
      <c r="CG19" s="202"/>
      <c r="CH19" s="119"/>
      <c r="CI19" s="202"/>
      <c r="CJ19" s="119"/>
      <c r="CK19" s="117">
        <f t="shared" si="10"/>
        <v>0</v>
      </c>
      <c r="CL19" s="202"/>
      <c r="CM19" s="119"/>
      <c r="CN19" s="202"/>
      <c r="CO19" s="119"/>
      <c r="CP19" s="202"/>
      <c r="CQ19" s="119"/>
      <c r="CR19" s="202"/>
      <c r="CS19" s="119"/>
      <c r="CT19" s="117">
        <f t="shared" si="11"/>
        <v>0</v>
      </c>
      <c r="CU19" s="202"/>
      <c r="CV19" s="119"/>
      <c r="CW19" s="202"/>
      <c r="CX19" s="119"/>
      <c r="CY19" s="202"/>
      <c r="CZ19" s="119"/>
      <c r="DA19" s="117">
        <f t="shared" si="2"/>
        <v>0</v>
      </c>
      <c r="DB19" s="202"/>
      <c r="DC19" s="119"/>
      <c r="DD19" s="202"/>
      <c r="DE19" s="119"/>
      <c r="DF19" s="202"/>
      <c r="DG19" s="119"/>
      <c r="DH19" s="202"/>
      <c r="DI19" s="119"/>
      <c r="DJ19" s="117"/>
      <c r="DK19" s="202"/>
      <c r="DL19" s="119"/>
      <c r="DM19" s="202"/>
      <c r="DN19" s="119"/>
      <c r="DO19" s="202"/>
      <c r="DP19" s="119"/>
      <c r="DQ19" s="202"/>
      <c r="DR19" s="119"/>
      <c r="DS19" s="117"/>
      <c r="DT19" s="202"/>
      <c r="DU19" s="119"/>
      <c r="DV19" s="202"/>
      <c r="DW19" s="119"/>
      <c r="DX19" s="202"/>
      <c r="DY19" s="119"/>
      <c r="DZ19" s="117"/>
      <c r="EA19" s="115"/>
      <c r="EB19" s="202"/>
      <c r="EC19" s="119"/>
      <c r="ED19" s="202"/>
      <c r="EE19" s="119"/>
      <c r="EF19" s="202"/>
      <c r="EG19" s="119"/>
      <c r="EH19" s="202"/>
      <c r="EI19" s="119"/>
      <c r="EJ19" s="117"/>
      <c r="EK19" s="202"/>
      <c r="EL19" s="119"/>
      <c r="EM19" s="202"/>
      <c r="EN19" s="119"/>
      <c r="EO19" s="202"/>
      <c r="EP19" s="119"/>
      <c r="EQ19" s="202"/>
      <c r="ER19" s="119"/>
      <c r="ES19" s="117"/>
      <c r="ET19" s="202"/>
      <c r="EU19" s="119"/>
      <c r="EV19" s="202"/>
      <c r="EW19" s="119"/>
      <c r="EX19" s="202"/>
      <c r="EY19" s="119"/>
      <c r="EZ19" s="117"/>
      <c r="FA19" s="115"/>
      <c r="FB19" s="202"/>
      <c r="FC19" s="119"/>
      <c r="FD19" s="202"/>
      <c r="FE19" s="119"/>
      <c r="FF19" s="202"/>
      <c r="FG19" s="119"/>
      <c r="FH19" s="202"/>
      <c r="FI19" s="119"/>
      <c r="FJ19" s="117"/>
      <c r="FK19" s="202"/>
      <c r="FL19" s="119"/>
      <c r="FM19" s="211"/>
      <c r="FN19" s="119"/>
      <c r="FO19" s="202"/>
      <c r="FP19" s="119"/>
      <c r="FQ19" s="202"/>
      <c r="FR19" s="119"/>
      <c r="FS19" s="117"/>
      <c r="FT19" s="202"/>
      <c r="FU19" s="119"/>
      <c r="FV19" s="202"/>
      <c r="FW19" s="119"/>
      <c r="FX19" s="202"/>
      <c r="FY19" s="119"/>
      <c r="FZ19" s="117"/>
      <c r="GA19" s="115"/>
      <c r="GB19" s="202"/>
      <c r="GC19" s="119"/>
      <c r="GD19" s="202"/>
      <c r="GE19" s="119"/>
      <c r="GF19" s="202"/>
      <c r="GG19" s="119"/>
      <c r="GH19" s="202"/>
      <c r="GI19" s="119"/>
      <c r="GJ19" s="117"/>
      <c r="GK19" s="202"/>
      <c r="GL19" s="119"/>
      <c r="GM19" s="202"/>
      <c r="GN19" s="119"/>
      <c r="GO19" s="202"/>
      <c r="GP19" s="119"/>
      <c r="GQ19" s="202"/>
      <c r="GR19" s="119"/>
      <c r="GS19" s="117"/>
      <c r="GT19" s="202"/>
      <c r="GU19" s="119"/>
      <c r="GV19" s="202"/>
      <c r="GW19" s="119"/>
      <c r="GX19" s="202"/>
      <c r="GY19" s="119"/>
      <c r="GZ19" s="117"/>
      <c r="HA19" s="115"/>
      <c r="HB19" s="202"/>
      <c r="HC19" s="119"/>
      <c r="HD19" s="202"/>
      <c r="HE19" s="119"/>
      <c r="HF19" s="202"/>
      <c r="HG19" s="119"/>
      <c r="HH19" s="202"/>
      <c r="HI19" s="119"/>
      <c r="HJ19" s="117"/>
      <c r="HK19" s="202"/>
      <c r="HL19" s="119"/>
      <c r="HM19" s="202"/>
      <c r="HN19" s="119"/>
      <c r="HO19" s="202"/>
      <c r="HP19" s="119"/>
      <c r="HQ19" s="202"/>
      <c r="HR19" s="119"/>
      <c r="HS19" s="117"/>
      <c r="HT19" s="202"/>
      <c r="HU19" s="119"/>
      <c r="HV19" s="202"/>
      <c r="HW19" s="119"/>
      <c r="HX19" s="202"/>
      <c r="HY19" s="119"/>
      <c r="HZ19" s="117"/>
      <c r="IA19" s="115"/>
      <c r="IB19" s="202"/>
      <c r="IC19" s="119"/>
      <c r="ID19" s="202"/>
      <c r="IE19" s="119"/>
      <c r="IF19" s="202"/>
      <c r="IG19" s="119"/>
      <c r="IH19" s="202"/>
      <c r="II19" s="119"/>
      <c r="IJ19" s="117"/>
      <c r="IK19" s="202"/>
      <c r="IL19" s="119"/>
      <c r="IM19" s="202"/>
      <c r="IN19" s="119"/>
      <c r="IO19" s="202"/>
      <c r="IP19" s="119"/>
      <c r="IQ19" s="202"/>
      <c r="IR19" s="119"/>
      <c r="IS19" s="117"/>
      <c r="IT19" s="202"/>
      <c r="IU19" s="119"/>
      <c r="IV19" s="202"/>
      <c r="IW19" s="119"/>
      <c r="IX19" s="202"/>
      <c r="IY19" s="119"/>
      <c r="IZ19" s="117"/>
      <c r="JA19" s="115"/>
      <c r="JB19" s="202"/>
      <c r="JC19" s="119"/>
      <c r="JD19" s="202"/>
      <c r="JE19" s="119"/>
      <c r="JF19" s="202"/>
      <c r="JG19" s="119"/>
      <c r="JH19" s="202"/>
      <c r="JI19" s="119"/>
      <c r="JJ19" s="117"/>
      <c r="JK19" s="202"/>
      <c r="JL19" s="119"/>
      <c r="JM19" s="202"/>
      <c r="JN19" s="119"/>
      <c r="JO19" s="202"/>
      <c r="JP19" s="119"/>
      <c r="JQ19" s="202"/>
      <c r="JR19" s="119"/>
      <c r="JS19" s="117"/>
      <c r="JT19" s="202"/>
      <c r="JU19" s="119"/>
      <c r="JV19" s="202"/>
      <c r="JW19" s="119"/>
      <c r="JX19" s="202"/>
      <c r="JY19" s="119"/>
      <c r="JZ19" s="117"/>
      <c r="KA19" s="115"/>
      <c r="KB19" s="202"/>
      <c r="KC19" s="119"/>
      <c r="KD19" s="202"/>
      <c r="KE19" s="119"/>
      <c r="KF19" s="202"/>
      <c r="KG19" s="119"/>
      <c r="KH19" s="202"/>
      <c r="KI19" s="119"/>
      <c r="KJ19" s="117"/>
      <c r="KK19" s="202"/>
      <c r="KL19" s="119"/>
      <c r="KM19" s="202"/>
      <c r="KN19" s="119"/>
      <c r="KO19" s="202"/>
      <c r="KP19" s="119"/>
      <c r="KQ19" s="202"/>
      <c r="KR19" s="119"/>
      <c r="KS19" s="117"/>
      <c r="KT19" s="202"/>
      <c r="KU19" s="119"/>
      <c r="KV19" s="202"/>
      <c r="KW19" s="119"/>
      <c r="KX19" s="202"/>
      <c r="KY19" s="119"/>
      <c r="KZ19" s="117"/>
      <c r="LA19" s="115"/>
      <c r="LB19" s="202"/>
      <c r="LC19" s="119"/>
      <c r="LD19" s="202"/>
      <c r="LE19" s="119"/>
      <c r="LF19" s="202"/>
      <c r="LG19" s="119"/>
      <c r="LH19" s="202"/>
      <c r="LI19" s="119"/>
      <c r="LJ19" s="117"/>
      <c r="LK19" s="202"/>
      <c r="LL19" s="119"/>
      <c r="LM19" s="202"/>
      <c r="LN19" s="119"/>
      <c r="LO19" s="202"/>
      <c r="LP19" s="119"/>
      <c r="LQ19" s="202"/>
      <c r="LR19" s="119"/>
      <c r="LS19" s="117"/>
      <c r="LT19" s="202"/>
      <c r="LU19" s="119"/>
      <c r="LV19" s="202"/>
      <c r="LW19" s="119"/>
      <c r="LX19" s="202"/>
      <c r="LY19" s="119"/>
      <c r="LZ19" s="117"/>
      <c r="MA19" s="117"/>
      <c r="MB19" s="110">
        <v>44026</v>
      </c>
      <c r="MC19" s="202"/>
      <c r="MD19" s="119"/>
      <c r="ME19" s="202"/>
      <c r="MF19" s="119"/>
      <c r="MG19" s="117">
        <f t="shared" si="12"/>
        <v>0</v>
      </c>
      <c r="MH19" s="110">
        <v>44026</v>
      </c>
      <c r="MI19" s="202"/>
      <c r="MJ19" s="119"/>
      <c r="MK19" s="202"/>
      <c r="ML19" s="119"/>
      <c r="MM19" s="117">
        <f t="shared" si="3"/>
        <v>0</v>
      </c>
      <c r="MN19" s="110">
        <v>44026</v>
      </c>
      <c r="MO19" s="202"/>
      <c r="MP19" s="119"/>
      <c r="MQ19" s="202"/>
      <c r="MR19" s="119"/>
      <c r="MS19" s="117">
        <f t="shared" si="4"/>
        <v>0</v>
      </c>
      <c r="MT19" s="115"/>
      <c r="MU19" s="202"/>
      <c r="MV19" s="119"/>
      <c r="MW19" s="202"/>
      <c r="MX19" s="119"/>
      <c r="MY19" s="117"/>
      <c r="MZ19" s="219"/>
      <c r="NA19" s="220"/>
      <c r="NB19" s="219"/>
      <c r="NC19" s="220"/>
      <c r="ND19" s="219"/>
      <c r="NE19" s="219"/>
      <c r="NF19" s="220"/>
      <c r="NG19" s="219"/>
      <c r="NH19" s="220"/>
      <c r="NI19" s="219"/>
      <c r="NJ19" s="219"/>
      <c r="NK19" s="211"/>
      <c r="NL19" s="220"/>
      <c r="NM19" s="219"/>
      <c r="NN19" s="220"/>
      <c r="NO19" s="219"/>
      <c r="NP19" s="220"/>
      <c r="NQ19" s="219"/>
      <c r="NR19" s="220"/>
      <c r="NS19" s="219"/>
      <c r="NT19" s="219"/>
      <c r="NU19" s="220"/>
      <c r="NV19" s="219"/>
      <c r="NW19" s="220"/>
      <c r="NX19" s="219"/>
      <c r="NY19" s="220"/>
      <c r="NZ19" s="219"/>
      <c r="OA19" s="220"/>
      <c r="OB19" s="219"/>
      <c r="OC19" s="219"/>
      <c r="OD19" s="220"/>
      <c r="OE19" s="219"/>
      <c r="OF19" s="220"/>
      <c r="OG19" s="219"/>
      <c r="OH19" s="220"/>
      <c r="OI19" s="219"/>
      <c r="OJ19" s="245"/>
      <c r="OK19" s="26"/>
      <c r="OL19" s="110">
        <v>45671</v>
      </c>
      <c r="OM19" s="202">
        <v>1</v>
      </c>
      <c r="ON19" s="296">
        <v>1</v>
      </c>
      <c r="OO19" s="202"/>
      <c r="OP19" s="202"/>
      <c r="OQ19" s="202"/>
      <c r="OR19" s="202"/>
      <c r="OS19" s="202"/>
      <c r="OT19" s="202"/>
      <c r="OU19" s="117">
        <f t="shared" si="20"/>
        <v>1</v>
      </c>
      <c r="OV19" s="202"/>
      <c r="OW19" s="119"/>
      <c r="OX19" s="202"/>
      <c r="OY19" s="119"/>
      <c r="OZ19" s="202"/>
      <c r="PA19" s="119"/>
      <c r="PB19" s="202"/>
      <c r="PC19" s="119"/>
      <c r="PD19" s="117">
        <f t="shared" si="13"/>
        <v>0</v>
      </c>
      <c r="PE19" s="202"/>
      <c r="PF19" s="207"/>
      <c r="PG19" s="202"/>
      <c r="PH19" s="202"/>
      <c r="PI19" s="202"/>
      <c r="PJ19" s="202"/>
      <c r="PK19" s="192">
        <f t="shared" si="5"/>
        <v>1</v>
      </c>
      <c r="PM19" s="110">
        <v>45671</v>
      </c>
      <c r="PN19" s="202">
        <v>5</v>
      </c>
      <c r="PO19" s="207">
        <v>0.27083333333333331</v>
      </c>
      <c r="PP19" s="202"/>
      <c r="PQ19" s="202"/>
      <c r="PR19" s="202">
        <v>3</v>
      </c>
      <c r="PS19" s="207">
        <v>2.0833333333333332E-2</v>
      </c>
      <c r="PT19" s="202"/>
      <c r="PU19" s="202"/>
      <c r="PV19" s="117">
        <f t="shared" si="14"/>
        <v>0.29166666666666663</v>
      </c>
      <c r="PW19" s="202"/>
      <c r="PX19" s="119"/>
      <c r="PY19" s="202"/>
      <c r="PZ19" s="119"/>
      <c r="QA19" s="202"/>
      <c r="QB19" s="119"/>
      <c r="QC19" s="202"/>
      <c r="QD19" s="119"/>
      <c r="QE19" s="117">
        <f t="shared" si="15"/>
        <v>0</v>
      </c>
      <c r="QF19" s="202">
        <v>2</v>
      </c>
      <c r="QG19" s="207">
        <v>0.70833333333333337</v>
      </c>
      <c r="QH19" s="202"/>
      <c r="QI19" s="202"/>
      <c r="QJ19" s="202"/>
      <c r="QK19" s="202"/>
      <c r="QL19" s="192">
        <f t="shared" si="6"/>
        <v>1</v>
      </c>
    </row>
    <row r="20" spans="1:455">
      <c r="A20" s="110">
        <v>45672</v>
      </c>
      <c r="B20" s="202">
        <v>2</v>
      </c>
      <c r="C20" s="207">
        <v>0.29166666666666669</v>
      </c>
      <c r="D20" s="202"/>
      <c r="E20" s="202"/>
      <c r="F20" s="202"/>
      <c r="G20" s="202"/>
      <c r="H20" s="202"/>
      <c r="I20" s="202"/>
      <c r="J20" s="117">
        <f t="shared" si="7"/>
        <v>0.29166666666666669</v>
      </c>
      <c r="K20" s="202"/>
      <c r="L20" s="119"/>
      <c r="M20" s="202"/>
      <c r="N20" s="119"/>
      <c r="O20" s="202"/>
      <c r="P20" s="119"/>
      <c r="Q20" s="203"/>
      <c r="R20" s="203"/>
      <c r="S20" s="117">
        <f t="shared" si="8"/>
        <v>0</v>
      </c>
      <c r="T20" s="202">
        <v>3</v>
      </c>
      <c r="U20" s="207">
        <v>0.68402777777777779</v>
      </c>
      <c r="V20" s="202">
        <v>1</v>
      </c>
      <c r="W20" s="207">
        <v>2.4305555555555556E-2</v>
      </c>
      <c r="X20" s="202"/>
      <c r="Y20" s="202"/>
      <c r="Z20" s="192">
        <f t="shared" si="16"/>
        <v>1</v>
      </c>
      <c r="AA20" s="240"/>
      <c r="AB20" s="110">
        <v>45672</v>
      </c>
      <c r="AC20" s="202">
        <v>2</v>
      </c>
      <c r="AD20" s="207">
        <v>0.29166666666666669</v>
      </c>
      <c r="AE20" s="202"/>
      <c r="AF20" s="202"/>
      <c r="AG20" s="202"/>
      <c r="AH20" s="202"/>
      <c r="AI20" s="202"/>
      <c r="AJ20" s="202"/>
      <c r="AK20" s="117">
        <f t="shared" si="0"/>
        <v>0.29166666666666669</v>
      </c>
      <c r="AL20" s="202"/>
      <c r="AM20" s="119"/>
      <c r="AN20" s="202"/>
      <c r="AO20" s="119"/>
      <c r="AP20" s="202"/>
      <c r="AQ20" s="119"/>
      <c r="AR20" s="202"/>
      <c r="AS20" s="119"/>
      <c r="AT20" s="117">
        <f t="shared" si="17"/>
        <v>0</v>
      </c>
      <c r="AU20" s="202">
        <v>2</v>
      </c>
      <c r="AV20" s="207">
        <v>0.70833333333333337</v>
      </c>
      <c r="AW20" s="202"/>
      <c r="AX20" s="202"/>
      <c r="AY20" s="202"/>
      <c r="AZ20" s="202"/>
      <c r="BA20" s="192">
        <f t="shared" si="21"/>
        <v>1</v>
      </c>
      <c r="BB20" s="110">
        <v>45672</v>
      </c>
      <c r="BC20" s="202">
        <v>1</v>
      </c>
      <c r="BD20" s="296">
        <v>1</v>
      </c>
      <c r="BE20" s="202"/>
      <c r="BF20" s="202"/>
      <c r="BG20" s="202"/>
      <c r="BH20" s="202"/>
      <c r="BI20" s="202"/>
      <c r="BJ20" s="202"/>
      <c r="BK20" s="117">
        <f t="shared" si="18"/>
        <v>1</v>
      </c>
      <c r="BL20" s="202"/>
      <c r="BM20" s="202"/>
      <c r="BN20" s="202"/>
      <c r="BO20" s="202"/>
      <c r="BP20" s="202"/>
      <c r="BQ20" s="202"/>
      <c r="BR20" s="202"/>
      <c r="BS20" s="202"/>
      <c r="BT20" s="117">
        <f t="shared" si="9"/>
        <v>0</v>
      </c>
      <c r="BU20" s="202"/>
      <c r="BV20" s="207"/>
      <c r="BW20" s="202"/>
      <c r="BX20" s="202"/>
      <c r="BY20" s="202"/>
      <c r="BZ20" s="207"/>
      <c r="CA20" s="192">
        <f>BZ20+BX20+BV20+BS20+BQ20+BO20+BM20+BJ20+BH20+BF20+BD20</f>
        <v>1</v>
      </c>
      <c r="CB20" s="115">
        <v>43174</v>
      </c>
      <c r="CC20" s="202"/>
      <c r="CD20" s="119"/>
      <c r="CE20" s="202"/>
      <c r="CF20" s="119"/>
      <c r="CG20" s="202"/>
      <c r="CH20" s="119"/>
      <c r="CI20" s="202"/>
      <c r="CJ20" s="119"/>
      <c r="CK20" s="117">
        <f t="shared" si="10"/>
        <v>0</v>
      </c>
      <c r="CL20" s="202"/>
      <c r="CM20" s="119"/>
      <c r="CN20" s="202"/>
      <c r="CO20" s="119"/>
      <c r="CP20" s="202"/>
      <c r="CQ20" s="119"/>
      <c r="CR20" s="202"/>
      <c r="CS20" s="119"/>
      <c r="CT20" s="117">
        <f t="shared" si="11"/>
        <v>0</v>
      </c>
      <c r="CU20" s="202"/>
      <c r="CV20" s="119"/>
      <c r="CW20" s="202"/>
      <c r="CX20" s="119"/>
      <c r="CY20" s="202"/>
      <c r="CZ20" s="119"/>
      <c r="DA20" s="117">
        <f t="shared" si="2"/>
        <v>0</v>
      </c>
      <c r="DB20" s="202"/>
      <c r="DC20" s="119"/>
      <c r="DD20" s="202"/>
      <c r="DE20" s="119"/>
      <c r="DF20" s="202"/>
      <c r="DG20" s="119"/>
      <c r="DH20" s="202"/>
      <c r="DI20" s="119"/>
      <c r="DJ20" s="117"/>
      <c r="DK20" s="202"/>
      <c r="DL20" s="119"/>
      <c r="DM20" s="202"/>
      <c r="DN20" s="119"/>
      <c r="DO20" s="202"/>
      <c r="DP20" s="119"/>
      <c r="DQ20" s="202"/>
      <c r="DR20" s="119"/>
      <c r="DS20" s="117"/>
      <c r="DT20" s="202"/>
      <c r="DU20" s="119"/>
      <c r="DV20" s="202"/>
      <c r="DW20" s="119"/>
      <c r="DX20" s="202"/>
      <c r="DY20" s="119"/>
      <c r="DZ20" s="117"/>
      <c r="EA20" s="115"/>
      <c r="EB20" s="202"/>
      <c r="EC20" s="119"/>
      <c r="ED20" s="202"/>
      <c r="EE20" s="119"/>
      <c r="EF20" s="202"/>
      <c r="EG20" s="119"/>
      <c r="EH20" s="202"/>
      <c r="EI20" s="119"/>
      <c r="EJ20" s="117"/>
      <c r="EK20" s="202"/>
      <c r="EL20" s="119"/>
      <c r="EM20" s="119"/>
      <c r="EN20" s="119"/>
      <c r="EO20" s="202"/>
      <c r="EP20" s="119"/>
      <c r="EQ20" s="202"/>
      <c r="ER20" s="119"/>
      <c r="ES20" s="117"/>
      <c r="ET20" s="202"/>
      <c r="EU20" s="119"/>
      <c r="EV20" s="202"/>
      <c r="EW20" s="119"/>
      <c r="EX20" s="202"/>
      <c r="EY20" s="119"/>
      <c r="EZ20" s="117"/>
      <c r="FA20" s="115"/>
      <c r="FB20" s="202"/>
      <c r="FC20" s="119"/>
      <c r="FD20" s="202"/>
      <c r="FE20" s="119"/>
      <c r="FF20" s="202"/>
      <c r="FG20" s="119"/>
      <c r="FH20" s="202"/>
      <c r="FI20" s="119"/>
      <c r="FJ20" s="117"/>
      <c r="FK20" s="202"/>
      <c r="FL20" s="119"/>
      <c r="FM20" s="202"/>
      <c r="FN20" s="119"/>
      <c r="FO20" s="202"/>
      <c r="FP20" s="119"/>
      <c r="FQ20" s="202"/>
      <c r="FR20" s="119"/>
      <c r="FS20" s="117"/>
      <c r="FT20" s="202"/>
      <c r="FU20" s="119"/>
      <c r="FV20" s="202"/>
      <c r="FW20" s="119"/>
      <c r="FX20" s="202"/>
      <c r="FY20" s="119"/>
      <c r="FZ20" s="117"/>
      <c r="GA20" s="115"/>
      <c r="GB20" s="202"/>
      <c r="GC20" s="119"/>
      <c r="GD20" s="202"/>
      <c r="GE20" s="119"/>
      <c r="GF20" s="202"/>
      <c r="GG20" s="119"/>
      <c r="GH20" s="202"/>
      <c r="GI20" s="119"/>
      <c r="GJ20" s="117"/>
      <c r="GK20" s="202"/>
      <c r="GL20" s="119"/>
      <c r="GM20" s="119"/>
      <c r="GN20" s="119"/>
      <c r="GO20" s="202"/>
      <c r="GP20" s="119"/>
      <c r="GQ20" s="202"/>
      <c r="GR20" s="119"/>
      <c r="GS20" s="117"/>
      <c r="GT20" s="202"/>
      <c r="GU20" s="119"/>
      <c r="GV20" s="202"/>
      <c r="GW20" s="119"/>
      <c r="GX20" s="202"/>
      <c r="GY20" s="119"/>
      <c r="GZ20" s="117"/>
      <c r="HA20" s="115"/>
      <c r="HB20" s="202"/>
      <c r="HC20" s="119"/>
      <c r="HD20" s="202"/>
      <c r="HE20" s="119"/>
      <c r="HF20" s="202"/>
      <c r="HG20" s="119"/>
      <c r="HH20" s="202"/>
      <c r="HI20" s="119"/>
      <c r="HJ20" s="117"/>
      <c r="HK20" s="202"/>
      <c r="HL20" s="119"/>
      <c r="HM20" s="203"/>
      <c r="HN20" s="119"/>
      <c r="HO20" s="202"/>
      <c r="HP20" s="119"/>
      <c r="HQ20" s="202"/>
      <c r="HR20" s="119"/>
      <c r="HS20" s="117"/>
      <c r="HT20" s="202"/>
      <c r="HU20" s="119"/>
      <c r="HV20" s="202"/>
      <c r="HW20" s="119"/>
      <c r="HX20" s="202"/>
      <c r="HY20" s="119"/>
      <c r="HZ20" s="117"/>
      <c r="IA20" s="115"/>
      <c r="IB20" s="202"/>
      <c r="IC20" s="119"/>
      <c r="ID20" s="202"/>
      <c r="IE20" s="119"/>
      <c r="IF20" s="202"/>
      <c r="IG20" s="119"/>
      <c r="IH20" s="202"/>
      <c r="II20" s="119"/>
      <c r="IJ20" s="117"/>
      <c r="IK20" s="202"/>
      <c r="IL20" s="119"/>
      <c r="IM20" s="203"/>
      <c r="IN20" s="119"/>
      <c r="IO20" s="202"/>
      <c r="IP20" s="119"/>
      <c r="IQ20" s="202"/>
      <c r="IR20" s="119"/>
      <c r="IS20" s="117"/>
      <c r="IT20" s="202"/>
      <c r="IU20" s="119"/>
      <c r="IV20" s="202"/>
      <c r="IW20" s="119"/>
      <c r="IX20" s="202"/>
      <c r="IY20" s="119"/>
      <c r="IZ20" s="117"/>
      <c r="JA20" s="115"/>
      <c r="JB20" s="202"/>
      <c r="JC20" s="119"/>
      <c r="JD20" s="202"/>
      <c r="JE20" s="119"/>
      <c r="JF20" s="202"/>
      <c r="JG20" s="119"/>
      <c r="JH20" s="202"/>
      <c r="JI20" s="119"/>
      <c r="JJ20" s="117"/>
      <c r="JK20" s="202"/>
      <c r="JL20" s="119"/>
      <c r="JM20" s="119"/>
      <c r="JN20" s="119"/>
      <c r="JO20" s="202"/>
      <c r="JP20" s="119"/>
      <c r="JQ20" s="202"/>
      <c r="JR20" s="119"/>
      <c r="JS20" s="117"/>
      <c r="JT20" s="202"/>
      <c r="JU20" s="119"/>
      <c r="JV20" s="202"/>
      <c r="JW20" s="119"/>
      <c r="JX20" s="202"/>
      <c r="JY20" s="119"/>
      <c r="JZ20" s="117"/>
      <c r="KA20" s="115"/>
      <c r="KB20" s="202"/>
      <c r="KC20" s="119"/>
      <c r="KD20" s="202"/>
      <c r="KE20" s="119"/>
      <c r="KF20" s="202"/>
      <c r="KG20" s="119"/>
      <c r="KH20" s="202"/>
      <c r="KI20" s="119"/>
      <c r="KJ20" s="117"/>
      <c r="KK20" s="202"/>
      <c r="KL20" s="119"/>
      <c r="KM20" s="119"/>
      <c r="KN20" s="119"/>
      <c r="KO20" s="202"/>
      <c r="KP20" s="119"/>
      <c r="KQ20" s="202"/>
      <c r="KR20" s="119"/>
      <c r="KS20" s="117"/>
      <c r="KT20" s="202"/>
      <c r="KU20" s="119"/>
      <c r="KV20" s="202"/>
      <c r="KW20" s="119"/>
      <c r="KX20" s="202"/>
      <c r="KY20" s="119"/>
      <c r="KZ20" s="117"/>
      <c r="LA20" s="115"/>
      <c r="LB20" s="202"/>
      <c r="LC20" s="119"/>
      <c r="LD20" s="202"/>
      <c r="LE20" s="119"/>
      <c r="LF20" s="202"/>
      <c r="LG20" s="119"/>
      <c r="LH20" s="202"/>
      <c r="LI20" s="119"/>
      <c r="LJ20" s="117"/>
      <c r="LK20" s="202"/>
      <c r="LL20" s="119"/>
      <c r="LM20" s="119"/>
      <c r="LN20" s="119"/>
      <c r="LO20" s="202"/>
      <c r="LP20" s="119"/>
      <c r="LQ20" s="202"/>
      <c r="LR20" s="119"/>
      <c r="LS20" s="117"/>
      <c r="LT20" s="202"/>
      <c r="LU20" s="119"/>
      <c r="LV20" s="202"/>
      <c r="LW20" s="119"/>
      <c r="LX20" s="202"/>
      <c r="LY20" s="119"/>
      <c r="LZ20" s="117"/>
      <c r="MA20" s="117"/>
      <c r="MB20" s="110">
        <v>44027</v>
      </c>
      <c r="MC20" s="202"/>
      <c r="MD20" s="119"/>
      <c r="ME20" s="202"/>
      <c r="MF20" s="119"/>
      <c r="MG20" s="117">
        <f t="shared" si="12"/>
        <v>0</v>
      </c>
      <c r="MH20" s="110">
        <v>44027</v>
      </c>
      <c r="MI20" s="202"/>
      <c r="MJ20" s="119"/>
      <c r="MK20" s="202"/>
      <c r="ML20" s="119"/>
      <c r="MM20" s="117">
        <f t="shared" si="3"/>
        <v>0</v>
      </c>
      <c r="MN20" s="110">
        <v>44027</v>
      </c>
      <c r="MO20" s="202"/>
      <c r="MP20" s="119"/>
      <c r="MQ20" s="202"/>
      <c r="MR20" s="119"/>
      <c r="MS20" s="117">
        <f t="shared" si="4"/>
        <v>0</v>
      </c>
      <c r="MT20" s="115"/>
      <c r="MU20" s="202"/>
      <c r="MV20" s="119"/>
      <c r="MW20" s="202"/>
      <c r="MX20" s="119"/>
      <c r="MY20" s="117"/>
      <c r="MZ20" s="219"/>
      <c r="NA20" s="220"/>
      <c r="NB20" s="219"/>
      <c r="NC20" s="220"/>
      <c r="ND20" s="219"/>
      <c r="NE20" s="219"/>
      <c r="NF20" s="220"/>
      <c r="NG20" s="219"/>
      <c r="NH20" s="220"/>
      <c r="NI20" s="219"/>
      <c r="NJ20" s="219"/>
      <c r="NK20" s="211"/>
      <c r="NL20" s="220"/>
      <c r="NM20" s="219"/>
      <c r="NN20" s="220"/>
      <c r="NO20" s="219"/>
      <c r="NP20" s="220"/>
      <c r="NQ20" s="219"/>
      <c r="NR20" s="220"/>
      <c r="NS20" s="219"/>
      <c r="NT20" s="219"/>
      <c r="NU20" s="220"/>
      <c r="NV20" s="219"/>
      <c r="NW20" s="220"/>
      <c r="NX20" s="219"/>
      <c r="NY20" s="220"/>
      <c r="NZ20" s="219"/>
      <c r="OA20" s="220"/>
      <c r="OB20" s="219"/>
      <c r="OC20" s="219"/>
      <c r="OD20" s="220"/>
      <c r="OE20" s="219"/>
      <c r="OF20" s="220"/>
      <c r="OG20" s="219"/>
      <c r="OH20" s="220"/>
      <c r="OI20" s="219"/>
      <c r="OJ20" s="245"/>
      <c r="OK20" s="26"/>
      <c r="OL20" s="110">
        <v>45672</v>
      </c>
      <c r="OM20" s="202">
        <v>1</v>
      </c>
      <c r="ON20" s="296">
        <v>1</v>
      </c>
      <c r="OO20" s="202"/>
      <c r="OP20" s="202"/>
      <c r="OQ20" s="202"/>
      <c r="OR20" s="202"/>
      <c r="OS20" s="202"/>
      <c r="OT20" s="202"/>
      <c r="OU20" s="117">
        <f t="shared" si="20"/>
        <v>1</v>
      </c>
      <c r="OV20" s="202"/>
      <c r="OW20" s="119"/>
      <c r="OX20" s="202"/>
      <c r="OY20" s="119"/>
      <c r="OZ20" s="202"/>
      <c r="PA20" s="119"/>
      <c r="PB20" s="202"/>
      <c r="PC20" s="119"/>
      <c r="PD20" s="117">
        <f t="shared" si="13"/>
        <v>0</v>
      </c>
      <c r="PE20" s="202"/>
      <c r="PF20" s="202"/>
      <c r="PG20" s="202"/>
      <c r="PH20" s="202"/>
      <c r="PI20" s="202"/>
      <c r="PJ20" s="207"/>
      <c r="PK20" s="192">
        <f t="shared" si="5"/>
        <v>1</v>
      </c>
      <c r="PM20" s="110">
        <v>45672</v>
      </c>
      <c r="PN20" s="202">
        <v>3</v>
      </c>
      <c r="PO20" s="207">
        <v>0.23958333333333334</v>
      </c>
      <c r="PP20" s="202"/>
      <c r="PQ20" s="202"/>
      <c r="PR20" s="202">
        <v>1</v>
      </c>
      <c r="PS20" s="207">
        <v>5.2083333333333336E-2</v>
      </c>
      <c r="PT20" s="202"/>
      <c r="PU20" s="202"/>
      <c r="PV20" s="117">
        <f t="shared" si="14"/>
        <v>0.29166666666666669</v>
      </c>
      <c r="PW20" s="202"/>
      <c r="PX20" s="119"/>
      <c r="PY20" s="202"/>
      <c r="PZ20" s="119"/>
      <c r="QA20" s="202"/>
      <c r="QB20" s="119"/>
      <c r="QC20" s="202"/>
      <c r="QD20" s="119"/>
      <c r="QE20" s="117">
        <f t="shared" si="15"/>
        <v>0</v>
      </c>
      <c r="QF20" s="202">
        <v>2</v>
      </c>
      <c r="QG20" s="207">
        <v>0.70833333333333337</v>
      </c>
      <c r="QH20" s="202"/>
      <c r="QI20" s="202"/>
      <c r="QJ20" s="202"/>
      <c r="QK20" s="202"/>
      <c r="QL20" s="192">
        <f t="shared" si="6"/>
        <v>1</v>
      </c>
      <c r="QM20" t="s">
        <v>104</v>
      </c>
    </row>
    <row r="21" spans="1:455">
      <c r="A21" s="110">
        <v>45673</v>
      </c>
      <c r="B21" s="202">
        <v>3</v>
      </c>
      <c r="C21" s="207">
        <v>0.28125</v>
      </c>
      <c r="D21" s="202"/>
      <c r="E21" s="202"/>
      <c r="F21" s="202">
        <v>1</v>
      </c>
      <c r="G21" s="207">
        <v>1.0416666666666666E-2</v>
      </c>
      <c r="H21" s="202"/>
      <c r="I21" s="202"/>
      <c r="J21" s="117">
        <f t="shared" si="7"/>
        <v>0.29166666666666669</v>
      </c>
      <c r="K21" s="202"/>
      <c r="L21" s="119"/>
      <c r="M21" s="202"/>
      <c r="N21" s="119"/>
      <c r="O21" s="202"/>
      <c r="P21" s="119"/>
      <c r="Q21" s="203"/>
      <c r="R21" s="203"/>
      <c r="S21" s="117">
        <f t="shared" si="8"/>
        <v>0</v>
      </c>
      <c r="T21" s="202">
        <v>2</v>
      </c>
      <c r="U21" s="207">
        <v>0.70833333333333337</v>
      </c>
      <c r="V21" s="202"/>
      <c r="W21" s="202"/>
      <c r="X21" s="202"/>
      <c r="Y21" s="202"/>
      <c r="Z21" s="192">
        <f t="shared" si="16"/>
        <v>1</v>
      </c>
      <c r="AA21" s="240"/>
      <c r="AB21" s="110">
        <v>45673</v>
      </c>
      <c r="AC21" s="207">
        <v>2</v>
      </c>
      <c r="AD21" s="207">
        <v>0.28472222222222221</v>
      </c>
      <c r="AE21" s="202"/>
      <c r="AF21" s="202"/>
      <c r="AG21" s="202">
        <v>1</v>
      </c>
      <c r="AH21" s="207">
        <v>6.9444444444444441E-3</v>
      </c>
      <c r="AI21" s="202"/>
      <c r="AJ21" s="202"/>
      <c r="AK21" s="117">
        <f t="shared" si="0"/>
        <v>0.29166666666666663</v>
      </c>
      <c r="AL21" s="202"/>
      <c r="AM21" s="119"/>
      <c r="AN21" s="202"/>
      <c r="AO21" s="119"/>
      <c r="AP21" s="202"/>
      <c r="AQ21" s="119"/>
      <c r="AR21" s="202"/>
      <c r="AS21" s="119"/>
      <c r="AT21" s="117">
        <f>AS21+AQ21+AO21+AM21</f>
        <v>0</v>
      </c>
      <c r="AU21" s="202">
        <v>3</v>
      </c>
      <c r="AV21" s="207">
        <v>0.68055555555555547</v>
      </c>
      <c r="AW21" s="202">
        <v>1</v>
      </c>
      <c r="AX21" s="207">
        <v>2.7777777777777776E-2</v>
      </c>
      <c r="AY21" s="202"/>
      <c r="AZ21" s="202"/>
      <c r="BA21" s="192">
        <f t="shared" si="21"/>
        <v>0.99999999999999989</v>
      </c>
      <c r="BB21" s="110">
        <v>45673</v>
      </c>
      <c r="BC21" s="202">
        <v>2</v>
      </c>
      <c r="BD21" s="207">
        <v>0.99305555555555547</v>
      </c>
      <c r="BE21" s="202">
        <v>1</v>
      </c>
      <c r="BF21" s="207">
        <v>6.9444444444444441E-3</v>
      </c>
      <c r="BG21" s="202"/>
      <c r="BH21" s="202"/>
      <c r="BI21" s="202"/>
      <c r="BJ21" s="202"/>
      <c r="BK21" s="117">
        <f t="shared" si="18"/>
        <v>0.99999999999999989</v>
      </c>
      <c r="BL21" s="202"/>
      <c r="BM21" s="202"/>
      <c r="BN21" s="202"/>
      <c r="BO21" s="202"/>
      <c r="BP21" s="202"/>
      <c r="BQ21" s="202"/>
      <c r="BR21" s="202"/>
      <c r="BS21" s="202"/>
      <c r="BT21" s="117">
        <f t="shared" si="9"/>
        <v>0</v>
      </c>
      <c r="BU21" s="202"/>
      <c r="BV21" s="207"/>
      <c r="BW21" s="202"/>
      <c r="BX21" s="202"/>
      <c r="BY21" s="202"/>
      <c r="BZ21" s="207"/>
      <c r="CA21" s="192">
        <f t="shared" si="19"/>
        <v>0.99999999999999989</v>
      </c>
      <c r="CB21" s="115">
        <v>43175</v>
      </c>
      <c r="CC21" s="202"/>
      <c r="CD21" s="119"/>
      <c r="CE21" s="202"/>
      <c r="CF21" s="119"/>
      <c r="CG21" s="202"/>
      <c r="CH21" s="119"/>
      <c r="CI21" s="202"/>
      <c r="CJ21" s="119"/>
      <c r="CK21" s="117">
        <f t="shared" si="10"/>
        <v>0</v>
      </c>
      <c r="CL21" s="202"/>
      <c r="CM21" s="119"/>
      <c r="CN21" s="202"/>
      <c r="CO21" s="119"/>
      <c r="CP21" s="202"/>
      <c r="CQ21" s="119"/>
      <c r="CR21" s="202"/>
      <c r="CS21" s="119"/>
      <c r="CT21" s="117">
        <f t="shared" si="11"/>
        <v>0</v>
      </c>
      <c r="CU21" s="202"/>
      <c r="CV21" s="119"/>
      <c r="CW21" s="202"/>
      <c r="CX21" s="119"/>
      <c r="CY21" s="202"/>
      <c r="CZ21" s="119"/>
      <c r="DA21" s="117">
        <f t="shared" si="2"/>
        <v>0</v>
      </c>
      <c r="DB21" s="202"/>
      <c r="DC21" s="119"/>
      <c r="DD21" s="202"/>
      <c r="DE21" s="119"/>
      <c r="DF21" s="202"/>
      <c r="DG21" s="119"/>
      <c r="DH21" s="202"/>
      <c r="DI21" s="119"/>
      <c r="DJ21" s="117"/>
      <c r="DK21" s="202"/>
      <c r="DL21" s="119"/>
      <c r="DM21" s="202"/>
      <c r="DN21" s="119"/>
      <c r="DO21" s="202"/>
      <c r="DP21" s="119"/>
      <c r="DQ21" s="202"/>
      <c r="DR21" s="119"/>
      <c r="DS21" s="117"/>
      <c r="DT21" s="202"/>
      <c r="DU21" s="119"/>
      <c r="DV21" s="202"/>
      <c r="DW21" s="119"/>
      <c r="DX21" s="202"/>
      <c r="DY21" s="119"/>
      <c r="DZ21" s="117"/>
      <c r="EA21" s="115"/>
      <c r="EB21" s="202"/>
      <c r="EC21" s="119"/>
      <c r="ED21" s="202"/>
      <c r="EE21" s="119"/>
      <c r="EF21" s="202"/>
      <c r="EG21" s="119"/>
      <c r="EH21" s="202"/>
      <c r="EI21" s="119"/>
      <c r="EJ21" s="117"/>
      <c r="EK21" s="202"/>
      <c r="EL21" s="119"/>
      <c r="EM21" s="202"/>
      <c r="EN21" s="119"/>
      <c r="EO21" s="202"/>
      <c r="EP21" s="119"/>
      <c r="EQ21" s="202"/>
      <c r="ER21" s="119"/>
      <c r="ES21" s="117"/>
      <c r="ET21" s="202"/>
      <c r="EU21" s="119"/>
      <c r="EV21" s="202"/>
      <c r="EW21" s="119"/>
      <c r="EX21" s="202"/>
      <c r="EY21" s="119"/>
      <c r="EZ21" s="117"/>
      <c r="FA21" s="115"/>
      <c r="FB21" s="202"/>
      <c r="FC21" s="119"/>
      <c r="FD21" s="202"/>
      <c r="FE21" s="119"/>
      <c r="FF21" s="202"/>
      <c r="FG21" s="119"/>
      <c r="FH21" s="202"/>
      <c r="FI21" s="119"/>
      <c r="FJ21" s="117"/>
      <c r="FK21" s="202"/>
      <c r="FL21" s="119"/>
      <c r="FM21" s="202"/>
      <c r="FN21" s="119"/>
      <c r="FO21" s="202"/>
      <c r="FP21" s="119"/>
      <c r="FQ21" s="202"/>
      <c r="FR21" s="119"/>
      <c r="FS21" s="117"/>
      <c r="FT21" s="202"/>
      <c r="FU21" s="119"/>
      <c r="FV21" s="202"/>
      <c r="FW21" s="119"/>
      <c r="FX21" s="202"/>
      <c r="FY21" s="119"/>
      <c r="FZ21" s="117"/>
      <c r="GA21" s="115"/>
      <c r="GB21" s="202"/>
      <c r="GC21" s="119"/>
      <c r="GD21" s="202"/>
      <c r="GE21" s="119"/>
      <c r="GF21" s="202"/>
      <c r="GG21" s="119"/>
      <c r="GH21" s="202"/>
      <c r="GI21" s="119"/>
      <c r="GJ21" s="117"/>
      <c r="GK21" s="202"/>
      <c r="GL21" s="119"/>
      <c r="GM21" s="202"/>
      <c r="GN21" s="119"/>
      <c r="GO21" s="202"/>
      <c r="GP21" s="119"/>
      <c r="GQ21" s="202"/>
      <c r="GR21" s="119"/>
      <c r="GS21" s="117"/>
      <c r="GT21" s="202"/>
      <c r="GU21" s="119"/>
      <c r="GV21" s="202"/>
      <c r="GW21" s="119"/>
      <c r="GX21" s="202"/>
      <c r="GY21" s="119"/>
      <c r="GZ21" s="117"/>
      <c r="HA21" s="115"/>
      <c r="HB21" s="202"/>
      <c r="HC21" s="119"/>
      <c r="HD21" s="202"/>
      <c r="HE21" s="119"/>
      <c r="HF21" s="202"/>
      <c r="HG21" s="119"/>
      <c r="HH21" s="202"/>
      <c r="HI21" s="119"/>
      <c r="HJ21" s="117"/>
      <c r="HK21" s="202"/>
      <c r="HL21" s="119"/>
      <c r="HM21" s="202"/>
      <c r="HN21" s="119"/>
      <c r="HO21" s="202"/>
      <c r="HP21" s="119"/>
      <c r="HQ21" s="202"/>
      <c r="HR21" s="119"/>
      <c r="HS21" s="117"/>
      <c r="HT21" s="202"/>
      <c r="HU21" s="119"/>
      <c r="HV21" s="202"/>
      <c r="HW21" s="119"/>
      <c r="HX21" s="202"/>
      <c r="HY21" s="119"/>
      <c r="HZ21" s="117"/>
      <c r="IA21" s="115"/>
      <c r="IB21" s="202"/>
      <c r="IC21" s="119"/>
      <c r="ID21" s="202"/>
      <c r="IE21" s="119"/>
      <c r="IF21" s="202"/>
      <c r="IG21" s="119"/>
      <c r="IH21" s="202"/>
      <c r="II21" s="119"/>
      <c r="IJ21" s="117"/>
      <c r="IK21" s="202"/>
      <c r="IL21" s="119"/>
      <c r="IM21" s="202"/>
      <c r="IN21" s="119"/>
      <c r="IO21" s="202"/>
      <c r="IP21" s="119"/>
      <c r="IQ21" s="202"/>
      <c r="IR21" s="119"/>
      <c r="IS21" s="117"/>
      <c r="IT21" s="202"/>
      <c r="IU21" s="119"/>
      <c r="IV21" s="202"/>
      <c r="IW21" s="119"/>
      <c r="IX21" s="202"/>
      <c r="IY21" s="119"/>
      <c r="IZ21" s="117"/>
      <c r="JA21" s="115"/>
      <c r="JB21" s="202"/>
      <c r="JC21" s="119"/>
      <c r="JD21" s="202"/>
      <c r="JE21" s="119"/>
      <c r="JF21" s="202"/>
      <c r="JG21" s="119"/>
      <c r="JH21" s="202"/>
      <c r="JI21" s="119"/>
      <c r="JJ21" s="117"/>
      <c r="JK21" s="202"/>
      <c r="JL21" s="119"/>
      <c r="JM21" s="202"/>
      <c r="JN21" s="119"/>
      <c r="JO21" s="202"/>
      <c r="JP21" s="119"/>
      <c r="JQ21" s="202"/>
      <c r="JR21" s="119"/>
      <c r="JS21" s="117"/>
      <c r="JT21" s="202"/>
      <c r="JU21" s="119"/>
      <c r="JV21" s="202"/>
      <c r="JW21" s="119"/>
      <c r="JX21" s="202"/>
      <c r="JY21" s="119"/>
      <c r="JZ21" s="117"/>
      <c r="KA21" s="115"/>
      <c r="KB21" s="202"/>
      <c r="KC21" s="119"/>
      <c r="KD21" s="202"/>
      <c r="KE21" s="119"/>
      <c r="KF21" s="202"/>
      <c r="KG21" s="119"/>
      <c r="KH21" s="202"/>
      <c r="KI21" s="119"/>
      <c r="KJ21" s="117"/>
      <c r="KK21" s="202"/>
      <c r="KL21" s="119"/>
      <c r="KM21" s="202"/>
      <c r="KN21" s="119"/>
      <c r="KO21" s="202"/>
      <c r="KP21" s="119"/>
      <c r="KQ21" s="202"/>
      <c r="KR21" s="119"/>
      <c r="KS21" s="117"/>
      <c r="KT21" s="202"/>
      <c r="KU21" s="119"/>
      <c r="KV21" s="202"/>
      <c r="KW21" s="119"/>
      <c r="KX21" s="202"/>
      <c r="KY21" s="119"/>
      <c r="KZ21" s="117"/>
      <c r="LA21" s="115"/>
      <c r="LB21" s="202"/>
      <c r="LC21" s="119"/>
      <c r="LD21" s="202"/>
      <c r="LE21" s="119"/>
      <c r="LF21" s="202"/>
      <c r="LG21" s="119"/>
      <c r="LH21" s="202"/>
      <c r="LI21" s="119"/>
      <c r="LJ21" s="117"/>
      <c r="LK21" s="202"/>
      <c r="LL21" s="119"/>
      <c r="LM21" s="202"/>
      <c r="LN21" s="119"/>
      <c r="LO21" s="202"/>
      <c r="LP21" s="119"/>
      <c r="LQ21" s="202"/>
      <c r="LR21" s="119"/>
      <c r="LS21" s="117"/>
      <c r="LT21" s="202"/>
      <c r="LU21" s="119"/>
      <c r="LV21" s="202"/>
      <c r="LW21" s="119"/>
      <c r="LX21" s="202"/>
      <c r="LY21" s="119"/>
      <c r="LZ21" s="117"/>
      <c r="MA21" s="117"/>
      <c r="MB21" s="110">
        <v>44028</v>
      </c>
      <c r="MC21" s="202"/>
      <c r="MD21" s="119"/>
      <c r="ME21" s="202"/>
      <c r="MF21" s="119"/>
      <c r="MG21" s="117">
        <f t="shared" si="12"/>
        <v>0</v>
      </c>
      <c r="MH21" s="110">
        <v>44028</v>
      </c>
      <c r="MI21" s="202"/>
      <c r="MJ21" s="119"/>
      <c r="MK21" s="202"/>
      <c r="ML21" s="119"/>
      <c r="MM21" s="117">
        <f t="shared" si="3"/>
        <v>0</v>
      </c>
      <c r="MN21" s="110">
        <v>44028</v>
      </c>
      <c r="MO21" s="202"/>
      <c r="MP21" s="119"/>
      <c r="MQ21" s="202"/>
      <c r="MR21" s="119"/>
      <c r="MS21" s="117">
        <f t="shared" si="4"/>
        <v>0</v>
      </c>
      <c r="MT21" s="115"/>
      <c r="MU21" s="202"/>
      <c r="MV21" s="119"/>
      <c r="MW21" s="202"/>
      <c r="MX21" s="119"/>
      <c r="MY21" s="117"/>
      <c r="MZ21" s="219"/>
      <c r="NA21" s="220"/>
      <c r="NB21" s="219"/>
      <c r="NC21" s="220"/>
      <c r="ND21" s="219"/>
      <c r="NE21" s="219"/>
      <c r="NF21" s="220"/>
      <c r="NG21" s="219"/>
      <c r="NH21" s="220"/>
      <c r="NI21" s="219"/>
      <c r="NJ21" s="219"/>
      <c r="NK21" s="211"/>
      <c r="NL21" s="220"/>
      <c r="NM21" s="219"/>
      <c r="NN21" s="220"/>
      <c r="NO21" s="219"/>
      <c r="NP21" s="220"/>
      <c r="NQ21" s="219"/>
      <c r="NR21" s="220"/>
      <c r="NS21" s="219"/>
      <c r="NT21" s="219"/>
      <c r="NU21" s="220"/>
      <c r="NV21" s="219"/>
      <c r="NW21" s="220"/>
      <c r="NX21" s="219"/>
      <c r="NY21" s="220"/>
      <c r="NZ21" s="219"/>
      <c r="OA21" s="220"/>
      <c r="OB21" s="219"/>
      <c r="OC21" s="219"/>
      <c r="OD21" s="220"/>
      <c r="OE21" s="219"/>
      <c r="OF21" s="220"/>
      <c r="OG21" s="219"/>
      <c r="OH21" s="220"/>
      <c r="OI21" s="219"/>
      <c r="OJ21" s="245"/>
      <c r="OK21" s="26"/>
      <c r="OL21" s="110">
        <v>45673</v>
      </c>
      <c r="OM21" s="202">
        <v>1</v>
      </c>
      <c r="ON21" s="296">
        <v>1</v>
      </c>
      <c r="OO21" s="202"/>
      <c r="OP21" s="202"/>
      <c r="OQ21" s="202"/>
      <c r="OR21" s="202"/>
      <c r="OS21" s="202"/>
      <c r="OT21" s="202"/>
      <c r="OU21" s="117">
        <f t="shared" si="20"/>
        <v>1</v>
      </c>
      <c r="OV21" s="202"/>
      <c r="OW21" s="119"/>
      <c r="OX21" s="202"/>
      <c r="OY21" s="119"/>
      <c r="OZ21" s="202"/>
      <c r="PA21" s="119"/>
      <c r="PB21" s="202"/>
      <c r="PC21" s="119"/>
      <c r="PD21" s="117">
        <f t="shared" si="13"/>
        <v>0</v>
      </c>
      <c r="PE21" s="202"/>
      <c r="PF21" s="207"/>
      <c r="PG21" s="202"/>
      <c r="PH21" s="202"/>
      <c r="PI21" s="202"/>
      <c r="PJ21" s="207"/>
      <c r="PK21" s="192">
        <f t="shared" si="5"/>
        <v>1</v>
      </c>
      <c r="PM21" s="110">
        <v>45673</v>
      </c>
      <c r="PN21" s="202">
        <v>2</v>
      </c>
      <c r="PO21" s="207">
        <v>0.29166666666666669</v>
      </c>
      <c r="PP21" s="202"/>
      <c r="PQ21" s="202"/>
      <c r="PR21" s="202"/>
      <c r="PS21" s="202"/>
      <c r="PT21" s="202"/>
      <c r="PU21" s="202"/>
      <c r="PV21" s="117">
        <f t="shared" si="14"/>
        <v>0.29166666666666669</v>
      </c>
      <c r="PW21" s="202"/>
      <c r="PX21" s="119"/>
      <c r="PY21" s="202"/>
      <c r="PZ21" s="119"/>
      <c r="QA21" s="202"/>
      <c r="QB21" s="119"/>
      <c r="QC21" s="202"/>
      <c r="QD21" s="119"/>
      <c r="QE21" s="117">
        <f t="shared" si="15"/>
        <v>0</v>
      </c>
      <c r="QF21" s="202">
        <v>3</v>
      </c>
      <c r="QG21" s="207">
        <v>0.67361111111111116</v>
      </c>
      <c r="QH21" s="202">
        <v>1</v>
      </c>
      <c r="QI21" s="207">
        <v>3.4722222222222224E-2</v>
      </c>
      <c r="QJ21" s="202"/>
      <c r="QK21" s="202"/>
      <c r="QL21" s="192">
        <f t="shared" si="6"/>
        <v>1</v>
      </c>
    </row>
    <row r="22" spans="1:455">
      <c r="A22" s="110">
        <v>45674</v>
      </c>
      <c r="B22" s="202">
        <v>2</v>
      </c>
      <c r="C22" s="207">
        <v>0.29166666666666669</v>
      </c>
      <c r="D22" s="202"/>
      <c r="E22" s="202"/>
      <c r="F22" s="202"/>
      <c r="G22" s="202"/>
      <c r="H22" s="202"/>
      <c r="I22" s="202"/>
      <c r="J22" s="117">
        <f t="shared" si="7"/>
        <v>0.29166666666666669</v>
      </c>
      <c r="K22" s="202"/>
      <c r="L22" s="119"/>
      <c r="M22" s="202"/>
      <c r="N22" s="119"/>
      <c r="O22" s="202"/>
      <c r="P22" s="119"/>
      <c r="Q22" s="203"/>
      <c r="R22" s="119"/>
      <c r="S22" s="117">
        <f t="shared" si="8"/>
        <v>0</v>
      </c>
      <c r="T22" s="202">
        <v>2</v>
      </c>
      <c r="U22" s="207">
        <v>0.70833333333333337</v>
      </c>
      <c r="V22" s="202"/>
      <c r="W22" s="202"/>
      <c r="X22" s="202"/>
      <c r="Y22" s="202"/>
      <c r="Z22" s="192">
        <f t="shared" si="16"/>
        <v>1</v>
      </c>
      <c r="AA22" s="240"/>
      <c r="AB22" s="110">
        <v>45674</v>
      </c>
      <c r="AC22" s="202">
        <v>4</v>
      </c>
      <c r="AD22" s="207">
        <v>0.27777777777777779</v>
      </c>
      <c r="AE22" s="202"/>
      <c r="AF22" s="202"/>
      <c r="AG22" s="202">
        <v>2</v>
      </c>
      <c r="AH22" s="207">
        <v>1.3888888888888888E-2</v>
      </c>
      <c r="AI22" s="202"/>
      <c r="AJ22" s="202"/>
      <c r="AK22" s="117">
        <f t="shared" si="0"/>
        <v>0.29166666666666669</v>
      </c>
      <c r="AL22" s="202"/>
      <c r="AM22" s="119"/>
      <c r="AN22" s="202"/>
      <c r="AO22" s="119"/>
      <c r="AP22" s="202"/>
      <c r="AQ22" s="119"/>
      <c r="AR22" s="202"/>
      <c r="AS22" s="119"/>
      <c r="AT22" s="117">
        <f>AS22+AQ22+AO22+AM22</f>
        <v>0</v>
      </c>
      <c r="AU22" s="202">
        <v>2</v>
      </c>
      <c r="AV22" s="207">
        <v>0.70833333333333337</v>
      </c>
      <c r="AW22" s="202"/>
      <c r="AX22" s="202"/>
      <c r="AY22" s="202"/>
      <c r="AZ22" s="202"/>
      <c r="BA22" s="192">
        <f t="shared" si="21"/>
        <v>1</v>
      </c>
      <c r="BB22" s="110">
        <v>45674</v>
      </c>
      <c r="BC22" s="202">
        <v>1</v>
      </c>
      <c r="BD22" s="296">
        <v>1</v>
      </c>
      <c r="BE22" s="202"/>
      <c r="BF22" s="202"/>
      <c r="BG22" s="202"/>
      <c r="BH22" s="202"/>
      <c r="BI22" s="202"/>
      <c r="BJ22" s="202"/>
      <c r="BK22" s="117">
        <f t="shared" si="18"/>
        <v>1</v>
      </c>
      <c r="BL22" s="202"/>
      <c r="BM22" s="202"/>
      <c r="BN22" s="202"/>
      <c r="BO22" s="202"/>
      <c r="BP22" s="202"/>
      <c r="BQ22" s="202"/>
      <c r="BR22" s="202"/>
      <c r="BS22" s="202"/>
      <c r="BT22" s="117">
        <f t="shared" si="9"/>
        <v>0</v>
      </c>
      <c r="BU22" s="202"/>
      <c r="BV22" s="207"/>
      <c r="BW22" s="202"/>
      <c r="BX22" s="202"/>
      <c r="BY22" s="202"/>
      <c r="BZ22" s="207"/>
      <c r="CA22" s="192">
        <f t="shared" si="19"/>
        <v>1</v>
      </c>
      <c r="CB22" s="115">
        <v>43176</v>
      </c>
      <c r="CC22" s="202"/>
      <c r="CD22" s="119"/>
      <c r="CE22" s="202"/>
      <c r="CF22" s="119"/>
      <c r="CG22" s="202"/>
      <c r="CH22" s="119"/>
      <c r="CI22" s="202"/>
      <c r="CJ22" s="119"/>
      <c r="CK22" s="117">
        <f t="shared" si="10"/>
        <v>0</v>
      </c>
      <c r="CL22" s="202"/>
      <c r="CM22" s="119"/>
      <c r="CN22" s="202"/>
      <c r="CO22" s="119"/>
      <c r="CP22" s="202"/>
      <c r="CQ22" s="119"/>
      <c r="CR22" s="202"/>
      <c r="CS22" s="119"/>
      <c r="CT22" s="117">
        <f t="shared" si="11"/>
        <v>0</v>
      </c>
      <c r="CU22" s="202"/>
      <c r="CV22" s="119"/>
      <c r="CW22" s="202"/>
      <c r="CX22" s="119"/>
      <c r="CY22" s="202"/>
      <c r="CZ22" s="119"/>
      <c r="DA22" s="117">
        <f t="shared" si="2"/>
        <v>0</v>
      </c>
      <c r="DB22" s="202"/>
      <c r="DC22" s="119"/>
      <c r="DD22" s="202"/>
      <c r="DE22" s="119"/>
      <c r="DF22" s="202"/>
      <c r="DG22" s="119"/>
      <c r="DH22" s="202"/>
      <c r="DI22" s="119"/>
      <c r="DJ22" s="117"/>
      <c r="DK22" s="202"/>
      <c r="DL22" s="119"/>
      <c r="DM22" s="202"/>
      <c r="DN22" s="119"/>
      <c r="DO22" s="202"/>
      <c r="DP22" s="119"/>
      <c r="DQ22" s="202"/>
      <c r="DR22" s="119"/>
      <c r="DS22" s="117"/>
      <c r="DT22" s="202"/>
      <c r="DU22" s="119"/>
      <c r="DV22" s="202"/>
      <c r="DW22" s="119"/>
      <c r="DX22" s="202"/>
      <c r="DY22" s="119"/>
      <c r="DZ22" s="117"/>
      <c r="EA22" s="115"/>
      <c r="EB22" s="202"/>
      <c r="EC22" s="119"/>
      <c r="ED22" s="202"/>
      <c r="EE22" s="119"/>
      <c r="EF22" s="202"/>
      <c r="EG22" s="119"/>
      <c r="EH22" s="202"/>
      <c r="EI22" s="119"/>
      <c r="EJ22" s="117"/>
      <c r="EK22" s="202"/>
      <c r="EL22" s="119"/>
      <c r="EM22" s="202"/>
      <c r="EN22" s="119"/>
      <c r="EO22" s="202"/>
      <c r="EP22" s="119"/>
      <c r="EQ22" s="202"/>
      <c r="ER22" s="119"/>
      <c r="ES22" s="117"/>
      <c r="ET22" s="202"/>
      <c r="EU22" s="119"/>
      <c r="EV22" s="202"/>
      <c r="EW22" s="119"/>
      <c r="EX22" s="202"/>
      <c r="EY22" s="119"/>
      <c r="EZ22" s="117"/>
      <c r="FA22" s="115"/>
      <c r="FB22" s="202"/>
      <c r="FC22" s="119"/>
      <c r="FD22" s="202"/>
      <c r="FE22" s="119"/>
      <c r="FF22" s="202"/>
      <c r="FG22" s="119"/>
      <c r="FH22" s="202"/>
      <c r="FI22" s="119"/>
      <c r="FJ22" s="117"/>
      <c r="FK22" s="202"/>
      <c r="FL22" s="119"/>
      <c r="FM22" s="202"/>
      <c r="FN22" s="119"/>
      <c r="FO22" s="202"/>
      <c r="FP22" s="119"/>
      <c r="FQ22" s="202"/>
      <c r="FR22" s="119"/>
      <c r="FS22" s="117"/>
      <c r="FT22" s="202"/>
      <c r="FU22" s="119"/>
      <c r="FV22" s="202"/>
      <c r="FW22" s="119"/>
      <c r="FX22" s="202"/>
      <c r="FY22" s="119"/>
      <c r="FZ22" s="117"/>
      <c r="GA22" s="115"/>
      <c r="GB22" s="202"/>
      <c r="GC22" s="119"/>
      <c r="GD22" s="202"/>
      <c r="GE22" s="119"/>
      <c r="GF22" s="202"/>
      <c r="GG22" s="119"/>
      <c r="GH22" s="202"/>
      <c r="GI22" s="119"/>
      <c r="GJ22" s="117"/>
      <c r="GK22" s="202"/>
      <c r="GL22" s="119"/>
      <c r="GM22" s="202"/>
      <c r="GN22" s="119"/>
      <c r="GO22" s="202"/>
      <c r="GP22" s="119"/>
      <c r="GQ22" s="202"/>
      <c r="GR22" s="119"/>
      <c r="GS22" s="117"/>
      <c r="GT22" s="202"/>
      <c r="GU22" s="119"/>
      <c r="GV22" s="202"/>
      <c r="GW22" s="119"/>
      <c r="GX22" s="202"/>
      <c r="GY22" s="119"/>
      <c r="GZ22" s="117"/>
      <c r="HA22" s="115"/>
      <c r="HB22" s="202"/>
      <c r="HC22" s="119"/>
      <c r="HD22" s="202"/>
      <c r="HE22" s="119"/>
      <c r="HF22" s="202"/>
      <c r="HG22" s="119"/>
      <c r="HH22" s="202"/>
      <c r="HI22" s="119"/>
      <c r="HJ22" s="117"/>
      <c r="HK22" s="202"/>
      <c r="HL22" s="119"/>
      <c r="HM22" s="202"/>
      <c r="HN22" s="119"/>
      <c r="HO22" s="202"/>
      <c r="HP22" s="119"/>
      <c r="HQ22" s="202"/>
      <c r="HR22" s="119"/>
      <c r="HS22" s="117"/>
      <c r="HT22" s="202"/>
      <c r="HU22" s="119"/>
      <c r="HV22" s="202"/>
      <c r="HW22" s="119"/>
      <c r="HX22" s="202"/>
      <c r="HY22" s="119"/>
      <c r="HZ22" s="117"/>
      <c r="IA22" s="115"/>
      <c r="IB22" s="202"/>
      <c r="IC22" s="119"/>
      <c r="ID22" s="202"/>
      <c r="IE22" s="119"/>
      <c r="IF22" s="202"/>
      <c r="IG22" s="119"/>
      <c r="IH22" s="202"/>
      <c r="II22" s="119"/>
      <c r="IJ22" s="117"/>
      <c r="IK22" s="202"/>
      <c r="IL22" s="119"/>
      <c r="IM22" s="202"/>
      <c r="IN22" s="119"/>
      <c r="IO22" s="202"/>
      <c r="IP22" s="119"/>
      <c r="IQ22" s="202"/>
      <c r="IR22" s="119"/>
      <c r="IS22" s="117"/>
      <c r="IT22" s="202"/>
      <c r="IU22" s="119"/>
      <c r="IV22" s="202"/>
      <c r="IW22" s="119"/>
      <c r="IX22" s="202"/>
      <c r="IY22" s="119"/>
      <c r="IZ22" s="117"/>
      <c r="JA22" s="115"/>
      <c r="JB22" s="202"/>
      <c r="JC22" s="119"/>
      <c r="JD22" s="202"/>
      <c r="JE22" s="119"/>
      <c r="JF22" s="202"/>
      <c r="JG22" s="119"/>
      <c r="JH22" s="202"/>
      <c r="JI22" s="119"/>
      <c r="JJ22" s="117"/>
      <c r="JK22" s="202"/>
      <c r="JL22" s="119"/>
      <c r="JM22" s="202"/>
      <c r="JN22" s="119"/>
      <c r="JO22" s="202"/>
      <c r="JP22" s="119"/>
      <c r="JQ22" s="202"/>
      <c r="JR22" s="119"/>
      <c r="JS22" s="117"/>
      <c r="JT22" s="202"/>
      <c r="JU22" s="119"/>
      <c r="JV22" s="202"/>
      <c r="JW22" s="119"/>
      <c r="JX22" s="202"/>
      <c r="JY22" s="119"/>
      <c r="JZ22" s="117"/>
      <c r="KA22" s="115"/>
      <c r="KB22" s="202"/>
      <c r="KC22" s="119"/>
      <c r="KD22" s="202"/>
      <c r="KE22" s="119"/>
      <c r="KF22" s="202"/>
      <c r="KG22" s="119"/>
      <c r="KH22" s="202"/>
      <c r="KI22" s="119"/>
      <c r="KJ22" s="117"/>
      <c r="KK22" s="202"/>
      <c r="KL22" s="119"/>
      <c r="KM22" s="202"/>
      <c r="KN22" s="119"/>
      <c r="KO22" s="202"/>
      <c r="KP22" s="119"/>
      <c r="KQ22" s="202"/>
      <c r="KR22" s="119"/>
      <c r="KS22" s="117"/>
      <c r="KT22" s="202"/>
      <c r="KU22" s="119"/>
      <c r="KV22" s="202"/>
      <c r="KW22" s="119"/>
      <c r="KX22" s="202"/>
      <c r="KY22" s="119"/>
      <c r="KZ22" s="117"/>
      <c r="LA22" s="115"/>
      <c r="LB22" s="202"/>
      <c r="LC22" s="119"/>
      <c r="LD22" s="202"/>
      <c r="LE22" s="119"/>
      <c r="LF22" s="202"/>
      <c r="LG22" s="119"/>
      <c r="LH22" s="202"/>
      <c r="LI22" s="119"/>
      <c r="LJ22" s="117"/>
      <c r="LK22" s="202"/>
      <c r="LL22" s="119"/>
      <c r="LM22" s="202"/>
      <c r="LN22" s="119"/>
      <c r="LO22" s="202"/>
      <c r="LP22" s="119"/>
      <c r="LQ22" s="202"/>
      <c r="LR22" s="119"/>
      <c r="LS22" s="117"/>
      <c r="LT22" s="202"/>
      <c r="LU22" s="119"/>
      <c r="LV22" s="202"/>
      <c r="LW22" s="119"/>
      <c r="LX22" s="202"/>
      <c r="LY22" s="119"/>
      <c r="LZ22" s="117"/>
      <c r="MA22" s="117"/>
      <c r="MB22" s="110">
        <v>44029</v>
      </c>
      <c r="MC22" s="202"/>
      <c r="MD22" s="119"/>
      <c r="ME22" s="202"/>
      <c r="MF22" s="119"/>
      <c r="MG22" s="117">
        <f t="shared" si="12"/>
        <v>0</v>
      </c>
      <c r="MH22" s="110">
        <v>44029</v>
      </c>
      <c r="MI22" s="202"/>
      <c r="MJ22" s="119"/>
      <c r="MK22" s="202"/>
      <c r="ML22" s="119"/>
      <c r="MM22" s="117">
        <f t="shared" si="3"/>
        <v>0</v>
      </c>
      <c r="MN22" s="110">
        <v>44029</v>
      </c>
      <c r="MO22" s="202"/>
      <c r="MP22" s="119"/>
      <c r="MQ22" s="202"/>
      <c r="MR22" s="119"/>
      <c r="MS22" s="117">
        <f t="shared" si="4"/>
        <v>0</v>
      </c>
      <c r="MT22" s="115"/>
      <c r="MU22" s="202"/>
      <c r="MV22" s="119"/>
      <c r="MW22" s="202"/>
      <c r="MX22" s="119"/>
      <c r="MY22" s="117"/>
      <c r="MZ22" s="219"/>
      <c r="NA22" s="220"/>
      <c r="NB22" s="219"/>
      <c r="NC22" s="220"/>
      <c r="ND22" s="219"/>
      <c r="NE22" s="219"/>
      <c r="NF22" s="220"/>
      <c r="NG22" s="219"/>
      <c r="NH22" s="220"/>
      <c r="NI22" s="219"/>
      <c r="NJ22" s="219"/>
      <c r="NK22" s="211"/>
      <c r="NL22" s="220"/>
      <c r="NM22" s="219"/>
      <c r="NN22" s="220"/>
      <c r="NO22" s="219"/>
      <c r="NP22" s="220"/>
      <c r="NQ22" s="219"/>
      <c r="NR22" s="220"/>
      <c r="NS22" s="219"/>
      <c r="NT22" s="219"/>
      <c r="NU22" s="220"/>
      <c r="NV22" s="219"/>
      <c r="NW22" s="220"/>
      <c r="NX22" s="219"/>
      <c r="NY22" s="220"/>
      <c r="NZ22" s="219"/>
      <c r="OA22" s="220"/>
      <c r="OB22" s="219"/>
      <c r="OC22" s="219"/>
      <c r="OD22" s="220"/>
      <c r="OE22" s="219"/>
      <c r="OF22" s="220"/>
      <c r="OG22" s="219"/>
      <c r="OH22" s="220"/>
      <c r="OI22" s="219"/>
      <c r="OJ22" s="245"/>
      <c r="OK22" s="26"/>
      <c r="OL22" s="110">
        <v>45674</v>
      </c>
      <c r="OM22" s="202">
        <v>1</v>
      </c>
      <c r="ON22" s="296">
        <v>1</v>
      </c>
      <c r="OO22" s="202"/>
      <c r="OP22" s="202"/>
      <c r="OQ22" s="202"/>
      <c r="OR22" s="202"/>
      <c r="OS22" s="202"/>
      <c r="OT22" s="202"/>
      <c r="OU22" s="117">
        <f t="shared" si="20"/>
        <v>1</v>
      </c>
      <c r="OV22" s="202"/>
      <c r="OW22" s="119"/>
      <c r="OX22" s="202"/>
      <c r="OY22" s="119"/>
      <c r="OZ22" s="202"/>
      <c r="PA22" s="119"/>
      <c r="PB22" s="202"/>
      <c r="PC22" s="119"/>
      <c r="PD22" s="117">
        <f t="shared" si="13"/>
        <v>0</v>
      </c>
      <c r="PE22" s="202"/>
      <c r="PF22" s="202"/>
      <c r="PG22" s="202"/>
      <c r="PH22" s="202"/>
      <c r="PI22" s="202"/>
      <c r="PJ22" s="207"/>
      <c r="PK22" s="192">
        <f t="shared" si="5"/>
        <v>1</v>
      </c>
      <c r="PM22" s="110">
        <v>45674</v>
      </c>
      <c r="PN22" s="202">
        <v>2</v>
      </c>
      <c r="PO22" s="207">
        <v>0.29166666666666669</v>
      </c>
      <c r="PP22" s="202"/>
      <c r="PQ22" s="202"/>
      <c r="PR22" s="202"/>
      <c r="PS22" s="202"/>
      <c r="PT22" s="202"/>
      <c r="PU22" s="202"/>
      <c r="PV22" s="117">
        <f t="shared" si="14"/>
        <v>0.29166666666666669</v>
      </c>
      <c r="PW22" s="202"/>
      <c r="PX22" s="119"/>
      <c r="PY22" s="202"/>
      <c r="PZ22" s="119"/>
      <c r="QA22" s="202"/>
      <c r="QB22" s="119"/>
      <c r="QC22" s="202"/>
      <c r="QD22" s="119"/>
      <c r="QE22" s="117">
        <f t="shared" si="15"/>
        <v>0</v>
      </c>
      <c r="QF22" s="202">
        <v>2</v>
      </c>
      <c r="QG22" s="207">
        <v>0.70833333333333337</v>
      </c>
      <c r="QH22" s="202"/>
      <c r="QI22" s="202"/>
      <c r="QJ22" s="202"/>
      <c r="QK22" s="202"/>
      <c r="QL22" s="192">
        <f t="shared" si="6"/>
        <v>1</v>
      </c>
    </row>
    <row r="23" spans="1:455">
      <c r="A23" s="110">
        <v>45675</v>
      </c>
      <c r="B23" s="202">
        <v>2</v>
      </c>
      <c r="C23" s="207">
        <v>0.28819444444444448</v>
      </c>
      <c r="D23" s="202">
        <v>1</v>
      </c>
      <c r="E23" s="207">
        <v>3.472222222222222E-3</v>
      </c>
      <c r="F23" s="202"/>
      <c r="G23" s="202"/>
      <c r="H23" s="202"/>
      <c r="I23" s="202"/>
      <c r="J23" s="117">
        <f t="shared" si="7"/>
        <v>0.29166666666666669</v>
      </c>
      <c r="K23" s="202"/>
      <c r="L23" s="119"/>
      <c r="M23" s="202"/>
      <c r="N23" s="119"/>
      <c r="O23" s="202"/>
      <c r="P23" s="119"/>
      <c r="Q23" s="203"/>
      <c r="R23" s="207"/>
      <c r="S23" s="117">
        <f t="shared" si="8"/>
        <v>0</v>
      </c>
      <c r="T23" s="202">
        <v>3</v>
      </c>
      <c r="U23" s="207">
        <v>0.64930555555555558</v>
      </c>
      <c r="V23" s="202">
        <v>1</v>
      </c>
      <c r="W23" s="207">
        <v>5.9027777777777783E-2</v>
      </c>
      <c r="X23" s="202"/>
      <c r="Y23" s="202"/>
      <c r="Z23" s="192">
        <f t="shared" si="16"/>
        <v>1</v>
      </c>
      <c r="AA23" s="240"/>
      <c r="AB23" s="110">
        <v>45675</v>
      </c>
      <c r="AC23" s="202">
        <v>3</v>
      </c>
      <c r="AD23" s="207">
        <v>0.28472222222222221</v>
      </c>
      <c r="AE23" s="202"/>
      <c r="AF23" s="202"/>
      <c r="AG23" s="202">
        <v>1</v>
      </c>
      <c r="AH23" s="207">
        <v>6.9444444444444441E-3</v>
      </c>
      <c r="AI23" s="202"/>
      <c r="AJ23" s="202"/>
      <c r="AK23" s="117">
        <f t="shared" si="0"/>
        <v>0.29166666666666663</v>
      </c>
      <c r="AL23" s="202"/>
      <c r="AM23" s="119"/>
      <c r="AN23" s="202"/>
      <c r="AO23" s="119"/>
      <c r="AP23" s="202"/>
      <c r="AQ23" s="119"/>
      <c r="AR23" s="202"/>
      <c r="AS23" s="119"/>
      <c r="AT23" s="117">
        <f>AS23+AQ23+AO23+AM23</f>
        <v>0</v>
      </c>
      <c r="AU23" s="202">
        <v>2</v>
      </c>
      <c r="AV23" s="207">
        <v>0.70833333333333337</v>
      </c>
      <c r="AW23" s="202"/>
      <c r="AX23" s="202"/>
      <c r="AY23" s="202"/>
      <c r="AZ23" s="202"/>
      <c r="BA23" s="192">
        <f t="shared" si="21"/>
        <v>1</v>
      </c>
      <c r="BB23" s="110">
        <v>45675</v>
      </c>
      <c r="BC23" s="202">
        <v>2</v>
      </c>
      <c r="BD23" s="207">
        <v>0.99305555555555547</v>
      </c>
      <c r="BE23" s="202">
        <v>1</v>
      </c>
      <c r="BF23" s="207">
        <v>6.9444444444444441E-3</v>
      </c>
      <c r="BG23" s="202"/>
      <c r="BH23" s="202"/>
      <c r="BI23" s="202"/>
      <c r="BJ23" s="202"/>
      <c r="BK23" s="117">
        <f t="shared" si="18"/>
        <v>0.99999999999999989</v>
      </c>
      <c r="BL23" s="202"/>
      <c r="BM23" s="202"/>
      <c r="BN23" s="202"/>
      <c r="BO23" s="202"/>
      <c r="BP23" s="202"/>
      <c r="BQ23" s="202"/>
      <c r="BR23" s="202"/>
      <c r="BS23" s="202"/>
      <c r="BT23" s="117">
        <f t="shared" si="9"/>
        <v>0</v>
      </c>
      <c r="BU23" s="202"/>
      <c r="BV23" s="207"/>
      <c r="BW23" s="202"/>
      <c r="BX23" s="202"/>
      <c r="BY23" s="202"/>
      <c r="BZ23" s="207"/>
      <c r="CA23" s="192">
        <f>BZ23+BX23+BV23+BS23+BQ23+BO23+BM23+BJ23+BH23+BF23+BD23</f>
        <v>0.99999999999999989</v>
      </c>
      <c r="CB23" s="115">
        <v>43177</v>
      </c>
      <c r="CC23" s="202"/>
      <c r="CD23" s="119"/>
      <c r="CE23" s="202"/>
      <c r="CF23" s="119"/>
      <c r="CG23" s="202"/>
      <c r="CH23" s="119"/>
      <c r="CI23" s="202"/>
      <c r="CJ23" s="119"/>
      <c r="CK23" s="117">
        <f t="shared" si="10"/>
        <v>0</v>
      </c>
      <c r="CL23" s="202"/>
      <c r="CM23" s="119"/>
      <c r="CN23" s="202"/>
      <c r="CO23" s="119"/>
      <c r="CP23" s="202"/>
      <c r="CQ23" s="119"/>
      <c r="CR23" s="202"/>
      <c r="CS23" s="119"/>
      <c r="CT23" s="117">
        <f t="shared" si="11"/>
        <v>0</v>
      </c>
      <c r="CU23" s="202"/>
      <c r="CV23" s="119"/>
      <c r="CW23" s="202"/>
      <c r="CX23" s="119"/>
      <c r="CY23" s="202"/>
      <c r="CZ23" s="119"/>
      <c r="DA23" s="117">
        <f t="shared" si="2"/>
        <v>0</v>
      </c>
      <c r="DB23" s="202"/>
      <c r="DC23" s="119"/>
      <c r="DD23" s="202"/>
      <c r="DE23" s="119"/>
      <c r="DF23" s="202"/>
      <c r="DG23" s="119"/>
      <c r="DH23" s="202"/>
      <c r="DI23" s="119"/>
      <c r="DJ23" s="117"/>
      <c r="DK23" s="202"/>
      <c r="DL23" s="119"/>
      <c r="DM23" s="202"/>
      <c r="DN23" s="119"/>
      <c r="DO23" s="202"/>
      <c r="DP23" s="119"/>
      <c r="DQ23" s="202"/>
      <c r="DR23" s="119"/>
      <c r="DS23" s="117"/>
      <c r="DT23" s="202"/>
      <c r="DU23" s="119"/>
      <c r="DV23" s="202"/>
      <c r="DW23" s="119"/>
      <c r="DX23" s="202"/>
      <c r="DY23" s="119"/>
      <c r="DZ23" s="117"/>
      <c r="EA23" s="115"/>
      <c r="EB23" s="202"/>
      <c r="EC23" s="119"/>
      <c r="ED23" s="202"/>
      <c r="EE23" s="119"/>
      <c r="EF23" s="202"/>
      <c r="EG23" s="119"/>
      <c r="EH23" s="202"/>
      <c r="EI23" s="119"/>
      <c r="EJ23" s="117"/>
      <c r="EK23" s="202"/>
      <c r="EL23" s="119"/>
      <c r="EM23" s="202"/>
      <c r="EN23" s="119"/>
      <c r="EO23" s="202"/>
      <c r="EP23" s="119"/>
      <c r="EQ23" s="202"/>
      <c r="ER23" s="119"/>
      <c r="ES23" s="117"/>
      <c r="ET23" s="202"/>
      <c r="EU23" s="119"/>
      <c r="EV23" s="202"/>
      <c r="EW23" s="119"/>
      <c r="EX23" s="202"/>
      <c r="EY23" s="119"/>
      <c r="EZ23" s="117"/>
      <c r="FA23" s="115"/>
      <c r="FB23" s="202"/>
      <c r="FC23" s="119"/>
      <c r="FD23" s="202"/>
      <c r="FE23" s="119"/>
      <c r="FF23" s="202"/>
      <c r="FG23" s="119"/>
      <c r="FH23" s="202"/>
      <c r="FI23" s="119"/>
      <c r="FJ23" s="117"/>
      <c r="FK23" s="202"/>
      <c r="FL23" s="119"/>
      <c r="FM23" s="202"/>
      <c r="FN23" s="119"/>
      <c r="FO23" s="202"/>
      <c r="FP23" s="119"/>
      <c r="FQ23" s="202"/>
      <c r="FR23" s="119"/>
      <c r="FS23" s="117"/>
      <c r="FT23" s="202"/>
      <c r="FU23" s="119"/>
      <c r="FV23" s="202"/>
      <c r="FW23" s="119"/>
      <c r="FX23" s="202"/>
      <c r="FY23" s="119"/>
      <c r="FZ23" s="117"/>
      <c r="GA23" s="115"/>
      <c r="GB23" s="202"/>
      <c r="GC23" s="119"/>
      <c r="GD23" s="202"/>
      <c r="GE23" s="119"/>
      <c r="GF23" s="202"/>
      <c r="GG23" s="119"/>
      <c r="GH23" s="202"/>
      <c r="GI23" s="119"/>
      <c r="GJ23" s="117"/>
      <c r="GK23" s="202"/>
      <c r="GL23" s="119"/>
      <c r="GM23" s="202"/>
      <c r="GN23" s="119"/>
      <c r="GO23" s="202"/>
      <c r="GP23" s="119"/>
      <c r="GQ23" s="202"/>
      <c r="GR23" s="119"/>
      <c r="GS23" s="117"/>
      <c r="GT23" s="202"/>
      <c r="GU23" s="119"/>
      <c r="GV23" s="202"/>
      <c r="GW23" s="119"/>
      <c r="GX23" s="202"/>
      <c r="GY23" s="119"/>
      <c r="GZ23" s="117"/>
      <c r="HA23" s="115"/>
      <c r="HB23" s="202"/>
      <c r="HC23" s="119"/>
      <c r="HD23" s="202"/>
      <c r="HE23" s="119"/>
      <c r="HF23" s="202"/>
      <c r="HG23" s="119"/>
      <c r="HH23" s="202"/>
      <c r="HI23" s="119"/>
      <c r="HJ23" s="117"/>
      <c r="HK23" s="202"/>
      <c r="HL23" s="119"/>
      <c r="HM23" s="202"/>
      <c r="HN23" s="119"/>
      <c r="HO23" s="202"/>
      <c r="HP23" s="119"/>
      <c r="HQ23" s="202"/>
      <c r="HR23" s="119"/>
      <c r="HS23" s="117"/>
      <c r="HT23" s="202"/>
      <c r="HU23" s="119"/>
      <c r="HV23" s="202"/>
      <c r="HW23" s="119"/>
      <c r="HX23" s="202"/>
      <c r="HY23" s="119"/>
      <c r="HZ23" s="117"/>
      <c r="IA23" s="115"/>
      <c r="IB23" s="202"/>
      <c r="IC23" s="119"/>
      <c r="ID23" s="202"/>
      <c r="IE23" s="119"/>
      <c r="IF23" s="202"/>
      <c r="IG23" s="119"/>
      <c r="IH23" s="202"/>
      <c r="II23" s="119"/>
      <c r="IJ23" s="117"/>
      <c r="IK23" s="202"/>
      <c r="IL23" s="119"/>
      <c r="IM23" s="202"/>
      <c r="IN23" s="119"/>
      <c r="IO23" s="202"/>
      <c r="IP23" s="119"/>
      <c r="IQ23" s="202"/>
      <c r="IR23" s="119"/>
      <c r="IS23" s="117"/>
      <c r="IT23" s="202"/>
      <c r="IU23" s="119"/>
      <c r="IV23" s="202"/>
      <c r="IW23" s="119"/>
      <c r="IX23" s="202"/>
      <c r="IY23" s="119"/>
      <c r="IZ23" s="117"/>
      <c r="JA23" s="115"/>
      <c r="JB23" s="202"/>
      <c r="JC23" s="119"/>
      <c r="JD23" s="202"/>
      <c r="JE23" s="119"/>
      <c r="JF23" s="202"/>
      <c r="JG23" s="119"/>
      <c r="JH23" s="202"/>
      <c r="JI23" s="119"/>
      <c r="JJ23" s="117"/>
      <c r="JK23" s="202"/>
      <c r="JL23" s="119"/>
      <c r="JM23" s="202"/>
      <c r="JN23" s="119"/>
      <c r="JO23" s="202"/>
      <c r="JP23" s="119"/>
      <c r="JQ23" s="202"/>
      <c r="JR23" s="119"/>
      <c r="JS23" s="117"/>
      <c r="JT23" s="202"/>
      <c r="JU23" s="119"/>
      <c r="JV23" s="202"/>
      <c r="JW23" s="119"/>
      <c r="JX23" s="202"/>
      <c r="JY23" s="119"/>
      <c r="JZ23" s="117"/>
      <c r="KA23" s="115"/>
      <c r="KB23" s="202"/>
      <c r="KC23" s="119"/>
      <c r="KD23" s="202"/>
      <c r="KE23" s="119"/>
      <c r="KF23" s="202"/>
      <c r="KG23" s="119"/>
      <c r="KH23" s="202"/>
      <c r="KI23" s="119"/>
      <c r="KJ23" s="117"/>
      <c r="KK23" s="202"/>
      <c r="KL23" s="119"/>
      <c r="KM23" s="202"/>
      <c r="KN23" s="119"/>
      <c r="KO23" s="202"/>
      <c r="KP23" s="119"/>
      <c r="KQ23" s="202"/>
      <c r="KR23" s="119"/>
      <c r="KS23" s="117"/>
      <c r="KT23" s="202"/>
      <c r="KU23" s="119"/>
      <c r="KV23" s="202"/>
      <c r="KW23" s="119"/>
      <c r="KX23" s="202"/>
      <c r="KY23" s="119"/>
      <c r="KZ23" s="117"/>
      <c r="LA23" s="115"/>
      <c r="LB23" s="202"/>
      <c r="LC23" s="119"/>
      <c r="LD23" s="202"/>
      <c r="LE23" s="119"/>
      <c r="LF23" s="202"/>
      <c r="LG23" s="119"/>
      <c r="LH23" s="202"/>
      <c r="LI23" s="119"/>
      <c r="LJ23" s="117"/>
      <c r="LK23" s="202"/>
      <c r="LL23" s="119"/>
      <c r="LM23" s="202"/>
      <c r="LN23" s="119"/>
      <c r="LO23" s="202"/>
      <c r="LP23" s="119"/>
      <c r="LQ23" s="202"/>
      <c r="LR23" s="119"/>
      <c r="LS23" s="117"/>
      <c r="LT23" s="202"/>
      <c r="LU23" s="119"/>
      <c r="LV23" s="202"/>
      <c r="LW23" s="119"/>
      <c r="LX23" s="202"/>
      <c r="LY23" s="119"/>
      <c r="LZ23" s="117"/>
      <c r="MA23" s="117"/>
      <c r="MB23" s="110">
        <v>44030</v>
      </c>
      <c r="MC23" s="202"/>
      <c r="MD23" s="119"/>
      <c r="ME23" s="202"/>
      <c r="MF23" s="119"/>
      <c r="MG23" s="117">
        <f t="shared" si="12"/>
        <v>0</v>
      </c>
      <c r="MH23" s="110">
        <v>44030</v>
      </c>
      <c r="MI23" s="202"/>
      <c r="MJ23" s="119"/>
      <c r="MK23" s="202"/>
      <c r="ML23" s="119"/>
      <c r="MM23" s="117">
        <f t="shared" si="3"/>
        <v>0</v>
      </c>
      <c r="MN23" s="110">
        <v>44030</v>
      </c>
      <c r="MO23" s="202"/>
      <c r="MP23" s="119"/>
      <c r="MQ23" s="202"/>
      <c r="MR23" s="119"/>
      <c r="MS23" s="117">
        <f t="shared" si="4"/>
        <v>0</v>
      </c>
      <c r="MT23" s="115"/>
      <c r="MU23" s="202"/>
      <c r="MV23" s="119"/>
      <c r="MW23" s="202"/>
      <c r="MX23" s="119"/>
      <c r="MY23" s="117"/>
      <c r="MZ23" s="219"/>
      <c r="NA23" s="220"/>
      <c r="NB23" s="219"/>
      <c r="NC23" s="220"/>
      <c r="ND23" s="219"/>
      <c r="NE23" s="219"/>
      <c r="NF23" s="220"/>
      <c r="NG23" s="219"/>
      <c r="NH23" s="220"/>
      <c r="NI23" s="219"/>
      <c r="NJ23" s="219"/>
      <c r="NK23" s="211"/>
      <c r="NL23" s="220"/>
      <c r="NM23" s="219"/>
      <c r="NN23" s="220"/>
      <c r="NO23" s="219"/>
      <c r="NP23" s="220"/>
      <c r="NQ23" s="219"/>
      <c r="NR23" s="220"/>
      <c r="NS23" s="219"/>
      <c r="NT23" s="219"/>
      <c r="NU23" s="220"/>
      <c r="NV23" s="219"/>
      <c r="NW23" s="220"/>
      <c r="NX23" s="219"/>
      <c r="NY23" s="220"/>
      <c r="NZ23" s="219"/>
      <c r="OA23" s="220"/>
      <c r="OB23" s="219"/>
      <c r="OC23" s="219"/>
      <c r="OD23" s="220"/>
      <c r="OE23" s="219"/>
      <c r="OF23" s="220"/>
      <c r="OG23" s="219"/>
      <c r="OH23" s="220"/>
      <c r="OI23" s="219"/>
      <c r="OJ23" s="245"/>
      <c r="OK23" s="26"/>
      <c r="OL23" s="110">
        <v>45675</v>
      </c>
      <c r="OM23" s="202">
        <v>2</v>
      </c>
      <c r="ON23" s="207">
        <v>0.99305555555555547</v>
      </c>
      <c r="OO23" s="202"/>
      <c r="OP23" s="202"/>
      <c r="OQ23" s="202">
        <v>1</v>
      </c>
      <c r="OR23" s="207">
        <v>6.9444444444444441E-3</v>
      </c>
      <c r="OS23" s="202"/>
      <c r="OT23" s="202"/>
      <c r="OU23" s="117">
        <f t="shared" si="20"/>
        <v>0.99999999999999989</v>
      </c>
      <c r="OV23" s="202"/>
      <c r="OW23" s="119"/>
      <c r="OX23" s="202"/>
      <c r="OY23" s="119"/>
      <c r="OZ23" s="202"/>
      <c r="PA23" s="119"/>
      <c r="PB23" s="202"/>
      <c r="PC23" s="119"/>
      <c r="PD23" s="117">
        <f t="shared" si="13"/>
        <v>0</v>
      </c>
      <c r="PE23" s="202"/>
      <c r="PF23" s="202"/>
      <c r="PG23" s="202"/>
      <c r="PH23" s="202"/>
      <c r="PI23" s="202"/>
      <c r="PJ23" s="207"/>
      <c r="PK23" s="192">
        <f t="shared" si="5"/>
        <v>0.99999999999999989</v>
      </c>
      <c r="PM23" s="110">
        <v>45675</v>
      </c>
      <c r="PN23" s="202">
        <v>3</v>
      </c>
      <c r="PO23" s="207">
        <v>0.28472222222222221</v>
      </c>
      <c r="PP23" s="202"/>
      <c r="PQ23" s="202"/>
      <c r="PR23" s="202">
        <v>1</v>
      </c>
      <c r="PS23" s="207">
        <v>6.9444444444444441E-3</v>
      </c>
      <c r="PT23" s="202"/>
      <c r="PU23" s="202"/>
      <c r="PV23" s="117">
        <f t="shared" si="14"/>
        <v>0.29166666666666663</v>
      </c>
      <c r="PW23" s="202"/>
      <c r="PX23" s="119"/>
      <c r="PY23" s="202"/>
      <c r="PZ23" s="119"/>
      <c r="QA23" s="202"/>
      <c r="QB23" s="119"/>
      <c r="QC23" s="202"/>
      <c r="QD23" s="119"/>
      <c r="QE23" s="117">
        <f t="shared" si="15"/>
        <v>0</v>
      </c>
      <c r="QF23" s="202">
        <v>2</v>
      </c>
      <c r="QG23" s="207">
        <v>0.70833333333333337</v>
      </c>
      <c r="QH23" s="202"/>
      <c r="QI23" s="202"/>
      <c r="QJ23" s="202"/>
      <c r="QK23" s="202"/>
      <c r="QL23" s="192">
        <f t="shared" si="6"/>
        <v>1</v>
      </c>
    </row>
    <row r="24" spans="1:455" ht="15" customHeight="1">
      <c r="A24" s="110">
        <v>45676</v>
      </c>
      <c r="B24" s="202">
        <v>2</v>
      </c>
      <c r="C24" s="207">
        <v>0.29166666666666669</v>
      </c>
      <c r="D24" s="202"/>
      <c r="E24" s="202"/>
      <c r="F24" s="202"/>
      <c r="G24" s="202"/>
      <c r="H24" s="202"/>
      <c r="I24" s="202"/>
      <c r="J24" s="117">
        <f t="shared" si="7"/>
        <v>0.29166666666666669</v>
      </c>
      <c r="K24" s="202"/>
      <c r="L24" s="119"/>
      <c r="M24" s="202"/>
      <c r="N24" s="119"/>
      <c r="O24" s="202"/>
      <c r="P24" s="119"/>
      <c r="Q24" s="203"/>
      <c r="R24" s="207"/>
      <c r="S24" s="117">
        <f t="shared" si="8"/>
        <v>0</v>
      </c>
      <c r="T24" s="202">
        <v>2</v>
      </c>
      <c r="U24" s="207">
        <v>0.38194444444444442</v>
      </c>
      <c r="V24" s="202"/>
      <c r="W24" s="202"/>
      <c r="X24" s="202">
        <v>1</v>
      </c>
      <c r="Y24" s="207">
        <v>0.3263888888888889</v>
      </c>
      <c r="Z24" s="192">
        <f t="shared" si="16"/>
        <v>1</v>
      </c>
      <c r="AA24" s="240"/>
      <c r="AB24" s="110">
        <v>45676</v>
      </c>
      <c r="AC24" s="202">
        <v>2</v>
      </c>
      <c r="AD24" s="207">
        <v>0.25</v>
      </c>
      <c r="AE24" s="202"/>
      <c r="AF24" s="202"/>
      <c r="AG24" s="202"/>
      <c r="AH24" s="202"/>
      <c r="AI24" s="202"/>
      <c r="AJ24" s="202"/>
      <c r="AK24" s="117">
        <f t="shared" si="0"/>
        <v>0.25</v>
      </c>
      <c r="AL24" s="202"/>
      <c r="AM24" s="119"/>
      <c r="AN24" s="202"/>
      <c r="AO24" s="119"/>
      <c r="AP24" s="202"/>
      <c r="AQ24" s="119"/>
      <c r="AR24" s="202"/>
      <c r="AS24" s="119"/>
      <c r="AT24" s="117">
        <v>0</v>
      </c>
      <c r="AU24" s="202">
        <v>2</v>
      </c>
      <c r="AV24" s="207">
        <v>0.4236111111111111</v>
      </c>
      <c r="AW24" s="202"/>
      <c r="AX24" s="202"/>
      <c r="AY24" s="202">
        <v>1</v>
      </c>
      <c r="AZ24" s="207">
        <v>0.3263888888888889</v>
      </c>
      <c r="BA24" s="192">
        <f>AZ24+AX24+AV24+AS24+AQ24+AO24+AM24+AJ24+AH24+AF24+AD24</f>
        <v>1</v>
      </c>
      <c r="BB24" s="110">
        <v>45676</v>
      </c>
      <c r="BC24" s="202">
        <v>2</v>
      </c>
      <c r="BD24" s="207">
        <v>0.67361111111111116</v>
      </c>
      <c r="BE24" s="202"/>
      <c r="BF24" s="202"/>
      <c r="BG24" s="202"/>
      <c r="BH24" s="202"/>
      <c r="BI24" s="202"/>
      <c r="BJ24" s="202"/>
      <c r="BK24" s="117">
        <f t="shared" si="18"/>
        <v>0.67361111111111116</v>
      </c>
      <c r="BL24" s="202"/>
      <c r="BM24" s="202"/>
      <c r="BN24" s="202"/>
      <c r="BO24" s="202"/>
      <c r="BP24" s="202"/>
      <c r="BQ24" s="202"/>
      <c r="BR24" s="202"/>
      <c r="BS24" s="202"/>
      <c r="BT24" s="117">
        <f t="shared" si="9"/>
        <v>0</v>
      </c>
      <c r="BU24" s="202"/>
      <c r="BV24" s="207"/>
      <c r="BW24" s="202"/>
      <c r="BX24" s="202"/>
      <c r="BY24" s="202">
        <v>1</v>
      </c>
      <c r="BZ24" s="207">
        <v>0.3263888888888889</v>
      </c>
      <c r="CA24" s="192">
        <f t="shared" si="19"/>
        <v>1</v>
      </c>
      <c r="CB24" s="115">
        <v>43178</v>
      </c>
      <c r="CC24" s="202"/>
      <c r="CD24" s="119"/>
      <c r="CE24" s="202"/>
      <c r="CF24" s="119"/>
      <c r="CG24" s="202"/>
      <c r="CH24" s="119"/>
      <c r="CI24" s="202"/>
      <c r="CJ24" s="119"/>
      <c r="CK24" s="117">
        <f t="shared" si="10"/>
        <v>0</v>
      </c>
      <c r="CL24" s="202"/>
      <c r="CM24" s="119"/>
      <c r="CN24" s="202"/>
      <c r="CO24" s="119"/>
      <c r="CP24" s="202"/>
      <c r="CQ24" s="119"/>
      <c r="CR24" s="202"/>
      <c r="CS24" s="119"/>
      <c r="CT24" s="117">
        <f t="shared" si="11"/>
        <v>0</v>
      </c>
      <c r="CU24" s="202"/>
      <c r="CV24" s="119"/>
      <c r="CW24" s="202"/>
      <c r="CX24" s="119"/>
      <c r="CY24" s="202"/>
      <c r="CZ24" s="119"/>
      <c r="DA24" s="117">
        <f t="shared" si="2"/>
        <v>0</v>
      </c>
      <c r="DB24" s="202"/>
      <c r="DC24" s="119"/>
      <c r="DD24" s="202"/>
      <c r="DE24" s="119"/>
      <c r="DF24" s="202"/>
      <c r="DG24" s="119"/>
      <c r="DH24" s="202"/>
      <c r="DI24" s="119"/>
      <c r="DJ24" s="117"/>
      <c r="DK24" s="202"/>
      <c r="DL24" s="119"/>
      <c r="DM24" s="202"/>
      <c r="DN24" s="119"/>
      <c r="DO24" s="202"/>
      <c r="DP24" s="119"/>
      <c r="DQ24" s="202"/>
      <c r="DR24" s="119"/>
      <c r="DS24" s="117"/>
      <c r="DT24" s="202"/>
      <c r="DU24" s="119"/>
      <c r="DV24" s="202"/>
      <c r="DW24" s="119"/>
      <c r="DX24" s="202"/>
      <c r="DY24" s="119"/>
      <c r="DZ24" s="117"/>
      <c r="EA24" s="115"/>
      <c r="EB24" s="202"/>
      <c r="EC24" s="119"/>
      <c r="ED24" s="202"/>
      <c r="EE24" s="119"/>
      <c r="EF24" s="202"/>
      <c r="EG24" s="119"/>
      <c r="EH24" s="202"/>
      <c r="EI24" s="119"/>
      <c r="EJ24" s="117"/>
      <c r="EK24" s="202"/>
      <c r="EL24" s="119"/>
      <c r="EM24" s="202"/>
      <c r="EN24" s="119"/>
      <c r="EO24" s="202"/>
      <c r="EP24" s="119"/>
      <c r="EQ24" s="202"/>
      <c r="ER24" s="119"/>
      <c r="ES24" s="117"/>
      <c r="ET24" s="202"/>
      <c r="EU24" s="119"/>
      <c r="EV24" s="202"/>
      <c r="EW24" s="119"/>
      <c r="EX24" s="202"/>
      <c r="EY24" s="119"/>
      <c r="EZ24" s="117"/>
      <c r="FA24" s="115"/>
      <c r="FB24" s="202"/>
      <c r="FC24" s="119"/>
      <c r="FD24" s="202"/>
      <c r="FE24" s="119"/>
      <c r="FF24" s="202"/>
      <c r="FG24" s="119"/>
      <c r="FH24" s="202"/>
      <c r="FI24" s="119"/>
      <c r="FJ24" s="117"/>
      <c r="FK24" s="202"/>
      <c r="FL24" s="119"/>
      <c r="FM24" s="202"/>
      <c r="FN24" s="119"/>
      <c r="FO24" s="202"/>
      <c r="FP24" s="119"/>
      <c r="FQ24" s="202"/>
      <c r="FR24" s="119"/>
      <c r="FS24" s="117"/>
      <c r="FT24" s="202"/>
      <c r="FU24" s="119"/>
      <c r="FV24" s="202"/>
      <c r="FW24" s="119"/>
      <c r="FX24" s="202"/>
      <c r="FY24" s="119"/>
      <c r="FZ24" s="117"/>
      <c r="GA24" s="115"/>
      <c r="GB24" s="202"/>
      <c r="GC24" s="119"/>
      <c r="GD24" s="202"/>
      <c r="GE24" s="119"/>
      <c r="GF24" s="202"/>
      <c r="GG24" s="119"/>
      <c r="GH24" s="202"/>
      <c r="GI24" s="119"/>
      <c r="GJ24" s="117"/>
      <c r="GK24" s="202"/>
      <c r="GL24" s="119"/>
      <c r="GM24" s="202"/>
      <c r="GN24" s="119"/>
      <c r="GO24" s="202"/>
      <c r="GP24" s="119"/>
      <c r="GQ24" s="202"/>
      <c r="GR24" s="119"/>
      <c r="GS24" s="117"/>
      <c r="GT24" s="202"/>
      <c r="GU24" s="119"/>
      <c r="GV24" s="202"/>
      <c r="GW24" s="119"/>
      <c r="GX24" s="202"/>
      <c r="GY24" s="119"/>
      <c r="GZ24" s="117"/>
      <c r="HA24" s="115"/>
      <c r="HB24" s="202"/>
      <c r="HC24" s="119"/>
      <c r="HD24" s="202"/>
      <c r="HE24" s="119"/>
      <c r="HF24" s="202"/>
      <c r="HG24" s="119"/>
      <c r="HH24" s="202"/>
      <c r="HI24" s="119"/>
      <c r="HJ24" s="117"/>
      <c r="HK24" s="202"/>
      <c r="HL24" s="119"/>
      <c r="HM24" s="202"/>
      <c r="HN24" s="119"/>
      <c r="HO24" s="202"/>
      <c r="HP24" s="119"/>
      <c r="HQ24" s="202"/>
      <c r="HR24" s="119"/>
      <c r="HS24" s="117"/>
      <c r="HT24" s="202"/>
      <c r="HU24" s="119"/>
      <c r="HV24" s="202"/>
      <c r="HW24" s="119"/>
      <c r="HX24" s="202"/>
      <c r="HY24" s="119"/>
      <c r="HZ24" s="117"/>
      <c r="IA24" s="115"/>
      <c r="IB24" s="202"/>
      <c r="IC24" s="119"/>
      <c r="ID24" s="202"/>
      <c r="IE24" s="119"/>
      <c r="IF24" s="202"/>
      <c r="IG24" s="119"/>
      <c r="IH24" s="202"/>
      <c r="II24" s="119"/>
      <c r="IJ24" s="117"/>
      <c r="IK24" s="202"/>
      <c r="IL24" s="119"/>
      <c r="IM24" s="202"/>
      <c r="IN24" s="119"/>
      <c r="IO24" s="202"/>
      <c r="IP24" s="119"/>
      <c r="IQ24" s="202"/>
      <c r="IR24" s="119"/>
      <c r="IS24" s="117"/>
      <c r="IT24" s="202"/>
      <c r="IU24" s="119"/>
      <c r="IV24" s="202"/>
      <c r="IW24" s="119"/>
      <c r="IX24" s="202"/>
      <c r="IY24" s="119"/>
      <c r="IZ24" s="117"/>
      <c r="JA24" s="115"/>
      <c r="JB24" s="202"/>
      <c r="JC24" s="119"/>
      <c r="JD24" s="202"/>
      <c r="JE24" s="119"/>
      <c r="JF24" s="202"/>
      <c r="JG24" s="119"/>
      <c r="JH24" s="202"/>
      <c r="JI24" s="119"/>
      <c r="JJ24" s="117"/>
      <c r="JK24" s="202"/>
      <c r="JL24" s="119"/>
      <c r="JM24" s="202"/>
      <c r="JN24" s="119"/>
      <c r="JO24" s="202"/>
      <c r="JP24" s="119"/>
      <c r="JQ24" s="202"/>
      <c r="JR24" s="119"/>
      <c r="JS24" s="117"/>
      <c r="JT24" s="202"/>
      <c r="JU24" s="119"/>
      <c r="JV24" s="202"/>
      <c r="JW24" s="119"/>
      <c r="JX24" s="202"/>
      <c r="JY24" s="119"/>
      <c r="JZ24" s="117"/>
      <c r="KA24" s="115"/>
      <c r="KB24" s="202"/>
      <c r="KC24" s="119"/>
      <c r="KD24" s="202"/>
      <c r="KE24" s="119"/>
      <c r="KF24" s="202"/>
      <c r="KG24" s="119"/>
      <c r="KH24" s="202"/>
      <c r="KI24" s="119"/>
      <c r="KJ24" s="117"/>
      <c r="KK24" s="202"/>
      <c r="KL24" s="119"/>
      <c r="KM24" s="202"/>
      <c r="KN24" s="119"/>
      <c r="KO24" s="202"/>
      <c r="KP24" s="119"/>
      <c r="KQ24" s="202"/>
      <c r="KR24" s="119"/>
      <c r="KS24" s="117"/>
      <c r="KT24" s="202"/>
      <c r="KU24" s="119"/>
      <c r="KV24" s="202"/>
      <c r="KW24" s="119"/>
      <c r="KX24" s="202"/>
      <c r="KY24" s="119"/>
      <c r="KZ24" s="117"/>
      <c r="LA24" s="115"/>
      <c r="LB24" s="202"/>
      <c r="LC24" s="119"/>
      <c r="LD24" s="202"/>
      <c r="LE24" s="119"/>
      <c r="LF24" s="202"/>
      <c r="LG24" s="119"/>
      <c r="LH24" s="202"/>
      <c r="LI24" s="119"/>
      <c r="LJ24" s="117"/>
      <c r="LK24" s="202"/>
      <c r="LL24" s="119"/>
      <c r="LM24" s="202"/>
      <c r="LN24" s="119"/>
      <c r="LO24" s="202"/>
      <c r="LP24" s="119"/>
      <c r="LQ24" s="202"/>
      <c r="LR24" s="119"/>
      <c r="LS24" s="117"/>
      <c r="LT24" s="202"/>
      <c r="LU24" s="119"/>
      <c r="LV24" s="202"/>
      <c r="LW24" s="119"/>
      <c r="LX24" s="202"/>
      <c r="LY24" s="119"/>
      <c r="LZ24" s="117"/>
      <c r="MA24" s="117"/>
      <c r="MB24" s="110">
        <v>44031</v>
      </c>
      <c r="MC24" s="202"/>
      <c r="MD24" s="119"/>
      <c r="ME24" s="202"/>
      <c r="MF24" s="119"/>
      <c r="MG24" s="117">
        <f t="shared" si="12"/>
        <v>0</v>
      </c>
      <c r="MH24" s="110">
        <v>44031</v>
      </c>
      <c r="MI24" s="202"/>
      <c r="MJ24" s="119"/>
      <c r="MK24" s="202"/>
      <c r="ML24" s="119"/>
      <c r="MM24" s="117">
        <f t="shared" si="3"/>
        <v>0</v>
      </c>
      <c r="MN24" s="110">
        <v>44031</v>
      </c>
      <c r="MO24" s="202"/>
      <c r="MP24" s="119"/>
      <c r="MQ24" s="202"/>
      <c r="MR24" s="119"/>
      <c r="MS24" s="117">
        <f t="shared" si="4"/>
        <v>0</v>
      </c>
      <c r="MT24" s="115"/>
      <c r="MU24" s="202"/>
      <c r="MV24" s="119"/>
      <c r="MW24" s="202"/>
      <c r="MX24" s="119"/>
      <c r="MY24" s="117"/>
      <c r="MZ24" s="219"/>
      <c r="NA24" s="220"/>
      <c r="NB24" s="219"/>
      <c r="NC24" s="220"/>
      <c r="ND24" s="219"/>
      <c r="NE24" s="219"/>
      <c r="NF24" s="220"/>
      <c r="NG24" s="219"/>
      <c r="NH24" s="220"/>
      <c r="NI24" s="219"/>
      <c r="NJ24" s="219"/>
      <c r="NK24" s="211"/>
      <c r="NL24" s="220"/>
      <c r="NM24" s="219"/>
      <c r="NN24" s="220"/>
      <c r="NO24" s="219"/>
      <c r="NP24" s="220"/>
      <c r="NQ24" s="219"/>
      <c r="NR24" s="220"/>
      <c r="NS24" s="219"/>
      <c r="NT24" s="219"/>
      <c r="NU24" s="220"/>
      <c r="NV24" s="219"/>
      <c r="NW24" s="220"/>
      <c r="NX24" s="219"/>
      <c r="NY24" s="220"/>
      <c r="NZ24" s="219"/>
      <c r="OA24" s="220"/>
      <c r="OB24" s="219"/>
      <c r="OC24" s="219"/>
      <c r="OD24" s="220"/>
      <c r="OE24" s="219"/>
      <c r="OF24" s="220"/>
      <c r="OG24" s="219"/>
      <c r="OH24" s="220"/>
      <c r="OI24" s="219"/>
      <c r="OJ24" s="245"/>
      <c r="OK24" s="26"/>
      <c r="OL24" s="110">
        <v>45676</v>
      </c>
      <c r="OM24" s="202">
        <v>2</v>
      </c>
      <c r="ON24" s="207">
        <v>0.67361111111111116</v>
      </c>
      <c r="OO24" s="202"/>
      <c r="OP24" s="202"/>
      <c r="OQ24" s="202"/>
      <c r="OR24" s="202"/>
      <c r="OS24" s="202"/>
      <c r="OT24" s="202"/>
      <c r="OU24" s="117">
        <f t="shared" si="20"/>
        <v>0.67361111111111116</v>
      </c>
      <c r="OV24" s="202"/>
      <c r="OW24" s="119"/>
      <c r="OX24" s="202"/>
      <c r="OY24" s="119"/>
      <c r="OZ24" s="202"/>
      <c r="PA24" s="119"/>
      <c r="PB24" s="202"/>
      <c r="PC24" s="119"/>
      <c r="PD24" s="117">
        <f t="shared" si="13"/>
        <v>0</v>
      </c>
      <c r="PE24" s="202"/>
      <c r="PF24" s="202"/>
      <c r="PG24" s="202"/>
      <c r="PH24" s="202"/>
      <c r="PI24" s="202">
        <v>1</v>
      </c>
      <c r="PJ24" s="207">
        <v>0.3263888888888889</v>
      </c>
      <c r="PK24" s="192">
        <f t="shared" si="5"/>
        <v>1</v>
      </c>
      <c r="PM24" s="110">
        <v>45676</v>
      </c>
      <c r="PN24" s="202">
        <v>2</v>
      </c>
      <c r="PO24" s="207">
        <v>0.25</v>
      </c>
      <c r="PP24" s="202"/>
      <c r="PQ24" s="202"/>
      <c r="PR24" s="202"/>
      <c r="PS24" s="202"/>
      <c r="PT24" s="202"/>
      <c r="PU24" s="202"/>
      <c r="PV24" s="117">
        <f t="shared" si="14"/>
        <v>0.25</v>
      </c>
      <c r="PW24" s="202"/>
      <c r="PX24" s="119"/>
      <c r="PY24" s="202"/>
      <c r="PZ24" s="119"/>
      <c r="QA24" s="202"/>
      <c r="QB24" s="119"/>
      <c r="QC24" s="202"/>
      <c r="QD24" s="119"/>
      <c r="QE24" s="117">
        <f t="shared" si="15"/>
        <v>0</v>
      </c>
      <c r="QF24" s="202">
        <v>2</v>
      </c>
      <c r="QG24" s="207">
        <v>0.4236111111111111</v>
      </c>
      <c r="QH24" s="202"/>
      <c r="QI24" s="202"/>
      <c r="QJ24" s="202">
        <v>1</v>
      </c>
      <c r="QK24" s="207">
        <v>0.3263888888888889</v>
      </c>
      <c r="QL24" s="192">
        <f t="shared" si="6"/>
        <v>1</v>
      </c>
    </row>
    <row r="25" spans="1:455" ht="13.5" customHeight="1">
      <c r="A25" s="110">
        <v>45677</v>
      </c>
      <c r="B25" s="202">
        <v>2</v>
      </c>
      <c r="C25" s="207">
        <v>0.29166666666666669</v>
      </c>
      <c r="D25" s="202"/>
      <c r="E25" s="202"/>
      <c r="F25" s="202"/>
      <c r="G25" s="202"/>
      <c r="H25" s="202"/>
      <c r="I25" s="202"/>
      <c r="J25" s="117">
        <f t="shared" si="7"/>
        <v>0.29166666666666669</v>
      </c>
      <c r="K25" s="202"/>
      <c r="L25" s="119"/>
      <c r="M25" s="202"/>
      <c r="N25" s="208"/>
      <c r="O25" s="202"/>
      <c r="P25" s="119"/>
      <c r="Q25" s="203"/>
      <c r="R25" s="203"/>
      <c r="S25" s="117">
        <f>R25+P25+N25+L25</f>
        <v>0</v>
      </c>
      <c r="T25" s="202">
        <v>2</v>
      </c>
      <c r="U25" s="207">
        <v>0.70833333333333337</v>
      </c>
      <c r="V25" s="202"/>
      <c r="W25" s="202"/>
      <c r="X25" s="202"/>
      <c r="Y25" s="202"/>
      <c r="Z25" s="192">
        <f t="shared" si="16"/>
        <v>1</v>
      </c>
      <c r="AA25" s="240"/>
      <c r="AB25" s="110">
        <v>45677</v>
      </c>
      <c r="AC25" s="202">
        <v>3</v>
      </c>
      <c r="AD25" s="207">
        <v>0.28472222222222221</v>
      </c>
      <c r="AE25" s="202"/>
      <c r="AF25" s="202"/>
      <c r="AG25" s="202">
        <v>1</v>
      </c>
      <c r="AH25" s="207">
        <v>6.9444444444444441E-3</v>
      </c>
      <c r="AI25" s="202"/>
      <c r="AJ25" s="202"/>
      <c r="AK25" s="117">
        <f t="shared" si="0"/>
        <v>0.29166666666666663</v>
      </c>
      <c r="AL25" s="202"/>
      <c r="AM25" s="119"/>
      <c r="AN25" s="202"/>
      <c r="AO25" s="119"/>
      <c r="AP25" s="202"/>
      <c r="AQ25" s="119"/>
      <c r="AR25" s="202"/>
      <c r="AS25" s="119"/>
      <c r="AT25" s="207">
        <v>0</v>
      </c>
      <c r="AU25" s="202">
        <v>3</v>
      </c>
      <c r="AV25" s="207">
        <v>0.59375</v>
      </c>
      <c r="AW25" s="202">
        <v>1</v>
      </c>
      <c r="AX25" s="207">
        <v>0.11458333333333333</v>
      </c>
      <c r="AY25" s="202"/>
      <c r="AZ25" s="202"/>
      <c r="BA25" s="192">
        <f t="shared" si="21"/>
        <v>1</v>
      </c>
      <c r="BB25" s="110">
        <v>45677</v>
      </c>
      <c r="BC25" s="202">
        <v>4</v>
      </c>
      <c r="BD25" s="207">
        <v>0.96180555555555547</v>
      </c>
      <c r="BE25" s="202"/>
      <c r="BF25" s="202"/>
      <c r="BG25" s="202">
        <v>3</v>
      </c>
      <c r="BH25" s="207">
        <v>3.8194444444444441E-2</v>
      </c>
      <c r="BI25" s="202"/>
      <c r="BJ25" s="202"/>
      <c r="BK25" s="117">
        <f t="shared" si="18"/>
        <v>0.99999999999999989</v>
      </c>
      <c r="BL25" s="202"/>
      <c r="BM25" s="202"/>
      <c r="BN25" s="202"/>
      <c r="BO25" s="202"/>
      <c r="BP25" s="202"/>
      <c r="BQ25" s="202"/>
      <c r="BR25" s="202"/>
      <c r="BS25" s="202"/>
      <c r="BT25" s="117">
        <f t="shared" si="9"/>
        <v>0</v>
      </c>
      <c r="BU25" s="207"/>
      <c r="BV25" s="207"/>
      <c r="BW25" s="202"/>
      <c r="BX25" s="202"/>
      <c r="BY25" s="202"/>
      <c r="BZ25" s="202"/>
      <c r="CA25" s="192">
        <f t="shared" si="19"/>
        <v>0.99999999999999989</v>
      </c>
      <c r="CB25" s="115">
        <v>43179</v>
      </c>
      <c r="CC25" s="202"/>
      <c r="CD25" s="119"/>
      <c r="CE25" s="202"/>
      <c r="CF25" s="119"/>
      <c r="CG25" s="202"/>
      <c r="CH25" s="119"/>
      <c r="CI25" s="202"/>
      <c r="CJ25" s="119"/>
      <c r="CK25" s="117">
        <f t="shared" si="10"/>
        <v>0</v>
      </c>
      <c r="CL25" s="202"/>
      <c r="CM25" s="119"/>
      <c r="CN25" s="202"/>
      <c r="CO25" s="119"/>
      <c r="CP25" s="202"/>
      <c r="CQ25" s="119"/>
      <c r="CR25" s="202"/>
      <c r="CS25" s="119"/>
      <c r="CT25" s="117">
        <f t="shared" si="11"/>
        <v>0</v>
      </c>
      <c r="CU25" s="202"/>
      <c r="CV25" s="119"/>
      <c r="CW25" s="202"/>
      <c r="CX25" s="119"/>
      <c r="CY25" s="202"/>
      <c r="CZ25" s="119"/>
      <c r="DA25" s="117">
        <f t="shared" si="2"/>
        <v>0</v>
      </c>
      <c r="DB25" s="202"/>
      <c r="DC25" s="119"/>
      <c r="DD25" s="202"/>
      <c r="DE25" s="119"/>
      <c r="DF25" s="202"/>
      <c r="DG25" s="119"/>
      <c r="DH25" s="202"/>
      <c r="DI25" s="119"/>
      <c r="DJ25" s="117"/>
      <c r="DK25" s="202"/>
      <c r="DL25" s="119"/>
      <c r="DM25" s="202"/>
      <c r="DN25" s="119"/>
      <c r="DO25" s="202"/>
      <c r="DP25" s="119"/>
      <c r="DQ25" s="202"/>
      <c r="DR25" s="119"/>
      <c r="DS25" s="117"/>
      <c r="DT25" s="202"/>
      <c r="DU25" s="119"/>
      <c r="DV25" s="202"/>
      <c r="DW25" s="119"/>
      <c r="DX25" s="202"/>
      <c r="DY25" s="119"/>
      <c r="DZ25" s="117"/>
      <c r="EA25" s="115"/>
      <c r="EB25" s="202"/>
      <c r="EC25" s="119"/>
      <c r="ED25" s="202"/>
      <c r="EE25" s="119"/>
      <c r="EF25" s="202"/>
      <c r="EG25" s="119"/>
      <c r="EH25" s="202"/>
      <c r="EI25" s="119"/>
      <c r="EJ25" s="117"/>
      <c r="EK25" s="202"/>
      <c r="EL25" s="119"/>
      <c r="EM25" s="202"/>
      <c r="EN25" s="119"/>
      <c r="EO25" s="202"/>
      <c r="EP25" s="119"/>
      <c r="EQ25" s="202"/>
      <c r="ER25" s="119"/>
      <c r="ES25" s="117"/>
      <c r="ET25" s="202"/>
      <c r="EU25" s="119"/>
      <c r="EV25" s="202"/>
      <c r="EW25" s="119"/>
      <c r="EX25" s="202"/>
      <c r="EY25" s="119"/>
      <c r="EZ25" s="117"/>
      <c r="FA25" s="115"/>
      <c r="FB25" s="202"/>
      <c r="FC25" s="119"/>
      <c r="FD25" s="202"/>
      <c r="FE25" s="119"/>
      <c r="FF25" s="202"/>
      <c r="FG25" s="119"/>
      <c r="FH25" s="202"/>
      <c r="FI25" s="119"/>
      <c r="FJ25" s="117"/>
      <c r="FK25" s="202"/>
      <c r="FL25" s="119"/>
      <c r="FM25" s="202"/>
      <c r="FN25" s="119"/>
      <c r="FO25" s="202"/>
      <c r="FP25" s="119"/>
      <c r="FQ25" s="202"/>
      <c r="FR25" s="119"/>
      <c r="FS25" s="117"/>
      <c r="FT25" s="202"/>
      <c r="FU25" s="119"/>
      <c r="FV25" s="202"/>
      <c r="FW25" s="119"/>
      <c r="FX25" s="202"/>
      <c r="FY25" s="119"/>
      <c r="FZ25" s="117"/>
      <c r="GA25" s="115"/>
      <c r="GB25" s="202"/>
      <c r="GC25" s="119"/>
      <c r="GD25" s="202"/>
      <c r="GE25" s="119"/>
      <c r="GF25" s="202"/>
      <c r="GG25" s="119"/>
      <c r="GH25" s="202"/>
      <c r="GI25" s="119"/>
      <c r="GJ25" s="117"/>
      <c r="GK25" s="202"/>
      <c r="GL25" s="119"/>
      <c r="GM25" s="202"/>
      <c r="GN25" s="119"/>
      <c r="GO25" s="202"/>
      <c r="GP25" s="119"/>
      <c r="GQ25" s="202"/>
      <c r="GR25" s="119"/>
      <c r="GS25" s="117"/>
      <c r="GT25" s="202"/>
      <c r="GU25" s="119"/>
      <c r="GV25" s="202"/>
      <c r="GW25" s="119"/>
      <c r="GX25" s="202"/>
      <c r="GY25" s="119"/>
      <c r="GZ25" s="117"/>
      <c r="HA25" s="115"/>
      <c r="HB25" s="202"/>
      <c r="HC25" s="119"/>
      <c r="HD25" s="202"/>
      <c r="HE25" s="119"/>
      <c r="HF25" s="202"/>
      <c r="HG25" s="119"/>
      <c r="HH25" s="202"/>
      <c r="HI25" s="119"/>
      <c r="HJ25" s="117"/>
      <c r="HK25" s="202"/>
      <c r="HL25" s="119"/>
      <c r="HM25" s="202"/>
      <c r="HN25" s="119"/>
      <c r="HO25" s="202"/>
      <c r="HP25" s="119"/>
      <c r="HQ25" s="202"/>
      <c r="HR25" s="119"/>
      <c r="HS25" s="117"/>
      <c r="HT25" s="202"/>
      <c r="HU25" s="119"/>
      <c r="HV25" s="202"/>
      <c r="HW25" s="119"/>
      <c r="HX25" s="202"/>
      <c r="HY25" s="119"/>
      <c r="HZ25" s="117"/>
      <c r="IA25" s="115"/>
      <c r="IB25" s="202"/>
      <c r="IC25" s="119"/>
      <c r="ID25" s="202"/>
      <c r="IE25" s="119"/>
      <c r="IF25" s="202"/>
      <c r="IG25" s="119"/>
      <c r="IH25" s="202"/>
      <c r="II25" s="119"/>
      <c r="IJ25" s="117"/>
      <c r="IK25" s="202"/>
      <c r="IL25" s="119"/>
      <c r="IM25" s="202"/>
      <c r="IN25" s="119"/>
      <c r="IO25" s="202"/>
      <c r="IP25" s="119"/>
      <c r="IQ25" s="202"/>
      <c r="IR25" s="119"/>
      <c r="IS25" s="117"/>
      <c r="IT25" s="202"/>
      <c r="IU25" s="119"/>
      <c r="IV25" s="202"/>
      <c r="IW25" s="119"/>
      <c r="IX25" s="202"/>
      <c r="IY25" s="119"/>
      <c r="IZ25" s="117"/>
      <c r="JA25" s="115"/>
      <c r="JB25" s="202"/>
      <c r="JC25" s="119"/>
      <c r="JD25" s="202"/>
      <c r="JE25" s="119"/>
      <c r="JF25" s="202"/>
      <c r="JG25" s="119"/>
      <c r="JH25" s="202"/>
      <c r="JI25" s="119"/>
      <c r="JJ25" s="117"/>
      <c r="JK25" s="202"/>
      <c r="JL25" s="119"/>
      <c r="JM25" s="202"/>
      <c r="JN25" s="119"/>
      <c r="JO25" s="202"/>
      <c r="JP25" s="119"/>
      <c r="JQ25" s="202"/>
      <c r="JR25" s="119"/>
      <c r="JS25" s="117"/>
      <c r="JT25" s="202"/>
      <c r="JU25" s="119"/>
      <c r="JV25" s="202"/>
      <c r="JW25" s="119"/>
      <c r="JX25" s="202"/>
      <c r="JY25" s="119"/>
      <c r="JZ25" s="117"/>
      <c r="KA25" s="115"/>
      <c r="KB25" s="202"/>
      <c r="KC25" s="119"/>
      <c r="KD25" s="202"/>
      <c r="KE25" s="119"/>
      <c r="KF25" s="202"/>
      <c r="KG25" s="119"/>
      <c r="KH25" s="202"/>
      <c r="KI25" s="119"/>
      <c r="KJ25" s="117"/>
      <c r="KK25" s="202"/>
      <c r="KL25" s="119"/>
      <c r="KM25" s="202"/>
      <c r="KN25" s="119"/>
      <c r="KO25" s="202"/>
      <c r="KP25" s="119"/>
      <c r="KQ25" s="202"/>
      <c r="KR25" s="119"/>
      <c r="KS25" s="117"/>
      <c r="KT25" s="202"/>
      <c r="KU25" s="119"/>
      <c r="KV25" s="202"/>
      <c r="KW25" s="119"/>
      <c r="KX25" s="202"/>
      <c r="KY25" s="119"/>
      <c r="KZ25" s="117"/>
      <c r="LA25" s="115"/>
      <c r="LB25" s="202"/>
      <c r="LC25" s="119"/>
      <c r="LD25" s="202"/>
      <c r="LE25" s="119"/>
      <c r="LF25" s="202"/>
      <c r="LG25" s="119"/>
      <c r="LH25" s="202"/>
      <c r="LI25" s="119"/>
      <c r="LJ25" s="117"/>
      <c r="LK25" s="202"/>
      <c r="LL25" s="119"/>
      <c r="LM25" s="202"/>
      <c r="LN25" s="119"/>
      <c r="LO25" s="202"/>
      <c r="LP25" s="119"/>
      <c r="LQ25" s="202"/>
      <c r="LR25" s="119"/>
      <c r="LS25" s="117"/>
      <c r="LT25" s="202"/>
      <c r="LU25" s="119"/>
      <c r="LV25" s="202"/>
      <c r="LW25" s="119"/>
      <c r="LX25" s="202"/>
      <c r="LY25" s="119"/>
      <c r="LZ25" s="117"/>
      <c r="MA25" s="117"/>
      <c r="MB25" s="110">
        <v>44032</v>
      </c>
      <c r="MC25" s="202"/>
      <c r="MD25" s="119"/>
      <c r="ME25" s="202"/>
      <c r="MF25" s="119"/>
      <c r="MG25" s="117">
        <f t="shared" si="12"/>
        <v>0</v>
      </c>
      <c r="MH25" s="110">
        <v>44032</v>
      </c>
      <c r="MI25" s="202"/>
      <c r="MJ25" s="119"/>
      <c r="MK25" s="202"/>
      <c r="ML25" s="119"/>
      <c r="MM25" s="117">
        <f t="shared" si="3"/>
        <v>0</v>
      </c>
      <c r="MN25" s="110">
        <v>44032</v>
      </c>
      <c r="MO25" s="202"/>
      <c r="MP25" s="119"/>
      <c r="MQ25" s="202"/>
      <c r="MR25" s="119"/>
      <c r="MS25" s="117">
        <f t="shared" si="4"/>
        <v>0</v>
      </c>
      <c r="MT25" s="115"/>
      <c r="MU25" s="202"/>
      <c r="MV25" s="119"/>
      <c r="MW25" s="202"/>
      <c r="MX25" s="119"/>
      <c r="MY25" s="117"/>
      <c r="MZ25" s="219"/>
      <c r="NA25" s="220"/>
      <c r="NB25" s="219"/>
      <c r="NC25" s="220"/>
      <c r="ND25" s="219"/>
      <c r="NE25" s="219"/>
      <c r="NF25" s="220"/>
      <c r="NG25" s="219"/>
      <c r="NH25" s="220"/>
      <c r="NI25" s="219"/>
      <c r="NJ25" s="219"/>
      <c r="NK25" s="211"/>
      <c r="NL25" s="220"/>
      <c r="NM25" s="219"/>
      <c r="NN25" s="220"/>
      <c r="NO25" s="219"/>
      <c r="NP25" s="220"/>
      <c r="NQ25" s="219"/>
      <c r="NR25" s="220"/>
      <c r="NS25" s="219"/>
      <c r="NT25" s="219"/>
      <c r="NU25" s="220"/>
      <c r="NV25" s="219"/>
      <c r="NW25" s="220"/>
      <c r="NX25" s="219"/>
      <c r="NY25" s="220"/>
      <c r="NZ25" s="219"/>
      <c r="OA25" s="220"/>
      <c r="OB25" s="219"/>
      <c r="OC25" s="219"/>
      <c r="OD25" s="220"/>
      <c r="OE25" s="219"/>
      <c r="OF25" s="220"/>
      <c r="OG25" s="219"/>
      <c r="OH25" s="220"/>
      <c r="OI25" s="219"/>
      <c r="OJ25" s="245"/>
      <c r="OK25" s="26"/>
      <c r="OL25" s="110">
        <v>45677</v>
      </c>
      <c r="OM25" s="202">
        <v>1</v>
      </c>
      <c r="ON25" s="296">
        <v>1</v>
      </c>
      <c r="OO25" s="202"/>
      <c r="OP25" s="202"/>
      <c r="OQ25" s="202"/>
      <c r="OR25" s="202"/>
      <c r="OS25" s="202"/>
      <c r="OT25" s="202"/>
      <c r="OU25" s="117">
        <f t="shared" si="20"/>
        <v>1</v>
      </c>
      <c r="OV25" s="202"/>
      <c r="OW25" s="119"/>
      <c r="OX25" s="202"/>
      <c r="OY25" s="119"/>
      <c r="OZ25" s="202"/>
      <c r="PA25" s="119"/>
      <c r="PB25" s="202"/>
      <c r="PC25" s="119"/>
      <c r="PD25" s="117">
        <f t="shared" si="13"/>
        <v>0</v>
      </c>
      <c r="PE25" s="202"/>
      <c r="PF25" s="202"/>
      <c r="PG25" s="202"/>
      <c r="PH25" s="202"/>
      <c r="PI25" s="202"/>
      <c r="PJ25" s="202"/>
      <c r="PK25" s="192">
        <f t="shared" si="5"/>
        <v>1</v>
      </c>
      <c r="PM25" s="110">
        <v>45677</v>
      </c>
      <c r="PN25" s="202">
        <v>2</v>
      </c>
      <c r="PO25" s="207">
        <v>0.29166666666666669</v>
      </c>
      <c r="PP25" s="202"/>
      <c r="PQ25" s="202"/>
      <c r="PR25" s="202"/>
      <c r="PS25" s="202"/>
      <c r="PT25" s="202"/>
      <c r="PU25" s="202"/>
      <c r="PV25" s="117">
        <f t="shared" si="14"/>
        <v>0.29166666666666669</v>
      </c>
      <c r="PW25" s="202"/>
      <c r="PX25" s="119"/>
      <c r="PY25" s="202"/>
      <c r="PZ25" s="119"/>
      <c r="QA25" s="202"/>
      <c r="QB25" s="119"/>
      <c r="QC25" s="202"/>
      <c r="QD25" s="119"/>
      <c r="QE25" s="117">
        <f t="shared" si="15"/>
        <v>0</v>
      </c>
      <c r="QF25" s="202">
        <v>2</v>
      </c>
      <c r="QG25" s="207">
        <v>0.70833333333333337</v>
      </c>
      <c r="QH25" s="202"/>
      <c r="QI25" s="202"/>
      <c r="QJ25" s="202"/>
      <c r="QK25" s="202"/>
      <c r="QL25" s="192">
        <f t="shared" si="6"/>
        <v>1</v>
      </c>
    </row>
    <row r="26" spans="1:455">
      <c r="A26" s="110">
        <v>45678</v>
      </c>
      <c r="B26" s="202">
        <v>3</v>
      </c>
      <c r="C26" s="207">
        <v>0.28472222222222221</v>
      </c>
      <c r="D26" s="202"/>
      <c r="E26" s="202"/>
      <c r="F26" s="202">
        <v>1</v>
      </c>
      <c r="G26" s="207">
        <v>6.9444444444444441E-3</v>
      </c>
      <c r="H26" s="202"/>
      <c r="I26" s="202"/>
      <c r="J26" s="117">
        <f t="shared" si="7"/>
        <v>0.29166666666666663</v>
      </c>
      <c r="K26" s="202"/>
      <c r="L26" s="119"/>
      <c r="M26" s="202"/>
      <c r="N26" s="119"/>
      <c r="O26" s="202"/>
      <c r="P26" s="205"/>
      <c r="Q26" s="203"/>
      <c r="R26" s="203"/>
      <c r="S26" s="117">
        <f>R26+P26+N26+L26</f>
        <v>0</v>
      </c>
      <c r="T26" s="202">
        <v>3</v>
      </c>
      <c r="U26" s="207">
        <v>0.69097222222222221</v>
      </c>
      <c r="V26" s="202">
        <v>1</v>
      </c>
      <c r="W26" s="207">
        <v>1.7361111111111112E-2</v>
      </c>
      <c r="X26" s="202"/>
      <c r="Y26" s="202"/>
      <c r="Z26" s="192">
        <f t="shared" si="16"/>
        <v>1</v>
      </c>
      <c r="AA26" s="240"/>
      <c r="AB26" s="110">
        <v>45678</v>
      </c>
      <c r="AC26" s="202">
        <v>2</v>
      </c>
      <c r="AD26" s="207">
        <v>0.29166666666666669</v>
      </c>
      <c r="AE26" s="202"/>
      <c r="AF26" s="202"/>
      <c r="AG26" s="202"/>
      <c r="AH26" s="202"/>
      <c r="AI26" s="202"/>
      <c r="AJ26" s="202"/>
      <c r="AK26" s="117">
        <f t="shared" si="0"/>
        <v>0.29166666666666669</v>
      </c>
      <c r="AL26" s="202"/>
      <c r="AM26" s="119"/>
      <c r="AN26" s="202"/>
      <c r="AO26" s="119"/>
      <c r="AP26" s="202"/>
      <c r="AQ26" s="119"/>
      <c r="AR26" s="202"/>
      <c r="AS26" s="119"/>
      <c r="AT26" s="117">
        <f t="shared" si="17"/>
        <v>0</v>
      </c>
      <c r="AU26" s="202">
        <v>3</v>
      </c>
      <c r="AV26" s="207">
        <v>0.52430555555555558</v>
      </c>
      <c r="AW26" s="202">
        <v>1</v>
      </c>
      <c r="AX26" s="207">
        <v>0.18402777777777779</v>
      </c>
      <c r="AY26" s="202"/>
      <c r="AZ26" s="202"/>
      <c r="BA26" s="192">
        <f t="shared" si="21"/>
        <v>1</v>
      </c>
      <c r="BB26" s="110">
        <v>45678</v>
      </c>
      <c r="BC26" s="202">
        <v>3</v>
      </c>
      <c r="BD26" s="207">
        <v>0.98958333333333337</v>
      </c>
      <c r="BE26" s="202"/>
      <c r="BF26" s="202"/>
      <c r="BG26" s="202">
        <v>2</v>
      </c>
      <c r="BH26" s="207">
        <v>1.0416666666666666E-2</v>
      </c>
      <c r="BI26" s="202"/>
      <c r="BJ26" s="202"/>
      <c r="BK26" s="117">
        <f t="shared" si="18"/>
        <v>1</v>
      </c>
      <c r="BL26" s="202"/>
      <c r="BM26" s="202"/>
      <c r="BN26" s="202"/>
      <c r="BO26" s="202"/>
      <c r="BP26" s="202"/>
      <c r="BQ26" s="202"/>
      <c r="BR26" s="202"/>
      <c r="BS26" s="202"/>
      <c r="BT26" s="117">
        <f t="shared" si="9"/>
        <v>0</v>
      </c>
      <c r="BU26" s="202"/>
      <c r="BV26" s="207"/>
      <c r="BW26" s="202"/>
      <c r="BX26" s="202"/>
      <c r="BY26" s="202"/>
      <c r="BZ26" s="207"/>
      <c r="CA26" s="192">
        <f t="shared" si="19"/>
        <v>1</v>
      </c>
      <c r="CB26" s="115">
        <v>43180</v>
      </c>
      <c r="CC26" s="202"/>
      <c r="CD26" s="119"/>
      <c r="CE26" s="202"/>
      <c r="CF26" s="119"/>
      <c r="CG26" s="202"/>
      <c r="CH26" s="119"/>
      <c r="CI26" s="202"/>
      <c r="CJ26" s="119"/>
      <c r="CK26" s="117">
        <f t="shared" si="10"/>
        <v>0</v>
      </c>
      <c r="CL26" s="202"/>
      <c r="CM26" s="119"/>
      <c r="CN26" s="202"/>
      <c r="CO26" s="119"/>
      <c r="CP26" s="202"/>
      <c r="CQ26" s="119"/>
      <c r="CR26" s="202"/>
      <c r="CS26" s="119"/>
      <c r="CT26" s="117">
        <f t="shared" si="11"/>
        <v>0</v>
      </c>
      <c r="CU26" s="202"/>
      <c r="CV26" s="119"/>
      <c r="CW26" s="202"/>
      <c r="CX26" s="119"/>
      <c r="CY26" s="202"/>
      <c r="CZ26" s="119"/>
      <c r="DA26" s="117">
        <f t="shared" si="2"/>
        <v>0</v>
      </c>
      <c r="DB26" s="202"/>
      <c r="DC26" s="119"/>
      <c r="DD26" s="202"/>
      <c r="DE26" s="119"/>
      <c r="DF26" s="202"/>
      <c r="DG26" s="119"/>
      <c r="DH26" s="202"/>
      <c r="DI26" s="119"/>
      <c r="DJ26" s="117"/>
      <c r="DK26" s="202"/>
      <c r="DL26" s="119"/>
      <c r="DM26" s="202"/>
      <c r="DN26" s="119"/>
      <c r="DO26" s="202"/>
      <c r="DP26" s="119"/>
      <c r="DQ26" s="202"/>
      <c r="DR26" s="119"/>
      <c r="DS26" s="117"/>
      <c r="DT26" s="202"/>
      <c r="DU26" s="119"/>
      <c r="DV26" s="202"/>
      <c r="DW26" s="119"/>
      <c r="DX26" s="202"/>
      <c r="DY26" s="119"/>
      <c r="DZ26" s="117"/>
      <c r="EA26" s="115"/>
      <c r="EB26" s="202"/>
      <c r="EC26" s="119"/>
      <c r="ED26" s="202"/>
      <c r="EE26" s="119"/>
      <c r="EF26" s="202"/>
      <c r="EG26" s="119"/>
      <c r="EH26" s="202"/>
      <c r="EI26" s="119"/>
      <c r="EJ26" s="117"/>
      <c r="EK26" s="202"/>
      <c r="EL26" s="119"/>
      <c r="EM26" s="202"/>
      <c r="EN26" s="119"/>
      <c r="EO26" s="202"/>
      <c r="EP26" s="119"/>
      <c r="EQ26" s="202"/>
      <c r="ER26" s="119"/>
      <c r="ES26" s="117"/>
      <c r="ET26" s="202"/>
      <c r="EU26" s="119"/>
      <c r="EV26" s="202"/>
      <c r="EW26" s="119"/>
      <c r="EX26" s="202"/>
      <c r="EY26" s="119"/>
      <c r="EZ26" s="117"/>
      <c r="FA26" s="115"/>
      <c r="FB26" s="202"/>
      <c r="FC26" s="119"/>
      <c r="FD26" s="202"/>
      <c r="FE26" s="119"/>
      <c r="FF26" s="202"/>
      <c r="FG26" s="119"/>
      <c r="FH26" s="202"/>
      <c r="FI26" s="119"/>
      <c r="FJ26" s="117"/>
      <c r="FK26" s="202"/>
      <c r="FL26" s="119"/>
      <c r="FM26" s="202"/>
      <c r="FN26" s="119"/>
      <c r="FO26" s="202"/>
      <c r="FP26" s="119"/>
      <c r="FQ26" s="202"/>
      <c r="FR26" s="119"/>
      <c r="FS26" s="117"/>
      <c r="FT26" s="202"/>
      <c r="FU26" s="119"/>
      <c r="FV26" s="202"/>
      <c r="FW26" s="119"/>
      <c r="FX26" s="202"/>
      <c r="FY26" s="119"/>
      <c r="FZ26" s="117"/>
      <c r="GA26" s="115"/>
      <c r="GB26" s="202"/>
      <c r="GC26" s="119"/>
      <c r="GD26" s="202"/>
      <c r="GE26" s="119"/>
      <c r="GF26" s="202"/>
      <c r="GG26" s="119"/>
      <c r="GH26" s="202"/>
      <c r="GI26" s="119"/>
      <c r="GJ26" s="117"/>
      <c r="GK26" s="202"/>
      <c r="GL26" s="119"/>
      <c r="GM26" s="202"/>
      <c r="GN26" s="119"/>
      <c r="GO26" s="202"/>
      <c r="GP26" s="119"/>
      <c r="GQ26" s="202"/>
      <c r="GR26" s="119"/>
      <c r="GS26" s="117"/>
      <c r="GT26" s="202"/>
      <c r="GU26" s="119"/>
      <c r="GV26" s="202"/>
      <c r="GW26" s="119"/>
      <c r="GX26" s="202"/>
      <c r="GY26" s="119"/>
      <c r="GZ26" s="117"/>
      <c r="HA26" s="115"/>
      <c r="HB26" s="202"/>
      <c r="HC26" s="119"/>
      <c r="HD26" s="202"/>
      <c r="HE26" s="119"/>
      <c r="HF26" s="202"/>
      <c r="HG26" s="119"/>
      <c r="HH26" s="202"/>
      <c r="HI26" s="119"/>
      <c r="HJ26" s="117"/>
      <c r="HK26" s="202"/>
      <c r="HL26" s="119"/>
      <c r="HM26" s="202"/>
      <c r="HN26" s="119"/>
      <c r="HO26" s="202"/>
      <c r="HP26" s="119"/>
      <c r="HQ26" s="202"/>
      <c r="HR26" s="119"/>
      <c r="HS26" s="117"/>
      <c r="HT26" s="202"/>
      <c r="HU26" s="119"/>
      <c r="HV26" s="202"/>
      <c r="HW26" s="119"/>
      <c r="HX26" s="202"/>
      <c r="HY26" s="119"/>
      <c r="HZ26" s="117"/>
      <c r="IA26" s="115"/>
      <c r="IB26" s="202"/>
      <c r="IC26" s="119"/>
      <c r="ID26" s="202"/>
      <c r="IE26" s="119"/>
      <c r="IF26" s="202"/>
      <c r="IG26" s="119"/>
      <c r="IH26" s="202"/>
      <c r="II26" s="119"/>
      <c r="IJ26" s="117"/>
      <c r="IK26" s="202"/>
      <c r="IL26" s="119"/>
      <c r="IM26" s="202"/>
      <c r="IN26" s="119"/>
      <c r="IO26" s="202"/>
      <c r="IP26" s="119"/>
      <c r="IQ26" s="202"/>
      <c r="IR26" s="119"/>
      <c r="IS26" s="117"/>
      <c r="IT26" s="202"/>
      <c r="IU26" s="119"/>
      <c r="IV26" s="202"/>
      <c r="IW26" s="119"/>
      <c r="IX26" s="202"/>
      <c r="IY26" s="119"/>
      <c r="IZ26" s="117"/>
      <c r="JA26" s="115"/>
      <c r="JB26" s="202"/>
      <c r="JC26" s="119"/>
      <c r="JD26" s="202"/>
      <c r="JE26" s="119"/>
      <c r="JF26" s="202"/>
      <c r="JG26" s="119"/>
      <c r="JH26" s="202"/>
      <c r="JI26" s="119"/>
      <c r="JJ26" s="117"/>
      <c r="JK26" s="202"/>
      <c r="JL26" s="119"/>
      <c r="JM26" s="202"/>
      <c r="JN26" s="119"/>
      <c r="JO26" s="202"/>
      <c r="JP26" s="119"/>
      <c r="JQ26" s="202"/>
      <c r="JR26" s="119"/>
      <c r="JS26" s="117"/>
      <c r="JT26" s="202"/>
      <c r="JU26" s="119"/>
      <c r="JV26" s="202"/>
      <c r="JW26" s="119"/>
      <c r="JX26" s="202"/>
      <c r="JY26" s="119"/>
      <c r="JZ26" s="117"/>
      <c r="KA26" s="115"/>
      <c r="KB26" s="202"/>
      <c r="KC26" s="119"/>
      <c r="KD26" s="202"/>
      <c r="KE26" s="119"/>
      <c r="KF26" s="202"/>
      <c r="KG26" s="119"/>
      <c r="KH26" s="202"/>
      <c r="KI26" s="119"/>
      <c r="KJ26" s="117"/>
      <c r="KK26" s="202"/>
      <c r="KL26" s="119"/>
      <c r="KM26" s="202"/>
      <c r="KN26" s="119"/>
      <c r="KO26" s="202"/>
      <c r="KP26" s="119"/>
      <c r="KQ26" s="202"/>
      <c r="KR26" s="119"/>
      <c r="KS26" s="117"/>
      <c r="KT26" s="202"/>
      <c r="KU26" s="119"/>
      <c r="KV26" s="202"/>
      <c r="KW26" s="119"/>
      <c r="KX26" s="202"/>
      <c r="KY26" s="119"/>
      <c r="KZ26" s="117"/>
      <c r="LA26" s="115"/>
      <c r="LB26" s="202"/>
      <c r="LC26" s="119"/>
      <c r="LD26" s="202"/>
      <c r="LE26" s="119"/>
      <c r="LF26" s="202"/>
      <c r="LG26" s="119"/>
      <c r="LH26" s="202"/>
      <c r="LI26" s="119"/>
      <c r="LJ26" s="117"/>
      <c r="LK26" s="202"/>
      <c r="LL26" s="119"/>
      <c r="LM26" s="202"/>
      <c r="LN26" s="119"/>
      <c r="LO26" s="202"/>
      <c r="LP26" s="119"/>
      <c r="LQ26" s="202"/>
      <c r="LR26" s="119"/>
      <c r="LS26" s="117"/>
      <c r="LT26" s="202"/>
      <c r="LU26" s="119"/>
      <c r="LV26" s="202"/>
      <c r="LW26" s="119"/>
      <c r="LX26" s="202"/>
      <c r="LY26" s="119"/>
      <c r="LZ26" s="117"/>
      <c r="MA26" s="117"/>
      <c r="MB26" s="110">
        <v>44033</v>
      </c>
      <c r="MC26" s="202"/>
      <c r="MD26" s="119"/>
      <c r="ME26" s="202"/>
      <c r="MF26" s="119"/>
      <c r="MG26" s="117">
        <f t="shared" si="12"/>
        <v>0</v>
      </c>
      <c r="MH26" s="110">
        <v>44033</v>
      </c>
      <c r="MI26" s="202"/>
      <c r="MJ26" s="119"/>
      <c r="MK26" s="202"/>
      <c r="ML26" s="119"/>
      <c r="MM26" s="117">
        <f t="shared" si="3"/>
        <v>0</v>
      </c>
      <c r="MN26" s="110">
        <v>44033</v>
      </c>
      <c r="MO26" s="202"/>
      <c r="MP26" s="119"/>
      <c r="MQ26" s="202"/>
      <c r="MR26" s="119"/>
      <c r="MS26" s="117">
        <f t="shared" si="4"/>
        <v>0</v>
      </c>
      <c r="MT26" s="115"/>
      <c r="MU26" s="202"/>
      <c r="MV26" s="119"/>
      <c r="MW26" s="202"/>
      <c r="MX26" s="119"/>
      <c r="MY26" s="117"/>
      <c r="MZ26" s="219"/>
      <c r="NA26" s="220"/>
      <c r="NB26" s="219"/>
      <c r="NC26" s="220"/>
      <c r="ND26" s="219"/>
      <c r="NE26" s="219"/>
      <c r="NF26" s="220"/>
      <c r="NG26" s="219"/>
      <c r="NH26" s="220"/>
      <c r="NI26" s="219"/>
      <c r="NJ26" s="219"/>
      <c r="NK26" s="211"/>
      <c r="NL26" s="220"/>
      <c r="NM26" s="219"/>
      <c r="NN26" s="220"/>
      <c r="NO26" s="219"/>
      <c r="NP26" s="220"/>
      <c r="NQ26" s="219"/>
      <c r="NR26" s="220"/>
      <c r="NS26" s="219"/>
      <c r="NT26" s="219"/>
      <c r="NU26" s="220"/>
      <c r="NV26" s="219"/>
      <c r="NW26" s="220"/>
      <c r="NX26" s="219"/>
      <c r="NY26" s="220"/>
      <c r="NZ26" s="219"/>
      <c r="OA26" s="220"/>
      <c r="OB26" s="219"/>
      <c r="OC26" s="219"/>
      <c r="OD26" s="220"/>
      <c r="OE26" s="219"/>
      <c r="OF26" s="220"/>
      <c r="OG26" s="219"/>
      <c r="OH26" s="220"/>
      <c r="OI26" s="219"/>
      <c r="OJ26" s="245"/>
      <c r="OK26" s="26"/>
      <c r="OL26" s="110">
        <v>45678</v>
      </c>
      <c r="OM26" s="202">
        <v>3</v>
      </c>
      <c r="ON26" s="207">
        <v>0.97916666666666663</v>
      </c>
      <c r="OO26" s="202">
        <v>1</v>
      </c>
      <c r="OP26" s="207">
        <v>1.7361111111111112E-2</v>
      </c>
      <c r="OQ26" s="202">
        <v>1</v>
      </c>
      <c r="OR26" s="207">
        <v>3.472222222222222E-3</v>
      </c>
      <c r="OS26" s="202"/>
      <c r="OT26" s="202"/>
      <c r="OU26" s="117">
        <f t="shared" si="20"/>
        <v>1</v>
      </c>
      <c r="OV26" s="202"/>
      <c r="OW26" s="119"/>
      <c r="OX26" s="202"/>
      <c r="OY26" s="119"/>
      <c r="OZ26" s="202"/>
      <c r="PA26" s="119"/>
      <c r="PB26" s="202"/>
      <c r="PC26" s="119"/>
      <c r="PD26" s="117">
        <f t="shared" si="13"/>
        <v>0</v>
      </c>
      <c r="PE26" s="202"/>
      <c r="PF26" s="207"/>
      <c r="PG26" s="202"/>
      <c r="PH26" s="202"/>
      <c r="PI26" s="202"/>
      <c r="PJ26" s="202"/>
      <c r="PK26" s="192">
        <f t="shared" si="5"/>
        <v>1</v>
      </c>
      <c r="PM26" s="110">
        <v>45678</v>
      </c>
      <c r="PN26" s="202">
        <v>2</v>
      </c>
      <c r="PO26" s="207">
        <v>0.29166666666666669</v>
      </c>
      <c r="PP26" s="202"/>
      <c r="PQ26" s="202"/>
      <c r="PR26" s="202"/>
      <c r="PS26" s="202"/>
      <c r="PT26" s="202"/>
      <c r="PU26" s="202"/>
      <c r="PV26" s="117">
        <f t="shared" si="14"/>
        <v>0.29166666666666669</v>
      </c>
      <c r="PW26" s="202"/>
      <c r="PX26" s="119"/>
      <c r="PY26" s="202"/>
      <c r="PZ26" s="119"/>
      <c r="QA26" s="202"/>
      <c r="QB26" s="119"/>
      <c r="QC26" s="202"/>
      <c r="QD26" s="119"/>
      <c r="QE26" s="117">
        <f t="shared" si="15"/>
        <v>0</v>
      </c>
      <c r="QF26" s="202">
        <v>3</v>
      </c>
      <c r="QG26" s="207">
        <v>0.68055555555555547</v>
      </c>
      <c r="QH26" s="202">
        <v>1</v>
      </c>
      <c r="QI26" s="207">
        <v>2.7777777777777776E-2</v>
      </c>
      <c r="QJ26" s="202"/>
      <c r="QK26" s="202"/>
      <c r="QL26" s="192">
        <f t="shared" si="6"/>
        <v>1</v>
      </c>
    </row>
    <row r="27" spans="1:455">
      <c r="A27" s="110">
        <v>45679</v>
      </c>
      <c r="B27" s="202">
        <v>2</v>
      </c>
      <c r="C27" s="207">
        <v>0.29166666666666669</v>
      </c>
      <c r="D27" s="202"/>
      <c r="E27" s="202"/>
      <c r="F27" s="202"/>
      <c r="G27" s="202"/>
      <c r="H27" s="202"/>
      <c r="I27" s="202"/>
      <c r="J27" s="117">
        <f t="shared" si="7"/>
        <v>0.29166666666666669</v>
      </c>
      <c r="K27" s="202"/>
      <c r="L27" s="119"/>
      <c r="M27" s="202"/>
      <c r="N27" s="119"/>
      <c r="O27" s="202"/>
      <c r="P27" s="209"/>
      <c r="Q27" s="203"/>
      <c r="R27" s="119"/>
      <c r="S27" s="117">
        <f t="shared" si="8"/>
        <v>0</v>
      </c>
      <c r="T27" s="202">
        <v>4</v>
      </c>
      <c r="U27" s="207">
        <v>0.58680555555555558</v>
      </c>
      <c r="V27" s="202">
        <v>2</v>
      </c>
      <c r="W27" s="207">
        <v>0.12152777777777778</v>
      </c>
      <c r="X27" s="202"/>
      <c r="Y27" s="202"/>
      <c r="Z27" s="192">
        <f t="shared" si="16"/>
        <v>1</v>
      </c>
      <c r="AA27" s="240"/>
      <c r="AB27" s="110">
        <v>45679</v>
      </c>
      <c r="AC27" s="202">
        <v>3</v>
      </c>
      <c r="AD27" s="207">
        <v>0.28472222222222221</v>
      </c>
      <c r="AE27" s="202"/>
      <c r="AF27" s="202"/>
      <c r="AG27" s="202">
        <v>1</v>
      </c>
      <c r="AH27" s="207">
        <v>6.9444444444444441E-3</v>
      </c>
      <c r="AI27" s="202"/>
      <c r="AJ27" s="202"/>
      <c r="AK27" s="117">
        <f t="shared" si="0"/>
        <v>0.29166666666666663</v>
      </c>
      <c r="AL27" s="202"/>
      <c r="AM27" s="119"/>
      <c r="AN27" s="202"/>
      <c r="AO27" s="119"/>
      <c r="AP27" s="202"/>
      <c r="AQ27" s="119"/>
      <c r="AR27" s="202"/>
      <c r="AS27" s="119"/>
      <c r="AT27" s="117">
        <f t="shared" si="17"/>
        <v>0</v>
      </c>
      <c r="AU27" s="202">
        <v>3</v>
      </c>
      <c r="AV27" s="207">
        <v>0.65625</v>
      </c>
      <c r="AW27" s="202">
        <v>1</v>
      </c>
      <c r="AX27" s="207">
        <v>5.2083333333333336E-2</v>
      </c>
      <c r="AY27" s="202"/>
      <c r="AZ27" s="202"/>
      <c r="BA27" s="192">
        <f t="shared" si="21"/>
        <v>1</v>
      </c>
      <c r="BB27" s="110">
        <v>45679</v>
      </c>
      <c r="BC27" s="202">
        <v>2</v>
      </c>
      <c r="BD27" s="207">
        <v>0.98611111111111116</v>
      </c>
      <c r="BE27" s="202">
        <v>1</v>
      </c>
      <c r="BF27" s="207">
        <v>1.3888888888888888E-2</v>
      </c>
      <c r="BG27" s="202"/>
      <c r="BH27" s="202"/>
      <c r="BI27" s="202"/>
      <c r="BJ27" s="202"/>
      <c r="BK27" s="117">
        <f t="shared" si="18"/>
        <v>1</v>
      </c>
      <c r="BL27" s="202"/>
      <c r="BM27" s="202"/>
      <c r="BN27" s="202"/>
      <c r="BO27" s="202"/>
      <c r="BP27" s="202"/>
      <c r="BQ27" s="202"/>
      <c r="BR27" s="202"/>
      <c r="BS27" s="202"/>
      <c r="BT27" s="117">
        <f t="shared" si="9"/>
        <v>0</v>
      </c>
      <c r="BU27" s="202"/>
      <c r="BV27" s="207"/>
      <c r="BW27" s="202"/>
      <c r="BX27" s="202"/>
      <c r="BY27" s="202"/>
      <c r="BZ27" s="207"/>
      <c r="CA27" s="192">
        <f t="shared" si="19"/>
        <v>1</v>
      </c>
      <c r="CB27" s="115">
        <v>43181</v>
      </c>
      <c r="CC27" s="202"/>
      <c r="CD27" s="119"/>
      <c r="CE27" s="202"/>
      <c r="CF27" s="119"/>
      <c r="CG27" s="202"/>
      <c r="CH27" s="119"/>
      <c r="CI27" s="202"/>
      <c r="CJ27" s="119"/>
      <c r="CK27" s="117">
        <f t="shared" si="10"/>
        <v>0</v>
      </c>
      <c r="CL27" s="202"/>
      <c r="CM27" s="119"/>
      <c r="CN27" s="202"/>
      <c r="CO27" s="119"/>
      <c r="CP27" s="202"/>
      <c r="CQ27" s="119"/>
      <c r="CR27" s="202"/>
      <c r="CS27" s="119"/>
      <c r="CT27" s="117">
        <f t="shared" si="11"/>
        <v>0</v>
      </c>
      <c r="CU27" s="202"/>
      <c r="CV27" s="119"/>
      <c r="CW27" s="202"/>
      <c r="CX27" s="119"/>
      <c r="CY27" s="202"/>
      <c r="CZ27" s="119"/>
      <c r="DA27" s="117">
        <f t="shared" si="2"/>
        <v>0</v>
      </c>
      <c r="DB27" s="202"/>
      <c r="DC27" s="119"/>
      <c r="DD27" s="202"/>
      <c r="DE27" s="119"/>
      <c r="DF27" s="202"/>
      <c r="DG27" s="119"/>
      <c r="DH27" s="202"/>
      <c r="DI27" s="119"/>
      <c r="DJ27" s="117"/>
      <c r="DK27" s="202"/>
      <c r="DL27" s="119"/>
      <c r="DM27" s="202"/>
      <c r="DN27" s="119"/>
      <c r="DO27" s="202"/>
      <c r="DP27" s="119"/>
      <c r="DQ27" s="202"/>
      <c r="DR27" s="119"/>
      <c r="DS27" s="117"/>
      <c r="DT27" s="202"/>
      <c r="DU27" s="119"/>
      <c r="DV27" s="202"/>
      <c r="DW27" s="119"/>
      <c r="DX27" s="202"/>
      <c r="DY27" s="119"/>
      <c r="DZ27" s="117"/>
      <c r="EA27" s="115"/>
      <c r="EB27" s="202"/>
      <c r="EC27" s="119"/>
      <c r="ED27" s="202"/>
      <c r="EE27" s="119"/>
      <c r="EF27" s="202"/>
      <c r="EG27" s="119"/>
      <c r="EH27" s="202"/>
      <c r="EI27" s="119"/>
      <c r="EJ27" s="117"/>
      <c r="EK27" s="202"/>
      <c r="EL27" s="119"/>
      <c r="EM27" s="202"/>
      <c r="EN27" s="119"/>
      <c r="EO27" s="202"/>
      <c r="EP27" s="119"/>
      <c r="EQ27" s="202"/>
      <c r="ER27" s="119"/>
      <c r="ES27" s="117"/>
      <c r="ET27" s="202"/>
      <c r="EU27" s="119"/>
      <c r="EV27" s="202"/>
      <c r="EW27" s="119"/>
      <c r="EX27" s="202"/>
      <c r="EY27" s="119"/>
      <c r="EZ27" s="117"/>
      <c r="FA27" s="115"/>
      <c r="FB27" s="202"/>
      <c r="FC27" s="119"/>
      <c r="FD27" s="202"/>
      <c r="FE27" s="119"/>
      <c r="FF27" s="202"/>
      <c r="FG27" s="119"/>
      <c r="FH27" s="202"/>
      <c r="FI27" s="119"/>
      <c r="FJ27" s="117"/>
      <c r="FK27" s="202"/>
      <c r="FL27" s="119"/>
      <c r="FM27" s="202"/>
      <c r="FN27" s="119"/>
      <c r="FO27" s="202"/>
      <c r="FP27" s="119"/>
      <c r="FQ27" s="202"/>
      <c r="FR27" s="119"/>
      <c r="FS27" s="117"/>
      <c r="FT27" s="202"/>
      <c r="FU27" s="119"/>
      <c r="FV27" s="202"/>
      <c r="FW27" s="119"/>
      <c r="FX27" s="202"/>
      <c r="FY27" s="119"/>
      <c r="FZ27" s="117"/>
      <c r="GA27" s="115"/>
      <c r="GB27" s="202"/>
      <c r="GC27" s="119"/>
      <c r="GD27" s="202"/>
      <c r="GE27" s="119"/>
      <c r="GF27" s="202"/>
      <c r="GG27" s="119"/>
      <c r="GH27" s="202"/>
      <c r="GI27" s="119"/>
      <c r="GJ27" s="117"/>
      <c r="GK27" s="202"/>
      <c r="GL27" s="119"/>
      <c r="GM27" s="202"/>
      <c r="GN27" s="119"/>
      <c r="GO27" s="202"/>
      <c r="GP27" s="119"/>
      <c r="GQ27" s="202"/>
      <c r="GR27" s="119"/>
      <c r="GS27" s="117"/>
      <c r="GT27" s="202"/>
      <c r="GU27" s="119"/>
      <c r="GV27" s="202"/>
      <c r="GW27" s="119"/>
      <c r="GX27" s="202"/>
      <c r="GY27" s="119"/>
      <c r="GZ27" s="117"/>
      <c r="HA27" s="115"/>
      <c r="HB27" s="202"/>
      <c r="HC27" s="119"/>
      <c r="HD27" s="202"/>
      <c r="HE27" s="119"/>
      <c r="HF27" s="202"/>
      <c r="HG27" s="119"/>
      <c r="HH27" s="202"/>
      <c r="HI27" s="119"/>
      <c r="HJ27" s="117"/>
      <c r="HK27" s="202"/>
      <c r="HL27" s="119"/>
      <c r="HM27" s="202"/>
      <c r="HN27" s="119"/>
      <c r="HO27" s="202"/>
      <c r="HP27" s="119"/>
      <c r="HQ27" s="202"/>
      <c r="HR27" s="119"/>
      <c r="HS27" s="117"/>
      <c r="HT27" s="202"/>
      <c r="HU27" s="119"/>
      <c r="HV27" s="202"/>
      <c r="HW27" s="119"/>
      <c r="HX27" s="202"/>
      <c r="HY27" s="119"/>
      <c r="HZ27" s="117"/>
      <c r="IA27" s="115"/>
      <c r="IB27" s="202"/>
      <c r="IC27" s="119"/>
      <c r="ID27" s="202"/>
      <c r="IE27" s="119"/>
      <c r="IF27" s="202"/>
      <c r="IG27" s="119"/>
      <c r="IH27" s="202"/>
      <c r="II27" s="119"/>
      <c r="IJ27" s="117"/>
      <c r="IK27" s="202"/>
      <c r="IL27" s="119"/>
      <c r="IM27" s="202"/>
      <c r="IN27" s="119"/>
      <c r="IO27" s="202"/>
      <c r="IP27" s="119"/>
      <c r="IQ27" s="202"/>
      <c r="IR27" s="119"/>
      <c r="IS27" s="117"/>
      <c r="IT27" s="202"/>
      <c r="IU27" s="119"/>
      <c r="IV27" s="202"/>
      <c r="IW27" s="119"/>
      <c r="IX27" s="202"/>
      <c r="IY27" s="119"/>
      <c r="IZ27" s="117"/>
      <c r="JA27" s="115"/>
      <c r="JB27" s="202"/>
      <c r="JC27" s="119"/>
      <c r="JD27" s="202"/>
      <c r="JE27" s="119"/>
      <c r="JF27" s="202"/>
      <c r="JG27" s="119"/>
      <c r="JH27" s="202"/>
      <c r="JI27" s="119"/>
      <c r="JJ27" s="117"/>
      <c r="JK27" s="202"/>
      <c r="JL27" s="119"/>
      <c r="JM27" s="202"/>
      <c r="JN27" s="119"/>
      <c r="JO27" s="202"/>
      <c r="JP27" s="119"/>
      <c r="JQ27" s="202"/>
      <c r="JR27" s="119"/>
      <c r="JS27" s="117"/>
      <c r="JT27" s="202"/>
      <c r="JU27" s="119"/>
      <c r="JV27" s="202"/>
      <c r="JW27" s="119"/>
      <c r="JX27" s="202"/>
      <c r="JY27" s="119"/>
      <c r="JZ27" s="117"/>
      <c r="KA27" s="115"/>
      <c r="KB27" s="202"/>
      <c r="KC27" s="119"/>
      <c r="KD27" s="202"/>
      <c r="KE27" s="119"/>
      <c r="KF27" s="202"/>
      <c r="KG27" s="119"/>
      <c r="KH27" s="202"/>
      <c r="KI27" s="119"/>
      <c r="KJ27" s="117"/>
      <c r="KK27" s="202"/>
      <c r="KL27" s="119"/>
      <c r="KM27" s="202"/>
      <c r="KN27" s="119"/>
      <c r="KO27" s="202"/>
      <c r="KP27" s="119"/>
      <c r="KQ27" s="202"/>
      <c r="KR27" s="119"/>
      <c r="KS27" s="117"/>
      <c r="KT27" s="202"/>
      <c r="KU27" s="119"/>
      <c r="KV27" s="202"/>
      <c r="KW27" s="119"/>
      <c r="KX27" s="202"/>
      <c r="KY27" s="119"/>
      <c r="KZ27" s="117"/>
      <c r="LA27" s="115"/>
      <c r="LB27" s="202"/>
      <c r="LC27" s="119"/>
      <c r="LD27" s="202"/>
      <c r="LE27" s="119"/>
      <c r="LF27" s="202"/>
      <c r="LG27" s="119"/>
      <c r="LH27" s="202"/>
      <c r="LI27" s="119"/>
      <c r="LJ27" s="117"/>
      <c r="LK27" s="202"/>
      <c r="LL27" s="119"/>
      <c r="LM27" s="202"/>
      <c r="LN27" s="119"/>
      <c r="LO27" s="202"/>
      <c r="LP27" s="119"/>
      <c r="LQ27" s="202"/>
      <c r="LR27" s="119"/>
      <c r="LS27" s="117"/>
      <c r="LT27" s="202"/>
      <c r="LU27" s="119"/>
      <c r="LV27" s="202"/>
      <c r="LW27" s="119"/>
      <c r="LX27" s="202"/>
      <c r="LY27" s="119"/>
      <c r="LZ27" s="117"/>
      <c r="MA27" s="117"/>
      <c r="MB27" s="110">
        <v>44034</v>
      </c>
      <c r="MC27" s="202"/>
      <c r="MD27" s="119"/>
      <c r="ME27" s="202"/>
      <c r="MF27" s="119"/>
      <c r="MG27" s="117">
        <f t="shared" si="12"/>
        <v>0</v>
      </c>
      <c r="MH27" s="110">
        <v>44034</v>
      </c>
      <c r="MI27" s="202"/>
      <c r="MJ27" s="119"/>
      <c r="MK27" s="202"/>
      <c r="ML27" s="119"/>
      <c r="MM27" s="117">
        <f t="shared" si="3"/>
        <v>0</v>
      </c>
      <c r="MN27" s="110">
        <v>44034</v>
      </c>
      <c r="MO27" s="202"/>
      <c r="MP27" s="119"/>
      <c r="MQ27" s="202"/>
      <c r="MR27" s="119"/>
      <c r="MS27" s="117">
        <f t="shared" si="4"/>
        <v>0</v>
      </c>
      <c r="MT27" s="115"/>
      <c r="MU27" s="202"/>
      <c r="MV27" s="119"/>
      <c r="MW27" s="202"/>
      <c r="MX27" s="119"/>
      <c r="MY27" s="117"/>
      <c r="MZ27" s="219"/>
      <c r="NA27" s="220"/>
      <c r="NB27" s="219"/>
      <c r="NC27" s="220"/>
      <c r="ND27" s="219"/>
      <c r="NE27" s="219"/>
      <c r="NF27" s="220"/>
      <c r="NG27" s="219"/>
      <c r="NH27" s="220"/>
      <c r="NI27" s="219"/>
      <c r="NJ27" s="219"/>
      <c r="NK27" s="211"/>
      <c r="NL27" s="220"/>
      <c r="NM27" s="219"/>
      <c r="NN27" s="220"/>
      <c r="NO27" s="219"/>
      <c r="NP27" s="220"/>
      <c r="NQ27" s="219"/>
      <c r="NR27" s="220"/>
      <c r="NS27" s="219"/>
      <c r="NT27" s="219"/>
      <c r="NU27" s="220"/>
      <c r="NV27" s="219"/>
      <c r="NW27" s="220"/>
      <c r="NX27" s="219"/>
      <c r="NY27" s="220"/>
      <c r="NZ27" s="219"/>
      <c r="OA27" s="220"/>
      <c r="OB27" s="219"/>
      <c r="OC27" s="219"/>
      <c r="OD27" s="220"/>
      <c r="OE27" s="219"/>
      <c r="OF27" s="220"/>
      <c r="OG27" s="219"/>
      <c r="OH27" s="220"/>
      <c r="OI27" s="219"/>
      <c r="OJ27" s="245"/>
      <c r="OK27" s="26"/>
      <c r="OL27" s="110">
        <v>45679</v>
      </c>
      <c r="OM27" s="202">
        <v>3</v>
      </c>
      <c r="ON27" s="207">
        <v>0.90625</v>
      </c>
      <c r="OO27" s="202">
        <v>2</v>
      </c>
      <c r="OP27" s="207">
        <v>9.375E-2</v>
      </c>
      <c r="OQ27" s="202"/>
      <c r="OR27" s="202"/>
      <c r="OS27" s="202"/>
      <c r="OT27" s="202"/>
      <c r="OU27" s="117">
        <f t="shared" si="20"/>
        <v>1</v>
      </c>
      <c r="OV27" s="202"/>
      <c r="OW27" s="119"/>
      <c r="OX27" s="202"/>
      <c r="OY27" s="119"/>
      <c r="OZ27" s="202"/>
      <c r="PA27" s="119"/>
      <c r="PB27" s="202"/>
      <c r="PC27" s="119"/>
      <c r="PD27" s="117">
        <f t="shared" si="13"/>
        <v>0</v>
      </c>
      <c r="PE27" s="202"/>
      <c r="PF27" s="207"/>
      <c r="PG27" s="202"/>
      <c r="PH27" s="202"/>
      <c r="PI27" s="202"/>
      <c r="PJ27" s="207"/>
      <c r="PK27" s="192">
        <f t="shared" si="5"/>
        <v>1</v>
      </c>
      <c r="PM27" s="110">
        <v>45679</v>
      </c>
      <c r="PN27" s="202">
        <v>3</v>
      </c>
      <c r="PO27" s="207">
        <v>0.28125</v>
      </c>
      <c r="PP27" s="202">
        <v>1</v>
      </c>
      <c r="PQ27" s="207">
        <v>1.0416666666666666E-2</v>
      </c>
      <c r="PR27" s="202"/>
      <c r="PS27" s="202"/>
      <c r="PT27" s="202"/>
      <c r="PU27" s="202"/>
      <c r="PV27" s="117">
        <f t="shared" si="14"/>
        <v>0.29166666666666669</v>
      </c>
      <c r="PW27" s="202"/>
      <c r="PX27" s="119"/>
      <c r="PY27" s="202"/>
      <c r="PZ27" s="119"/>
      <c r="QA27" s="202"/>
      <c r="QB27" s="119"/>
      <c r="QC27" s="202"/>
      <c r="QD27" s="119"/>
      <c r="QE27" s="117">
        <f t="shared" si="15"/>
        <v>0</v>
      </c>
      <c r="QF27" s="202">
        <v>3</v>
      </c>
      <c r="QG27" s="207">
        <v>0.68055555555555547</v>
      </c>
      <c r="QH27" s="202">
        <v>1</v>
      </c>
      <c r="QI27" s="207">
        <v>2.7777777777777776E-2</v>
      </c>
      <c r="QJ27" s="202"/>
      <c r="QK27" s="202"/>
      <c r="QL27" s="192">
        <f t="shared" si="6"/>
        <v>0.99999999999999989</v>
      </c>
    </row>
    <row r="28" spans="1:455">
      <c r="A28" s="110">
        <v>45680</v>
      </c>
      <c r="B28" s="202">
        <v>5</v>
      </c>
      <c r="C28" s="207">
        <v>0.2673611111111111</v>
      </c>
      <c r="D28" s="202"/>
      <c r="E28" s="202"/>
      <c r="F28" s="202">
        <v>2</v>
      </c>
      <c r="G28" s="207">
        <v>2.4305555555555556E-2</v>
      </c>
      <c r="H28" s="202"/>
      <c r="I28" s="202"/>
      <c r="J28" s="117">
        <f t="shared" si="7"/>
        <v>0.29166666666666669</v>
      </c>
      <c r="K28" s="202"/>
      <c r="L28" s="119"/>
      <c r="M28" s="202"/>
      <c r="N28" s="119"/>
      <c r="O28" s="202"/>
      <c r="P28" s="119"/>
      <c r="Q28" s="203"/>
      <c r="R28" s="119"/>
      <c r="S28" s="117">
        <v>0</v>
      </c>
      <c r="T28" s="202">
        <v>2</v>
      </c>
      <c r="U28" s="207">
        <v>0.70833333333333337</v>
      </c>
      <c r="V28" s="202"/>
      <c r="W28" s="202"/>
      <c r="X28" s="202"/>
      <c r="Y28" s="202"/>
      <c r="Z28" s="192">
        <f t="shared" si="16"/>
        <v>1</v>
      </c>
      <c r="AA28" s="240"/>
      <c r="AB28" s="110">
        <v>45680</v>
      </c>
      <c r="AC28" s="202">
        <v>4</v>
      </c>
      <c r="AD28" s="207">
        <v>0.27777777777777779</v>
      </c>
      <c r="AE28" s="202"/>
      <c r="AF28" s="202"/>
      <c r="AG28" s="202">
        <v>2</v>
      </c>
      <c r="AH28" s="207">
        <v>1.3888888888888888E-2</v>
      </c>
      <c r="AI28" s="202"/>
      <c r="AJ28" s="202"/>
      <c r="AK28" s="117">
        <f t="shared" si="0"/>
        <v>0.29166666666666669</v>
      </c>
      <c r="AL28" s="202"/>
      <c r="AM28" s="119"/>
      <c r="AN28" s="202"/>
      <c r="AO28" s="119"/>
      <c r="AP28" s="202"/>
      <c r="AQ28" s="119"/>
      <c r="AR28" s="202"/>
      <c r="AS28" s="119"/>
      <c r="AT28" s="117">
        <f t="shared" si="17"/>
        <v>0</v>
      </c>
      <c r="AU28" s="202">
        <v>2</v>
      </c>
      <c r="AV28" s="207">
        <v>0.70833333333333337</v>
      </c>
      <c r="AW28" s="202"/>
      <c r="AX28" s="202"/>
      <c r="AY28" s="202"/>
      <c r="AZ28" s="202"/>
      <c r="BA28" s="192">
        <f t="shared" si="21"/>
        <v>1</v>
      </c>
      <c r="BB28" s="110">
        <v>45680</v>
      </c>
      <c r="BC28" s="202">
        <v>4</v>
      </c>
      <c r="BD28" s="207">
        <v>0.92361111111111116</v>
      </c>
      <c r="BE28" s="202">
        <v>1</v>
      </c>
      <c r="BF28" s="207">
        <v>6.9444444444444434E-2</v>
      </c>
      <c r="BG28" s="202">
        <v>2</v>
      </c>
      <c r="BH28" s="207">
        <v>6.9444444444444441E-3</v>
      </c>
      <c r="BI28" s="202"/>
      <c r="BJ28" s="202"/>
      <c r="BK28" s="117">
        <f t="shared" si="18"/>
        <v>1</v>
      </c>
      <c r="BL28" s="202"/>
      <c r="BM28" s="202"/>
      <c r="BN28" s="202"/>
      <c r="BO28" s="202"/>
      <c r="BP28" s="202"/>
      <c r="BQ28" s="202"/>
      <c r="BR28" s="202"/>
      <c r="BS28" s="202"/>
      <c r="BT28" s="117">
        <f t="shared" si="9"/>
        <v>0</v>
      </c>
      <c r="BU28" s="202"/>
      <c r="BV28" s="207"/>
      <c r="BW28" s="202"/>
      <c r="BX28" s="202"/>
      <c r="BY28" s="202"/>
      <c r="BZ28" s="207"/>
      <c r="CA28" s="192">
        <f t="shared" si="19"/>
        <v>1</v>
      </c>
      <c r="CB28" s="115">
        <v>43182</v>
      </c>
      <c r="CC28" s="202"/>
      <c r="CD28" s="119"/>
      <c r="CE28" s="202"/>
      <c r="CF28" s="119"/>
      <c r="CG28" s="202"/>
      <c r="CH28" s="119"/>
      <c r="CI28" s="202"/>
      <c r="CJ28" s="119"/>
      <c r="CK28" s="117">
        <f t="shared" si="10"/>
        <v>0</v>
      </c>
      <c r="CL28" s="202"/>
      <c r="CM28" s="119"/>
      <c r="CN28" s="202"/>
      <c r="CO28" s="119"/>
      <c r="CP28" s="202"/>
      <c r="CQ28" s="119"/>
      <c r="CR28" s="202"/>
      <c r="CS28" s="119"/>
      <c r="CT28" s="117">
        <f t="shared" si="11"/>
        <v>0</v>
      </c>
      <c r="CU28" s="202"/>
      <c r="CV28" s="119"/>
      <c r="CW28" s="202"/>
      <c r="CX28" s="119"/>
      <c r="CY28" s="202"/>
      <c r="CZ28" s="119"/>
      <c r="DA28" s="117">
        <f t="shared" si="2"/>
        <v>0</v>
      </c>
      <c r="DB28" s="202"/>
      <c r="DC28" s="119"/>
      <c r="DD28" s="202"/>
      <c r="DE28" s="119"/>
      <c r="DF28" s="202"/>
      <c r="DG28" s="119"/>
      <c r="DH28" s="202"/>
      <c r="DI28" s="119"/>
      <c r="DJ28" s="117"/>
      <c r="DK28" s="202"/>
      <c r="DL28" s="119"/>
      <c r="DM28" s="202"/>
      <c r="DN28" s="119"/>
      <c r="DO28" s="202"/>
      <c r="DP28" s="119"/>
      <c r="DQ28" s="202"/>
      <c r="DR28" s="119"/>
      <c r="DS28" s="117"/>
      <c r="DT28" s="202"/>
      <c r="DU28" s="119"/>
      <c r="DV28" s="202"/>
      <c r="DW28" s="119"/>
      <c r="DX28" s="202"/>
      <c r="DY28" s="119"/>
      <c r="DZ28" s="117"/>
      <c r="EA28" s="115"/>
      <c r="EB28" s="202"/>
      <c r="EC28" s="119"/>
      <c r="ED28" s="202"/>
      <c r="EE28" s="119"/>
      <c r="EF28" s="202"/>
      <c r="EG28" s="119"/>
      <c r="EH28" s="202"/>
      <c r="EI28" s="119"/>
      <c r="EJ28" s="117"/>
      <c r="EK28" s="202"/>
      <c r="EL28" s="119"/>
      <c r="EM28" s="202"/>
      <c r="EN28" s="119"/>
      <c r="EO28" s="202"/>
      <c r="EP28" s="119"/>
      <c r="EQ28" s="202"/>
      <c r="ER28" s="119"/>
      <c r="ES28" s="117"/>
      <c r="ET28" s="202"/>
      <c r="EU28" s="119"/>
      <c r="EV28" s="202"/>
      <c r="EW28" s="119"/>
      <c r="EX28" s="202"/>
      <c r="EY28" s="119"/>
      <c r="EZ28" s="117"/>
      <c r="FA28" s="115"/>
      <c r="FB28" s="202"/>
      <c r="FC28" s="119"/>
      <c r="FD28" s="202"/>
      <c r="FE28" s="119"/>
      <c r="FF28" s="202"/>
      <c r="FG28" s="119"/>
      <c r="FH28" s="202"/>
      <c r="FI28" s="119"/>
      <c r="FJ28" s="117"/>
      <c r="FK28" s="202"/>
      <c r="FL28" s="119"/>
      <c r="FM28" s="202"/>
      <c r="FN28" s="119"/>
      <c r="FO28" s="202"/>
      <c r="FP28" s="119"/>
      <c r="FQ28" s="202"/>
      <c r="FR28" s="119"/>
      <c r="FS28" s="117"/>
      <c r="FT28" s="202"/>
      <c r="FU28" s="119"/>
      <c r="FV28" s="202"/>
      <c r="FW28" s="119"/>
      <c r="FX28" s="202"/>
      <c r="FY28" s="119"/>
      <c r="FZ28" s="117"/>
      <c r="GA28" s="115"/>
      <c r="GB28" s="202"/>
      <c r="GC28" s="119"/>
      <c r="GD28" s="202"/>
      <c r="GE28" s="119"/>
      <c r="GF28" s="202"/>
      <c r="GG28" s="119"/>
      <c r="GH28" s="202"/>
      <c r="GI28" s="119"/>
      <c r="GJ28" s="117"/>
      <c r="GK28" s="202"/>
      <c r="GL28" s="119"/>
      <c r="GM28" s="202"/>
      <c r="GN28" s="119"/>
      <c r="GO28" s="202"/>
      <c r="GP28" s="119"/>
      <c r="GQ28" s="202"/>
      <c r="GR28" s="119"/>
      <c r="GS28" s="117"/>
      <c r="GT28" s="202"/>
      <c r="GU28" s="119"/>
      <c r="GV28" s="202"/>
      <c r="GW28" s="119"/>
      <c r="GX28" s="202"/>
      <c r="GY28" s="119"/>
      <c r="GZ28" s="117"/>
      <c r="HA28" s="115"/>
      <c r="HB28" s="202"/>
      <c r="HC28" s="119"/>
      <c r="HD28" s="202"/>
      <c r="HE28" s="119"/>
      <c r="HF28" s="202"/>
      <c r="HG28" s="119"/>
      <c r="HH28" s="202"/>
      <c r="HI28" s="119"/>
      <c r="HJ28" s="117"/>
      <c r="HK28" s="202"/>
      <c r="HL28" s="119"/>
      <c r="HM28" s="202"/>
      <c r="HN28" s="119"/>
      <c r="HO28" s="202"/>
      <c r="HP28" s="119"/>
      <c r="HQ28" s="202"/>
      <c r="HR28" s="119"/>
      <c r="HS28" s="117"/>
      <c r="HT28" s="202"/>
      <c r="HU28" s="119"/>
      <c r="HV28" s="202"/>
      <c r="HW28" s="119"/>
      <c r="HX28" s="202"/>
      <c r="HY28" s="119"/>
      <c r="HZ28" s="117"/>
      <c r="IA28" s="115"/>
      <c r="IB28" s="202"/>
      <c r="IC28" s="119"/>
      <c r="ID28" s="202"/>
      <c r="IE28" s="119"/>
      <c r="IF28" s="202"/>
      <c r="IG28" s="119"/>
      <c r="IH28" s="202"/>
      <c r="II28" s="119"/>
      <c r="IJ28" s="117"/>
      <c r="IK28" s="202"/>
      <c r="IL28" s="119"/>
      <c r="IM28" s="202"/>
      <c r="IN28" s="119"/>
      <c r="IO28" s="202"/>
      <c r="IP28" s="119"/>
      <c r="IQ28" s="202"/>
      <c r="IR28" s="119"/>
      <c r="IS28" s="117"/>
      <c r="IT28" s="202"/>
      <c r="IU28" s="119"/>
      <c r="IV28" s="202"/>
      <c r="IW28" s="119"/>
      <c r="IX28" s="202"/>
      <c r="IY28" s="119"/>
      <c r="IZ28" s="117"/>
      <c r="JA28" s="115"/>
      <c r="JB28" s="202"/>
      <c r="JC28" s="119"/>
      <c r="JD28" s="202"/>
      <c r="JE28" s="119"/>
      <c r="JF28" s="202"/>
      <c r="JG28" s="119"/>
      <c r="JH28" s="202"/>
      <c r="JI28" s="119"/>
      <c r="JJ28" s="117"/>
      <c r="JK28" s="202"/>
      <c r="JL28" s="119"/>
      <c r="JM28" s="202"/>
      <c r="JN28" s="119"/>
      <c r="JO28" s="202"/>
      <c r="JP28" s="119"/>
      <c r="JQ28" s="202"/>
      <c r="JR28" s="119"/>
      <c r="JS28" s="117"/>
      <c r="JT28" s="202"/>
      <c r="JU28" s="119"/>
      <c r="JV28" s="202"/>
      <c r="JW28" s="119"/>
      <c r="JX28" s="202"/>
      <c r="JY28" s="119"/>
      <c r="JZ28" s="117"/>
      <c r="KA28" s="115"/>
      <c r="KB28" s="202"/>
      <c r="KC28" s="119"/>
      <c r="KD28" s="202"/>
      <c r="KE28" s="119"/>
      <c r="KF28" s="202"/>
      <c r="KG28" s="119"/>
      <c r="KH28" s="202"/>
      <c r="KI28" s="119"/>
      <c r="KJ28" s="117"/>
      <c r="KK28" s="202"/>
      <c r="KL28" s="119"/>
      <c r="KM28" s="202"/>
      <c r="KN28" s="119"/>
      <c r="KO28" s="202"/>
      <c r="KP28" s="119"/>
      <c r="KQ28" s="202"/>
      <c r="KR28" s="119"/>
      <c r="KS28" s="117"/>
      <c r="KT28" s="202"/>
      <c r="KU28" s="119"/>
      <c r="KV28" s="202"/>
      <c r="KW28" s="119"/>
      <c r="KX28" s="202"/>
      <c r="KY28" s="119"/>
      <c r="KZ28" s="117"/>
      <c r="LA28" s="115"/>
      <c r="LB28" s="202"/>
      <c r="LC28" s="119"/>
      <c r="LD28" s="202"/>
      <c r="LE28" s="119"/>
      <c r="LF28" s="202"/>
      <c r="LG28" s="119"/>
      <c r="LH28" s="202"/>
      <c r="LI28" s="119"/>
      <c r="LJ28" s="117"/>
      <c r="LK28" s="202"/>
      <c r="LL28" s="119"/>
      <c r="LM28" s="202"/>
      <c r="LN28" s="119"/>
      <c r="LO28" s="202"/>
      <c r="LP28" s="119"/>
      <c r="LQ28" s="202"/>
      <c r="LR28" s="119"/>
      <c r="LS28" s="117"/>
      <c r="LT28" s="202"/>
      <c r="LU28" s="119"/>
      <c r="LV28" s="202"/>
      <c r="LW28" s="119"/>
      <c r="LX28" s="202"/>
      <c r="LY28" s="119"/>
      <c r="LZ28" s="117"/>
      <c r="MA28" s="117"/>
      <c r="MB28" s="110">
        <v>44035</v>
      </c>
      <c r="MC28" s="202"/>
      <c r="MD28" s="119"/>
      <c r="ME28" s="202"/>
      <c r="MF28" s="119"/>
      <c r="MG28" s="117">
        <f t="shared" si="12"/>
        <v>0</v>
      </c>
      <c r="MH28" s="110">
        <v>44035</v>
      </c>
      <c r="MI28" s="202"/>
      <c r="MJ28" s="119"/>
      <c r="MK28" s="202"/>
      <c r="ML28" s="119"/>
      <c r="MM28" s="117">
        <f t="shared" si="3"/>
        <v>0</v>
      </c>
      <c r="MN28" s="110">
        <v>44035</v>
      </c>
      <c r="MO28" s="202"/>
      <c r="MP28" s="119"/>
      <c r="MQ28" s="202"/>
      <c r="MR28" s="119"/>
      <c r="MS28" s="117">
        <f t="shared" si="4"/>
        <v>0</v>
      </c>
      <c r="MT28" s="115"/>
      <c r="MU28" s="202"/>
      <c r="MV28" s="119"/>
      <c r="MW28" s="202"/>
      <c r="MX28" s="119"/>
      <c r="MY28" s="117"/>
      <c r="MZ28" s="219"/>
      <c r="NA28" s="220"/>
      <c r="NB28" s="219"/>
      <c r="NC28" s="220"/>
      <c r="ND28" s="219"/>
      <c r="NE28" s="219"/>
      <c r="NF28" s="220"/>
      <c r="NG28" s="219"/>
      <c r="NH28" s="220"/>
      <c r="NI28" s="219"/>
      <c r="NJ28" s="219"/>
      <c r="NK28" s="211"/>
      <c r="NL28" s="220"/>
      <c r="NM28" s="219"/>
      <c r="NN28" s="220"/>
      <c r="NO28" s="219"/>
      <c r="NP28" s="220"/>
      <c r="NQ28" s="219"/>
      <c r="NR28" s="220"/>
      <c r="NS28" s="219"/>
      <c r="NT28" s="219"/>
      <c r="NU28" s="220"/>
      <c r="NV28" s="219"/>
      <c r="NW28" s="220"/>
      <c r="NX28" s="219"/>
      <c r="NY28" s="220"/>
      <c r="NZ28" s="219"/>
      <c r="OA28" s="220"/>
      <c r="OB28" s="219"/>
      <c r="OC28" s="219"/>
      <c r="OD28" s="220"/>
      <c r="OE28" s="219"/>
      <c r="OF28" s="220"/>
      <c r="OG28" s="219"/>
      <c r="OH28" s="220"/>
      <c r="OI28" s="219"/>
      <c r="OJ28" s="245"/>
      <c r="OK28" s="26"/>
      <c r="OL28" s="110">
        <v>45680</v>
      </c>
      <c r="OM28" s="202">
        <v>4</v>
      </c>
      <c r="ON28" s="207">
        <v>0.92361111111111116</v>
      </c>
      <c r="OO28" s="202">
        <v>1</v>
      </c>
      <c r="OP28" s="207">
        <v>6.9444444444444434E-2</v>
      </c>
      <c r="OQ28" s="202">
        <v>2</v>
      </c>
      <c r="OR28" s="207">
        <v>6.9444444444444441E-3</v>
      </c>
      <c r="OS28" s="202"/>
      <c r="OT28" s="202"/>
      <c r="OU28" s="117">
        <f t="shared" si="20"/>
        <v>1</v>
      </c>
      <c r="OV28" s="202"/>
      <c r="OW28" s="119"/>
      <c r="OX28" s="202"/>
      <c r="OY28" s="119"/>
      <c r="OZ28" s="202"/>
      <c r="PA28" s="119"/>
      <c r="PB28" s="202"/>
      <c r="PC28" s="119"/>
      <c r="PD28" s="117">
        <f t="shared" si="13"/>
        <v>0</v>
      </c>
      <c r="PE28" s="202"/>
      <c r="PF28" s="202"/>
      <c r="PG28" s="202"/>
      <c r="PH28" s="202"/>
      <c r="PI28" s="202"/>
      <c r="PJ28" s="207"/>
      <c r="PK28" s="192">
        <f t="shared" si="5"/>
        <v>1</v>
      </c>
      <c r="PM28" s="110">
        <v>45680</v>
      </c>
      <c r="PN28" s="202">
        <v>2</v>
      </c>
      <c r="PO28" s="207">
        <v>0.2638888888888889</v>
      </c>
      <c r="PP28" s="202">
        <v>1</v>
      </c>
      <c r="PQ28" s="207">
        <v>6.9444444444444434E-2</v>
      </c>
      <c r="PR28" s="202"/>
      <c r="PS28" s="202"/>
      <c r="PT28" s="202"/>
      <c r="PU28" s="202"/>
      <c r="PV28" s="117">
        <f t="shared" si="14"/>
        <v>0.33333333333333331</v>
      </c>
      <c r="PW28" s="202"/>
      <c r="PX28" s="119"/>
      <c r="PY28" s="202"/>
      <c r="PZ28" s="119"/>
      <c r="QA28" s="202"/>
      <c r="QB28" s="119"/>
      <c r="QC28" s="202"/>
      <c r="QD28" s="119"/>
      <c r="QE28" s="117">
        <f t="shared" si="15"/>
        <v>0</v>
      </c>
      <c r="QF28" s="202">
        <v>2</v>
      </c>
      <c r="QG28" s="207">
        <v>0.66666666666666663</v>
      </c>
      <c r="QH28" s="202"/>
      <c r="QI28" s="202"/>
      <c r="QJ28" s="202"/>
      <c r="QK28" s="202"/>
      <c r="QL28" s="192">
        <f t="shared" si="6"/>
        <v>1</v>
      </c>
    </row>
    <row r="29" spans="1:455">
      <c r="A29" s="110">
        <v>45681</v>
      </c>
      <c r="B29" s="202">
        <v>3</v>
      </c>
      <c r="C29" s="207">
        <v>0.29166666666666669</v>
      </c>
      <c r="D29" s="202"/>
      <c r="E29" s="202"/>
      <c r="F29" s="202">
        <v>3</v>
      </c>
      <c r="G29" s="207">
        <v>2.7777777777777776E-2</v>
      </c>
      <c r="H29" s="202"/>
      <c r="I29" s="202"/>
      <c r="J29" s="117">
        <f t="shared" si="7"/>
        <v>0.31944444444444448</v>
      </c>
      <c r="K29" s="202"/>
      <c r="L29" s="119"/>
      <c r="M29" s="202"/>
      <c r="N29" s="119"/>
      <c r="O29" s="202"/>
      <c r="P29" s="119"/>
      <c r="Q29" s="203"/>
      <c r="R29" s="119"/>
      <c r="S29" s="117">
        <f>R29+P29+N29+L29</f>
        <v>0</v>
      </c>
      <c r="T29" s="202">
        <v>3</v>
      </c>
      <c r="U29" s="207">
        <v>0.66666666666666663</v>
      </c>
      <c r="V29" s="202">
        <v>1</v>
      </c>
      <c r="W29" s="207">
        <v>1.3888888888888888E-2</v>
      </c>
      <c r="X29" s="202"/>
      <c r="Y29" s="202"/>
      <c r="Z29" s="192">
        <f t="shared" si="16"/>
        <v>1</v>
      </c>
      <c r="AA29" s="240"/>
      <c r="AB29" s="110">
        <v>45681</v>
      </c>
      <c r="AC29" s="202">
        <v>4</v>
      </c>
      <c r="AD29" s="207">
        <v>0.28472222222222221</v>
      </c>
      <c r="AE29" s="202">
        <v>1</v>
      </c>
      <c r="AF29" s="207">
        <v>2.0833333333333332E-2</v>
      </c>
      <c r="AG29" s="202">
        <v>3</v>
      </c>
      <c r="AH29" s="207">
        <v>2.0833333333333332E-2</v>
      </c>
      <c r="AI29" s="202"/>
      <c r="AJ29" s="202"/>
      <c r="AK29" s="117">
        <f t="shared" si="0"/>
        <v>0.3263888888888889</v>
      </c>
      <c r="AL29" s="202"/>
      <c r="AM29" s="119"/>
      <c r="AN29" s="202"/>
      <c r="AO29" s="119"/>
      <c r="AP29" s="202"/>
      <c r="AQ29" s="119"/>
      <c r="AR29" s="202"/>
      <c r="AS29" s="119"/>
      <c r="AT29" s="117">
        <f t="shared" si="17"/>
        <v>0</v>
      </c>
      <c r="AU29" s="202">
        <v>3</v>
      </c>
      <c r="AV29" s="207">
        <v>0.67361111111111116</v>
      </c>
      <c r="AW29" s="202"/>
      <c r="AX29" s="202"/>
      <c r="AY29" s="202"/>
      <c r="AZ29" s="202"/>
      <c r="BA29" s="192">
        <f t="shared" si="21"/>
        <v>1</v>
      </c>
      <c r="BB29" s="110">
        <v>45681</v>
      </c>
      <c r="BC29" s="202">
        <v>3</v>
      </c>
      <c r="BD29" s="207">
        <v>0.98263888888888884</v>
      </c>
      <c r="BE29" s="202">
        <v>1</v>
      </c>
      <c r="BF29" s="207">
        <v>1.0416666666666666E-2</v>
      </c>
      <c r="BG29" s="202">
        <v>1</v>
      </c>
      <c r="BH29" s="207">
        <v>6.9444444444444441E-3</v>
      </c>
      <c r="BI29" s="202"/>
      <c r="BJ29" s="202"/>
      <c r="BK29" s="117">
        <f t="shared" si="18"/>
        <v>1</v>
      </c>
      <c r="BL29" s="202"/>
      <c r="BM29" s="202"/>
      <c r="BN29" s="202"/>
      <c r="BO29" s="202"/>
      <c r="BP29" s="202"/>
      <c r="BQ29" s="202"/>
      <c r="BR29" s="202"/>
      <c r="BS29" s="202"/>
      <c r="BT29" s="117">
        <f t="shared" si="9"/>
        <v>0</v>
      </c>
      <c r="BU29" s="202"/>
      <c r="BV29" s="207"/>
      <c r="BW29" s="202"/>
      <c r="BX29" s="202"/>
      <c r="BY29" s="202"/>
      <c r="BZ29" s="207"/>
      <c r="CA29" s="192">
        <f t="shared" si="19"/>
        <v>1</v>
      </c>
      <c r="CB29" s="115">
        <v>43183</v>
      </c>
      <c r="CC29" s="202"/>
      <c r="CD29" s="119"/>
      <c r="CE29" s="202"/>
      <c r="CF29" s="119"/>
      <c r="CG29" s="202"/>
      <c r="CH29" s="119"/>
      <c r="CI29" s="202"/>
      <c r="CJ29" s="119"/>
      <c r="CK29" s="117">
        <f t="shared" si="10"/>
        <v>0</v>
      </c>
      <c r="CL29" s="202"/>
      <c r="CM29" s="119"/>
      <c r="CN29" s="202"/>
      <c r="CO29" s="119"/>
      <c r="CP29" s="202"/>
      <c r="CQ29" s="119"/>
      <c r="CR29" s="202"/>
      <c r="CS29" s="119"/>
      <c r="CT29" s="117">
        <f t="shared" si="11"/>
        <v>0</v>
      </c>
      <c r="CU29" s="202"/>
      <c r="CV29" s="119"/>
      <c r="CW29" s="202"/>
      <c r="CX29" s="119"/>
      <c r="CY29" s="202"/>
      <c r="CZ29" s="119"/>
      <c r="DA29" s="117">
        <f t="shared" si="2"/>
        <v>0</v>
      </c>
      <c r="DB29" s="202"/>
      <c r="DC29" s="119"/>
      <c r="DD29" s="202"/>
      <c r="DE29" s="119"/>
      <c r="DF29" s="202"/>
      <c r="DG29" s="119"/>
      <c r="DH29" s="202"/>
      <c r="DI29" s="119"/>
      <c r="DJ29" s="117"/>
      <c r="DK29" s="202"/>
      <c r="DL29" s="119"/>
      <c r="DM29" s="202"/>
      <c r="DN29" s="119"/>
      <c r="DO29" s="202"/>
      <c r="DP29" s="119"/>
      <c r="DQ29" s="202"/>
      <c r="DR29" s="119"/>
      <c r="DS29" s="117"/>
      <c r="DT29" s="202"/>
      <c r="DU29" s="119"/>
      <c r="DV29" s="202"/>
      <c r="DW29" s="119"/>
      <c r="DX29" s="202"/>
      <c r="DY29" s="119"/>
      <c r="DZ29" s="117"/>
      <c r="EA29" s="115"/>
      <c r="EB29" s="202"/>
      <c r="EC29" s="119"/>
      <c r="ED29" s="202"/>
      <c r="EE29" s="119"/>
      <c r="EF29" s="202"/>
      <c r="EG29" s="119"/>
      <c r="EH29" s="202"/>
      <c r="EI29" s="119"/>
      <c r="EJ29" s="117"/>
      <c r="EK29" s="202"/>
      <c r="EL29" s="119"/>
      <c r="EM29" s="202"/>
      <c r="EN29" s="119"/>
      <c r="EO29" s="202"/>
      <c r="EP29" s="119"/>
      <c r="EQ29" s="202"/>
      <c r="ER29" s="119"/>
      <c r="ES29" s="117"/>
      <c r="ET29" s="202"/>
      <c r="EU29" s="119"/>
      <c r="EV29" s="202"/>
      <c r="EW29" s="119"/>
      <c r="EX29" s="202"/>
      <c r="EY29" s="119"/>
      <c r="EZ29" s="117"/>
      <c r="FA29" s="115"/>
      <c r="FB29" s="202"/>
      <c r="FC29" s="119"/>
      <c r="FD29" s="202"/>
      <c r="FE29" s="119"/>
      <c r="FF29" s="202"/>
      <c r="FG29" s="119"/>
      <c r="FH29" s="202"/>
      <c r="FI29" s="119"/>
      <c r="FJ29" s="117"/>
      <c r="FK29" s="202"/>
      <c r="FL29" s="119"/>
      <c r="FM29" s="202"/>
      <c r="FN29" s="119"/>
      <c r="FO29" s="202"/>
      <c r="FP29" s="119"/>
      <c r="FQ29" s="202"/>
      <c r="FR29" s="119"/>
      <c r="FS29" s="117"/>
      <c r="FT29" s="202"/>
      <c r="FU29" s="119"/>
      <c r="FV29" s="202"/>
      <c r="FW29" s="119"/>
      <c r="FX29" s="202"/>
      <c r="FY29" s="119"/>
      <c r="FZ29" s="117"/>
      <c r="GA29" s="115"/>
      <c r="GB29" s="202"/>
      <c r="GC29" s="119"/>
      <c r="GD29" s="202"/>
      <c r="GE29" s="119"/>
      <c r="GF29" s="202"/>
      <c r="GG29" s="119"/>
      <c r="GH29" s="202"/>
      <c r="GI29" s="119"/>
      <c r="GJ29" s="117"/>
      <c r="GK29" s="202"/>
      <c r="GL29" s="119"/>
      <c r="GM29" s="202"/>
      <c r="GN29" s="119"/>
      <c r="GO29" s="202"/>
      <c r="GP29" s="119"/>
      <c r="GQ29" s="202"/>
      <c r="GR29" s="119"/>
      <c r="GS29" s="117"/>
      <c r="GT29" s="202"/>
      <c r="GU29" s="119"/>
      <c r="GV29" s="202"/>
      <c r="GW29" s="119"/>
      <c r="GX29" s="202"/>
      <c r="GY29" s="119"/>
      <c r="GZ29" s="117"/>
      <c r="HA29" s="115"/>
      <c r="HB29" s="202"/>
      <c r="HC29" s="119"/>
      <c r="HD29" s="202"/>
      <c r="HE29" s="119"/>
      <c r="HF29" s="202"/>
      <c r="HG29" s="119"/>
      <c r="HH29" s="202"/>
      <c r="HI29" s="119"/>
      <c r="HJ29" s="117"/>
      <c r="HK29" s="202"/>
      <c r="HL29" s="119"/>
      <c r="HM29" s="202"/>
      <c r="HN29" s="119"/>
      <c r="HO29" s="202"/>
      <c r="HP29" s="119"/>
      <c r="HQ29" s="202"/>
      <c r="HR29" s="119"/>
      <c r="HS29" s="117"/>
      <c r="HT29" s="202"/>
      <c r="HU29" s="119"/>
      <c r="HV29" s="202"/>
      <c r="HW29" s="119"/>
      <c r="HX29" s="202"/>
      <c r="HY29" s="119"/>
      <c r="HZ29" s="117"/>
      <c r="IA29" s="115"/>
      <c r="IB29" s="202"/>
      <c r="IC29" s="119"/>
      <c r="ID29" s="202"/>
      <c r="IE29" s="119"/>
      <c r="IF29" s="202"/>
      <c r="IG29" s="119"/>
      <c r="IH29" s="202"/>
      <c r="II29" s="119"/>
      <c r="IJ29" s="117"/>
      <c r="IK29" s="202"/>
      <c r="IL29" s="119"/>
      <c r="IM29" s="202"/>
      <c r="IN29" s="119"/>
      <c r="IO29" s="202"/>
      <c r="IP29" s="119"/>
      <c r="IQ29" s="202"/>
      <c r="IR29" s="119"/>
      <c r="IS29" s="117"/>
      <c r="IT29" s="202"/>
      <c r="IU29" s="119"/>
      <c r="IV29" s="202"/>
      <c r="IW29" s="119"/>
      <c r="IX29" s="202"/>
      <c r="IY29" s="119"/>
      <c r="IZ29" s="117"/>
      <c r="JA29" s="115"/>
      <c r="JB29" s="202"/>
      <c r="JC29" s="119"/>
      <c r="JD29" s="202"/>
      <c r="JE29" s="119"/>
      <c r="JF29" s="202"/>
      <c r="JG29" s="119"/>
      <c r="JH29" s="202"/>
      <c r="JI29" s="119"/>
      <c r="JJ29" s="117"/>
      <c r="JK29" s="202"/>
      <c r="JL29" s="119"/>
      <c r="JM29" s="202"/>
      <c r="JN29" s="119"/>
      <c r="JO29" s="202"/>
      <c r="JP29" s="119"/>
      <c r="JQ29" s="202"/>
      <c r="JR29" s="119"/>
      <c r="JS29" s="117"/>
      <c r="JT29" s="202"/>
      <c r="JU29" s="119"/>
      <c r="JV29" s="202"/>
      <c r="JW29" s="119"/>
      <c r="JX29" s="202"/>
      <c r="JY29" s="119"/>
      <c r="JZ29" s="117"/>
      <c r="KA29" s="115"/>
      <c r="KB29" s="202"/>
      <c r="KC29" s="119"/>
      <c r="KD29" s="202"/>
      <c r="KE29" s="119"/>
      <c r="KF29" s="202"/>
      <c r="KG29" s="119"/>
      <c r="KH29" s="202"/>
      <c r="KI29" s="119"/>
      <c r="KJ29" s="117"/>
      <c r="KK29" s="202"/>
      <c r="KL29" s="119"/>
      <c r="KM29" s="202"/>
      <c r="KN29" s="119"/>
      <c r="KO29" s="202"/>
      <c r="KP29" s="119"/>
      <c r="KQ29" s="202"/>
      <c r="KR29" s="119"/>
      <c r="KS29" s="117"/>
      <c r="KT29" s="202"/>
      <c r="KU29" s="119"/>
      <c r="KV29" s="202"/>
      <c r="KW29" s="119"/>
      <c r="KX29" s="202"/>
      <c r="KY29" s="119"/>
      <c r="KZ29" s="117"/>
      <c r="LA29" s="115"/>
      <c r="LB29" s="202"/>
      <c r="LC29" s="119"/>
      <c r="LD29" s="202"/>
      <c r="LE29" s="119"/>
      <c r="LF29" s="202"/>
      <c r="LG29" s="119"/>
      <c r="LH29" s="202"/>
      <c r="LI29" s="119"/>
      <c r="LJ29" s="117"/>
      <c r="LK29" s="202"/>
      <c r="LL29" s="119"/>
      <c r="LM29" s="202"/>
      <c r="LN29" s="119"/>
      <c r="LO29" s="202"/>
      <c r="LP29" s="119"/>
      <c r="LQ29" s="202"/>
      <c r="LR29" s="119"/>
      <c r="LS29" s="117"/>
      <c r="LT29" s="202"/>
      <c r="LU29" s="119"/>
      <c r="LV29" s="202"/>
      <c r="LW29" s="119"/>
      <c r="LX29" s="202"/>
      <c r="LY29" s="119"/>
      <c r="LZ29" s="117"/>
      <c r="MA29" s="117"/>
      <c r="MB29" s="110">
        <v>44036</v>
      </c>
      <c r="MC29" s="202"/>
      <c r="MD29" s="119"/>
      <c r="ME29" s="202"/>
      <c r="MF29" s="119"/>
      <c r="MG29" s="117">
        <f t="shared" si="12"/>
        <v>0</v>
      </c>
      <c r="MH29" s="110">
        <v>44036</v>
      </c>
      <c r="MI29" s="202"/>
      <c r="MJ29" s="119"/>
      <c r="MK29" s="202"/>
      <c r="ML29" s="119"/>
      <c r="MM29" s="117">
        <f t="shared" si="3"/>
        <v>0</v>
      </c>
      <c r="MN29" s="110">
        <v>44036</v>
      </c>
      <c r="MO29" s="202"/>
      <c r="MP29" s="119"/>
      <c r="MQ29" s="202"/>
      <c r="MR29" s="119"/>
      <c r="MS29" s="117">
        <f t="shared" si="4"/>
        <v>0</v>
      </c>
      <c r="MT29" s="115"/>
      <c r="MU29" s="202"/>
      <c r="MV29" s="119"/>
      <c r="MW29" s="202"/>
      <c r="MX29" s="119"/>
      <c r="MY29" s="117"/>
      <c r="MZ29" s="219"/>
      <c r="NA29" s="220"/>
      <c r="NB29" s="219"/>
      <c r="NC29" s="220"/>
      <c r="ND29" s="219"/>
      <c r="NE29" s="219"/>
      <c r="NF29" s="220"/>
      <c r="NG29" s="219"/>
      <c r="NH29" s="220"/>
      <c r="NI29" s="219"/>
      <c r="NJ29" s="219"/>
      <c r="NK29" s="211"/>
      <c r="NL29" s="220"/>
      <c r="NM29" s="219"/>
      <c r="NN29" s="220"/>
      <c r="NO29" s="219"/>
      <c r="NP29" s="220"/>
      <c r="NQ29" s="219"/>
      <c r="NR29" s="220"/>
      <c r="NS29" s="219"/>
      <c r="NT29" s="219"/>
      <c r="NU29" s="220"/>
      <c r="NV29" s="219"/>
      <c r="NW29" s="220"/>
      <c r="NX29" s="219"/>
      <c r="NY29" s="220"/>
      <c r="NZ29" s="219"/>
      <c r="OA29" s="220"/>
      <c r="OB29" s="219"/>
      <c r="OC29" s="219"/>
      <c r="OD29" s="220"/>
      <c r="OE29" s="219"/>
      <c r="OF29" s="220"/>
      <c r="OG29" s="219"/>
      <c r="OH29" s="220"/>
      <c r="OI29" s="219"/>
      <c r="OJ29" s="245"/>
      <c r="OK29" s="26"/>
      <c r="OL29" s="110">
        <v>45681</v>
      </c>
      <c r="OM29" s="202">
        <v>2</v>
      </c>
      <c r="ON29" s="207">
        <v>0.97916666666666663</v>
      </c>
      <c r="OO29" s="202">
        <v>1</v>
      </c>
      <c r="OP29" s="207">
        <v>2.0833333333333332E-2</v>
      </c>
      <c r="OQ29" s="202"/>
      <c r="OR29" s="202"/>
      <c r="OS29" s="202"/>
      <c r="OT29" s="202"/>
      <c r="OU29" s="117">
        <f t="shared" si="20"/>
        <v>1</v>
      </c>
      <c r="OV29" s="202"/>
      <c r="OW29" s="119"/>
      <c r="OX29" s="202"/>
      <c r="OY29" s="119"/>
      <c r="OZ29" s="202"/>
      <c r="PA29" s="119"/>
      <c r="PB29" s="202"/>
      <c r="PC29" s="119"/>
      <c r="PD29" s="117">
        <f t="shared" si="13"/>
        <v>0</v>
      </c>
      <c r="PE29" s="202"/>
      <c r="PF29" s="202"/>
      <c r="PG29" s="202"/>
      <c r="PH29" s="202"/>
      <c r="PI29" s="202"/>
      <c r="PJ29" s="202"/>
      <c r="PK29" s="192">
        <f t="shared" si="5"/>
        <v>1</v>
      </c>
      <c r="PM29" s="110">
        <v>45681</v>
      </c>
      <c r="PN29" s="202">
        <v>4</v>
      </c>
      <c r="PO29" s="207">
        <v>0.27083333333333331</v>
      </c>
      <c r="PP29" s="202">
        <v>1</v>
      </c>
      <c r="PQ29" s="207">
        <v>1.0416666666666666E-2</v>
      </c>
      <c r="PR29" s="202">
        <v>4</v>
      </c>
      <c r="PS29" s="207">
        <v>2.4305555555555556E-2</v>
      </c>
      <c r="PT29" s="202"/>
      <c r="PU29" s="202"/>
      <c r="PV29" s="117">
        <f t="shared" si="14"/>
        <v>0.30555555555555552</v>
      </c>
      <c r="PW29" s="202"/>
      <c r="PX29" s="119"/>
      <c r="PY29" s="202"/>
      <c r="PZ29" s="119"/>
      <c r="QA29" s="202"/>
      <c r="QB29" s="119"/>
      <c r="QC29" s="202"/>
      <c r="QD29" s="119"/>
      <c r="QE29" s="117">
        <f t="shared" si="15"/>
        <v>0</v>
      </c>
      <c r="QF29" s="202">
        <v>4</v>
      </c>
      <c r="QG29" s="207">
        <v>0.59027777777777779</v>
      </c>
      <c r="QH29" s="202">
        <v>1</v>
      </c>
      <c r="QI29" s="207">
        <v>0.10416666666666667</v>
      </c>
      <c r="QJ29" s="202"/>
      <c r="QK29" s="202"/>
      <c r="QL29" s="192">
        <f t="shared" si="6"/>
        <v>1</v>
      </c>
    </row>
    <row r="30" spans="1:455">
      <c r="A30" s="110">
        <v>45682</v>
      </c>
      <c r="B30" s="202">
        <v>2</v>
      </c>
      <c r="C30" s="207">
        <v>0.29166666666666669</v>
      </c>
      <c r="D30" s="202"/>
      <c r="E30" s="202"/>
      <c r="F30" s="202"/>
      <c r="G30" s="202"/>
      <c r="H30" s="202"/>
      <c r="I30" s="202"/>
      <c r="J30" s="117">
        <f t="shared" si="7"/>
        <v>0.29166666666666669</v>
      </c>
      <c r="K30" s="202"/>
      <c r="L30" s="119"/>
      <c r="M30" s="202"/>
      <c r="N30" s="119"/>
      <c r="O30" s="202"/>
      <c r="P30" s="119"/>
      <c r="Q30" s="203"/>
      <c r="R30" s="119"/>
      <c r="S30" s="117">
        <f t="shared" si="8"/>
        <v>0</v>
      </c>
      <c r="T30" s="202">
        <v>2</v>
      </c>
      <c r="U30" s="207">
        <v>0.70833333333333337</v>
      </c>
      <c r="V30" s="202"/>
      <c r="W30" s="202"/>
      <c r="X30" s="202"/>
      <c r="Y30" s="202"/>
      <c r="Z30" s="192">
        <f t="shared" si="16"/>
        <v>1</v>
      </c>
      <c r="AA30" s="240"/>
      <c r="AB30" s="110">
        <v>45682</v>
      </c>
      <c r="AC30" s="202">
        <v>3</v>
      </c>
      <c r="AD30" s="207">
        <v>0.28472222222222221</v>
      </c>
      <c r="AE30" s="202"/>
      <c r="AF30" s="202"/>
      <c r="AG30" s="202">
        <v>1</v>
      </c>
      <c r="AH30" s="207">
        <v>6.9444444444444441E-3</v>
      </c>
      <c r="AI30" s="202"/>
      <c r="AJ30" s="202"/>
      <c r="AK30" s="117">
        <f t="shared" si="0"/>
        <v>0.29166666666666663</v>
      </c>
      <c r="AL30" s="202"/>
      <c r="AM30" s="119"/>
      <c r="AN30" s="202"/>
      <c r="AO30" s="119"/>
      <c r="AP30" s="202"/>
      <c r="AQ30" s="119"/>
      <c r="AR30" s="202"/>
      <c r="AS30" s="119"/>
      <c r="AT30" s="117">
        <f t="shared" si="17"/>
        <v>0</v>
      </c>
      <c r="AU30" s="202">
        <v>2</v>
      </c>
      <c r="AV30" s="207">
        <v>0.70833333333333337</v>
      </c>
      <c r="AW30" s="202"/>
      <c r="AX30" s="202"/>
      <c r="AY30" s="202"/>
      <c r="AZ30" s="202"/>
      <c r="BA30" s="192">
        <f t="shared" si="21"/>
        <v>1</v>
      </c>
      <c r="BB30" s="110">
        <v>45682</v>
      </c>
      <c r="BC30" s="202">
        <v>2</v>
      </c>
      <c r="BD30" s="207">
        <v>0.97916666666666663</v>
      </c>
      <c r="BE30" s="202">
        <v>1</v>
      </c>
      <c r="BF30" s="207">
        <v>2.0833333333333332E-2</v>
      </c>
      <c r="BG30" s="202"/>
      <c r="BH30" s="202"/>
      <c r="BI30" s="202"/>
      <c r="BJ30" s="202"/>
      <c r="BK30" s="117">
        <f>BJ30+BH30+BF30+BD30</f>
        <v>1</v>
      </c>
      <c r="BL30" s="202"/>
      <c r="BM30" s="202"/>
      <c r="BN30" s="202"/>
      <c r="BO30" s="202"/>
      <c r="BP30" s="202"/>
      <c r="BQ30" s="202"/>
      <c r="BR30" s="202"/>
      <c r="BS30" s="202"/>
      <c r="BT30" s="117">
        <f t="shared" si="9"/>
        <v>0</v>
      </c>
      <c r="BU30" s="202"/>
      <c r="BV30" s="207"/>
      <c r="BW30" s="202"/>
      <c r="BX30" s="202"/>
      <c r="BY30" s="202"/>
      <c r="BZ30" s="207"/>
      <c r="CA30" s="192">
        <f>BZ30+BX30+BV30+BS30+BQ30+BO30+BM30+BJ30+BH30+BF30+BD30</f>
        <v>1</v>
      </c>
      <c r="CB30" s="115">
        <v>43184</v>
      </c>
      <c r="CC30" s="202"/>
      <c r="CD30" s="119"/>
      <c r="CE30" s="202"/>
      <c r="CF30" s="119"/>
      <c r="CG30" s="202"/>
      <c r="CH30" s="119"/>
      <c r="CI30" s="202"/>
      <c r="CJ30" s="119"/>
      <c r="CK30" s="117">
        <f t="shared" si="10"/>
        <v>0</v>
      </c>
      <c r="CL30" s="202"/>
      <c r="CM30" s="119"/>
      <c r="CN30" s="202"/>
      <c r="CO30" s="119"/>
      <c r="CP30" s="202"/>
      <c r="CQ30" s="119"/>
      <c r="CR30" s="202"/>
      <c r="CS30" s="119"/>
      <c r="CT30" s="117">
        <f t="shared" si="11"/>
        <v>0</v>
      </c>
      <c r="CU30" s="202"/>
      <c r="CV30" s="119"/>
      <c r="CW30" s="202"/>
      <c r="CX30" s="119"/>
      <c r="CY30" s="202"/>
      <c r="CZ30" s="119"/>
      <c r="DA30" s="117">
        <f t="shared" si="2"/>
        <v>0</v>
      </c>
      <c r="DB30" s="202"/>
      <c r="DC30" s="119"/>
      <c r="DD30" s="202"/>
      <c r="DE30" s="119"/>
      <c r="DF30" s="202"/>
      <c r="DG30" s="119"/>
      <c r="DH30" s="202"/>
      <c r="DI30" s="119"/>
      <c r="DJ30" s="117"/>
      <c r="DK30" s="202"/>
      <c r="DL30" s="119"/>
      <c r="DM30" s="202"/>
      <c r="DN30" s="119"/>
      <c r="DO30" s="202"/>
      <c r="DP30" s="119"/>
      <c r="DQ30" s="202"/>
      <c r="DR30" s="119"/>
      <c r="DS30" s="117"/>
      <c r="DT30" s="202"/>
      <c r="DU30" s="119"/>
      <c r="DV30" s="202"/>
      <c r="DW30" s="119"/>
      <c r="DX30" s="202"/>
      <c r="DY30" s="119"/>
      <c r="DZ30" s="117"/>
      <c r="EA30" s="115"/>
      <c r="EB30" s="202"/>
      <c r="EC30" s="119"/>
      <c r="ED30" s="202"/>
      <c r="EE30" s="119"/>
      <c r="EF30" s="202"/>
      <c r="EG30" s="119"/>
      <c r="EH30" s="202"/>
      <c r="EI30" s="119"/>
      <c r="EJ30" s="117"/>
      <c r="EK30" s="202"/>
      <c r="EL30" s="119"/>
      <c r="EM30" s="202"/>
      <c r="EN30" s="119"/>
      <c r="EO30" s="207"/>
      <c r="EP30" s="119"/>
      <c r="EQ30" s="202"/>
      <c r="ER30" s="119"/>
      <c r="ES30" s="117"/>
      <c r="ET30" s="202"/>
      <c r="EU30" s="119"/>
      <c r="EV30" s="202"/>
      <c r="EW30" s="119"/>
      <c r="EX30" s="202"/>
      <c r="EY30" s="119"/>
      <c r="EZ30" s="117"/>
      <c r="FA30" s="115"/>
      <c r="FB30" s="202"/>
      <c r="FC30" s="119"/>
      <c r="FD30" s="202"/>
      <c r="FE30" s="119"/>
      <c r="FF30" s="202"/>
      <c r="FG30" s="119"/>
      <c r="FH30" s="202"/>
      <c r="FI30" s="119"/>
      <c r="FJ30" s="117"/>
      <c r="FK30" s="202"/>
      <c r="FL30" s="119"/>
      <c r="FM30" s="202"/>
      <c r="FN30" s="119"/>
      <c r="FO30" s="202"/>
      <c r="FP30" s="119"/>
      <c r="FQ30" s="202"/>
      <c r="FR30" s="119"/>
      <c r="FS30" s="117"/>
      <c r="FT30" s="202"/>
      <c r="FU30" s="119"/>
      <c r="FV30" s="202"/>
      <c r="FW30" s="119"/>
      <c r="FX30" s="202"/>
      <c r="FY30" s="119"/>
      <c r="FZ30" s="117"/>
      <c r="GA30" s="115"/>
      <c r="GB30" s="202"/>
      <c r="GC30" s="119"/>
      <c r="GD30" s="202"/>
      <c r="GE30" s="119"/>
      <c r="GF30" s="202"/>
      <c r="GG30" s="119"/>
      <c r="GH30" s="202"/>
      <c r="GI30" s="119"/>
      <c r="GJ30" s="117"/>
      <c r="GK30" s="202"/>
      <c r="GL30" s="119"/>
      <c r="GM30" s="202"/>
      <c r="GN30" s="119"/>
      <c r="GO30" s="202"/>
      <c r="GP30" s="119"/>
      <c r="GQ30" s="202"/>
      <c r="GR30" s="119"/>
      <c r="GS30" s="117"/>
      <c r="GT30" s="202"/>
      <c r="GU30" s="119"/>
      <c r="GV30" s="202"/>
      <c r="GW30" s="119"/>
      <c r="GX30" s="202"/>
      <c r="GY30" s="119"/>
      <c r="GZ30" s="117"/>
      <c r="HA30" s="115"/>
      <c r="HB30" s="202"/>
      <c r="HC30" s="119"/>
      <c r="HD30" s="202"/>
      <c r="HE30" s="119"/>
      <c r="HF30" s="202"/>
      <c r="HG30" s="119"/>
      <c r="HH30" s="202"/>
      <c r="HI30" s="119"/>
      <c r="HJ30" s="117"/>
      <c r="HK30" s="202"/>
      <c r="HL30" s="119"/>
      <c r="HM30" s="202"/>
      <c r="HN30" s="119"/>
      <c r="HO30" s="202"/>
      <c r="HP30" s="119"/>
      <c r="HQ30" s="202"/>
      <c r="HR30" s="119"/>
      <c r="HS30" s="117"/>
      <c r="HT30" s="202"/>
      <c r="HU30" s="119"/>
      <c r="HV30" s="202"/>
      <c r="HW30" s="119"/>
      <c r="HX30" s="202"/>
      <c r="HY30" s="119"/>
      <c r="HZ30" s="117"/>
      <c r="IA30" s="115"/>
      <c r="IB30" s="202"/>
      <c r="IC30" s="119"/>
      <c r="ID30" s="202"/>
      <c r="IE30" s="119"/>
      <c r="IF30" s="202"/>
      <c r="IG30" s="119"/>
      <c r="IH30" s="202"/>
      <c r="II30" s="119"/>
      <c r="IJ30" s="117"/>
      <c r="IK30" s="202"/>
      <c r="IL30" s="119"/>
      <c r="IM30" s="202"/>
      <c r="IN30" s="119"/>
      <c r="IO30" s="202"/>
      <c r="IP30" s="119"/>
      <c r="IQ30" s="202"/>
      <c r="IR30" s="119"/>
      <c r="IS30" s="117"/>
      <c r="IT30" s="202"/>
      <c r="IU30" s="119"/>
      <c r="IV30" s="202"/>
      <c r="IW30" s="119"/>
      <c r="IX30" s="202"/>
      <c r="IY30" s="119"/>
      <c r="IZ30" s="117"/>
      <c r="JA30" s="115"/>
      <c r="JB30" s="202"/>
      <c r="JC30" s="119"/>
      <c r="JD30" s="202"/>
      <c r="JE30" s="119"/>
      <c r="JF30" s="202"/>
      <c r="JG30" s="119"/>
      <c r="JH30" s="202"/>
      <c r="JI30" s="119"/>
      <c r="JJ30" s="117"/>
      <c r="JK30" s="202"/>
      <c r="JL30" s="119"/>
      <c r="JM30" s="202"/>
      <c r="JN30" s="119"/>
      <c r="JO30" s="202"/>
      <c r="JP30" s="119"/>
      <c r="JQ30" s="202"/>
      <c r="JR30" s="119"/>
      <c r="JS30" s="117"/>
      <c r="JT30" s="202"/>
      <c r="JU30" s="119"/>
      <c r="JV30" s="202"/>
      <c r="JW30" s="119"/>
      <c r="JX30" s="202"/>
      <c r="JY30" s="119"/>
      <c r="JZ30" s="117"/>
      <c r="KA30" s="115"/>
      <c r="KB30" s="202"/>
      <c r="KC30" s="119"/>
      <c r="KD30" s="202"/>
      <c r="KE30" s="119"/>
      <c r="KF30" s="202"/>
      <c r="KG30" s="119"/>
      <c r="KH30" s="202"/>
      <c r="KI30" s="119"/>
      <c r="KJ30" s="117"/>
      <c r="KK30" s="202"/>
      <c r="KL30" s="119"/>
      <c r="KM30" s="202"/>
      <c r="KN30" s="119"/>
      <c r="KO30" s="202"/>
      <c r="KP30" s="119"/>
      <c r="KQ30" s="202"/>
      <c r="KR30" s="119"/>
      <c r="KS30" s="117"/>
      <c r="KT30" s="202"/>
      <c r="KU30" s="119"/>
      <c r="KV30" s="202"/>
      <c r="KW30" s="119"/>
      <c r="KX30" s="202"/>
      <c r="KY30" s="119"/>
      <c r="KZ30" s="117"/>
      <c r="LA30" s="115"/>
      <c r="LB30" s="202"/>
      <c r="LC30" s="119"/>
      <c r="LD30" s="202"/>
      <c r="LE30" s="119"/>
      <c r="LF30" s="202"/>
      <c r="LG30" s="119"/>
      <c r="LH30" s="202"/>
      <c r="LI30" s="119"/>
      <c r="LJ30" s="117"/>
      <c r="LK30" s="202"/>
      <c r="LL30" s="119"/>
      <c r="LM30" s="202"/>
      <c r="LN30" s="119"/>
      <c r="LO30" s="202"/>
      <c r="LP30" s="119"/>
      <c r="LQ30" s="202"/>
      <c r="LR30" s="119"/>
      <c r="LS30" s="117"/>
      <c r="LT30" s="202"/>
      <c r="LU30" s="119"/>
      <c r="LV30" s="202"/>
      <c r="LW30" s="119"/>
      <c r="LX30" s="202"/>
      <c r="LY30" s="119"/>
      <c r="LZ30" s="117"/>
      <c r="MA30" s="117"/>
      <c r="MB30" s="110">
        <v>44037</v>
      </c>
      <c r="MC30" s="202"/>
      <c r="MD30" s="119"/>
      <c r="ME30" s="202"/>
      <c r="MF30" s="119"/>
      <c r="MG30" s="117">
        <f t="shared" si="12"/>
        <v>0</v>
      </c>
      <c r="MH30" s="110">
        <v>44037</v>
      </c>
      <c r="MI30" s="202"/>
      <c r="MJ30" s="119"/>
      <c r="MK30" s="202"/>
      <c r="ML30" s="119"/>
      <c r="MM30" s="117">
        <f t="shared" si="3"/>
        <v>0</v>
      </c>
      <c r="MN30" s="110">
        <v>44037</v>
      </c>
      <c r="MO30" s="202"/>
      <c r="MP30" s="119"/>
      <c r="MQ30" s="202"/>
      <c r="MR30" s="119"/>
      <c r="MS30" s="117">
        <f t="shared" si="4"/>
        <v>0</v>
      </c>
      <c r="MT30" s="115"/>
      <c r="MU30" s="202"/>
      <c r="MV30" s="119"/>
      <c r="MW30" s="202"/>
      <c r="MX30" s="119"/>
      <c r="MY30" s="117"/>
      <c r="MZ30" s="219"/>
      <c r="NA30" s="220"/>
      <c r="NB30" s="219"/>
      <c r="NC30" s="220"/>
      <c r="ND30" s="219"/>
      <c r="NE30" s="219"/>
      <c r="NF30" s="220"/>
      <c r="NG30" s="219"/>
      <c r="NH30" s="220"/>
      <c r="NI30" s="219"/>
      <c r="NJ30" s="219"/>
      <c r="NK30" s="211"/>
      <c r="NL30" s="220"/>
      <c r="NM30" s="219"/>
      <c r="NN30" s="220"/>
      <c r="NO30" s="219"/>
      <c r="NP30" s="220"/>
      <c r="NQ30" s="219"/>
      <c r="NR30" s="220"/>
      <c r="NS30" s="219"/>
      <c r="NT30" s="219"/>
      <c r="NU30" s="220"/>
      <c r="NV30" s="219"/>
      <c r="NW30" s="220"/>
      <c r="NX30" s="219"/>
      <c r="NY30" s="220"/>
      <c r="NZ30" s="219"/>
      <c r="OA30" s="220"/>
      <c r="OB30" s="219"/>
      <c r="OC30" s="219"/>
      <c r="OD30" s="220"/>
      <c r="OE30" s="219"/>
      <c r="OF30" s="220"/>
      <c r="OG30" s="219"/>
      <c r="OH30" s="220"/>
      <c r="OI30" s="219"/>
      <c r="OJ30" s="245"/>
      <c r="OK30" s="26"/>
      <c r="OL30" s="110">
        <v>45682</v>
      </c>
      <c r="OM30" s="202">
        <v>2</v>
      </c>
      <c r="ON30" s="207">
        <v>0.99305555555555547</v>
      </c>
      <c r="OO30" s="202"/>
      <c r="OP30" s="202"/>
      <c r="OQ30" s="202">
        <v>1</v>
      </c>
      <c r="OR30" s="207">
        <v>6.9444444444444441E-3</v>
      </c>
      <c r="OS30" s="202"/>
      <c r="OT30" s="202"/>
      <c r="OU30" s="117">
        <f t="shared" si="20"/>
        <v>0.99999999999999989</v>
      </c>
      <c r="OV30" s="202"/>
      <c r="OW30" s="119"/>
      <c r="OX30" s="202"/>
      <c r="OY30" s="119"/>
      <c r="OZ30" s="202"/>
      <c r="PA30" s="119"/>
      <c r="PB30" s="202"/>
      <c r="PC30" s="119"/>
      <c r="PD30" s="117">
        <f t="shared" si="13"/>
        <v>0</v>
      </c>
      <c r="PE30" s="202"/>
      <c r="PF30" s="202"/>
      <c r="PG30" s="202"/>
      <c r="PH30" s="202"/>
      <c r="PI30" s="202"/>
      <c r="PJ30" s="207"/>
      <c r="PK30" s="192">
        <f t="shared" si="5"/>
        <v>0.99999999999999989</v>
      </c>
      <c r="PM30" s="110">
        <v>45682</v>
      </c>
      <c r="PN30" s="202">
        <v>5</v>
      </c>
      <c r="PO30" s="207">
        <v>0.27777777777777779</v>
      </c>
      <c r="PP30" s="202"/>
      <c r="PQ30" s="202"/>
      <c r="PR30" s="202">
        <v>2</v>
      </c>
      <c r="PS30" s="207">
        <v>1.3888888888888888E-2</v>
      </c>
      <c r="PT30" s="202"/>
      <c r="PU30" s="202"/>
      <c r="PV30" s="117">
        <f t="shared" si="14"/>
        <v>0.29166666666666669</v>
      </c>
      <c r="PW30" s="202"/>
      <c r="PX30" s="119"/>
      <c r="PY30" s="202"/>
      <c r="PZ30" s="119"/>
      <c r="QA30" s="202"/>
      <c r="QB30" s="119"/>
      <c r="QC30" s="202"/>
      <c r="QD30" s="119"/>
      <c r="QE30" s="117">
        <f t="shared" si="15"/>
        <v>0</v>
      </c>
      <c r="QF30" s="202">
        <v>3</v>
      </c>
      <c r="QG30" s="207">
        <v>0.6875</v>
      </c>
      <c r="QH30" s="202">
        <v>1</v>
      </c>
      <c r="QI30" s="207">
        <v>2.0833333333333332E-2</v>
      </c>
      <c r="QJ30" s="202"/>
      <c r="QK30" s="202"/>
      <c r="QL30" s="192">
        <f t="shared" si="6"/>
        <v>1</v>
      </c>
    </row>
    <row r="31" spans="1:455">
      <c r="A31" s="110">
        <v>45683</v>
      </c>
      <c r="B31" s="202">
        <v>4</v>
      </c>
      <c r="C31" s="207">
        <v>0.28472222222222221</v>
      </c>
      <c r="D31" s="202"/>
      <c r="E31" s="202"/>
      <c r="F31" s="202">
        <v>2</v>
      </c>
      <c r="G31" s="207">
        <v>0.1111111111111111</v>
      </c>
      <c r="H31" s="202"/>
      <c r="I31" s="202"/>
      <c r="J31" s="117">
        <f t="shared" si="7"/>
        <v>0.39583333333333331</v>
      </c>
      <c r="K31" s="202"/>
      <c r="L31" s="119"/>
      <c r="M31" s="202"/>
      <c r="N31" s="119"/>
      <c r="O31" s="202"/>
      <c r="P31" s="119"/>
      <c r="Q31" s="119"/>
      <c r="R31" s="119"/>
      <c r="S31" s="117">
        <f t="shared" si="8"/>
        <v>0</v>
      </c>
      <c r="T31" s="202">
        <v>3</v>
      </c>
      <c r="U31" s="207">
        <v>0.59722222222222221</v>
      </c>
      <c r="V31" s="202">
        <v>1</v>
      </c>
      <c r="W31" s="207">
        <v>6.9444444444444441E-3</v>
      </c>
      <c r="X31" s="202"/>
      <c r="Y31" s="202"/>
      <c r="Z31" s="192">
        <f t="shared" si="16"/>
        <v>0.99999999999999989</v>
      </c>
      <c r="AA31" s="240"/>
      <c r="AB31" s="110">
        <v>45683</v>
      </c>
      <c r="AC31" s="202">
        <v>3</v>
      </c>
      <c r="AD31" s="207">
        <v>0.28472222222222221</v>
      </c>
      <c r="AE31" s="202"/>
      <c r="AF31" s="202"/>
      <c r="AG31" s="202">
        <v>1</v>
      </c>
      <c r="AH31" s="207">
        <v>6.9444444444444441E-3</v>
      </c>
      <c r="AI31" s="202"/>
      <c r="AJ31" s="202"/>
      <c r="AK31" s="117">
        <f t="shared" si="0"/>
        <v>0.29166666666666663</v>
      </c>
      <c r="AL31" s="202"/>
      <c r="AM31" s="119"/>
      <c r="AN31" s="202"/>
      <c r="AO31" s="119"/>
      <c r="AP31" s="202"/>
      <c r="AQ31" s="119"/>
      <c r="AR31" s="202"/>
      <c r="AS31" s="119"/>
      <c r="AT31" s="117">
        <f t="shared" si="17"/>
        <v>0</v>
      </c>
      <c r="AU31" s="202">
        <v>2</v>
      </c>
      <c r="AV31" s="207">
        <v>0.70833333333333337</v>
      </c>
      <c r="AW31" s="202"/>
      <c r="AX31" s="202"/>
      <c r="AY31" s="202"/>
      <c r="AZ31" s="202"/>
      <c r="BA31" s="192">
        <f t="shared" si="21"/>
        <v>1</v>
      </c>
      <c r="BB31" s="110">
        <v>45683</v>
      </c>
      <c r="BC31" s="202">
        <v>4</v>
      </c>
      <c r="BD31" s="207">
        <v>0.98958333333333337</v>
      </c>
      <c r="BE31" s="202"/>
      <c r="BF31" s="202"/>
      <c r="BG31" s="202">
        <v>3</v>
      </c>
      <c r="BH31" s="207">
        <v>1.0416666666666666E-2</v>
      </c>
      <c r="BI31" s="202"/>
      <c r="BJ31" s="202"/>
      <c r="BK31" s="117">
        <f>BJ31+BH31+BF31+BD31</f>
        <v>1</v>
      </c>
      <c r="BL31" s="202"/>
      <c r="BM31" s="202"/>
      <c r="BN31" s="202"/>
      <c r="BO31" s="202"/>
      <c r="BP31" s="202"/>
      <c r="BQ31" s="202"/>
      <c r="BR31" s="202"/>
      <c r="BS31" s="202"/>
      <c r="BT31" s="117">
        <f t="shared" si="9"/>
        <v>0</v>
      </c>
      <c r="BU31" s="202"/>
      <c r="BV31" s="207"/>
      <c r="BW31" s="202"/>
      <c r="BX31" s="202"/>
      <c r="BY31" s="202"/>
      <c r="BZ31" s="202"/>
      <c r="CA31" s="192">
        <f>BZ31+BX31+BV31+BS31+BQ31+BO31+BM31+BJ31+BH31+BF31+BD31</f>
        <v>1</v>
      </c>
      <c r="CB31" s="115">
        <v>43185</v>
      </c>
      <c r="CC31" s="202"/>
      <c r="CD31" s="119"/>
      <c r="CE31" s="202"/>
      <c r="CF31" s="119"/>
      <c r="CG31" s="202"/>
      <c r="CH31" s="119"/>
      <c r="CI31" s="202"/>
      <c r="CJ31" s="119"/>
      <c r="CK31" s="117">
        <f t="shared" si="10"/>
        <v>0</v>
      </c>
      <c r="CL31" s="202"/>
      <c r="CM31" s="119"/>
      <c r="CN31" s="202"/>
      <c r="CO31" s="119"/>
      <c r="CP31" s="202"/>
      <c r="CQ31" s="119"/>
      <c r="CR31" s="202"/>
      <c r="CS31" s="119"/>
      <c r="CT31" s="117">
        <f t="shared" si="11"/>
        <v>0</v>
      </c>
      <c r="CU31" s="202"/>
      <c r="CV31" s="119"/>
      <c r="CW31" s="202"/>
      <c r="CX31" s="119"/>
      <c r="CY31" s="202"/>
      <c r="CZ31" s="119"/>
      <c r="DA31" s="117">
        <f t="shared" si="2"/>
        <v>0</v>
      </c>
      <c r="DB31" s="202"/>
      <c r="DC31" s="119"/>
      <c r="DD31" s="202"/>
      <c r="DE31" s="119"/>
      <c r="DF31" s="202"/>
      <c r="DG31" s="119"/>
      <c r="DH31" s="202"/>
      <c r="DI31" s="119"/>
      <c r="DJ31" s="117"/>
      <c r="DK31" s="202"/>
      <c r="DL31" s="119"/>
      <c r="DM31" s="202"/>
      <c r="DN31" s="119"/>
      <c r="DO31" s="202"/>
      <c r="DP31" s="119"/>
      <c r="DQ31" s="202"/>
      <c r="DR31" s="119"/>
      <c r="DS31" s="117"/>
      <c r="DT31" s="202"/>
      <c r="DU31" s="119"/>
      <c r="DV31" s="202"/>
      <c r="DW31" s="119"/>
      <c r="DX31" s="202"/>
      <c r="DY31" s="119"/>
      <c r="DZ31" s="117"/>
      <c r="EA31" s="115"/>
      <c r="EB31" s="202"/>
      <c r="EC31" s="119"/>
      <c r="ED31" s="202"/>
      <c r="EE31" s="119"/>
      <c r="EF31" s="202"/>
      <c r="EG31" s="119"/>
      <c r="EH31" s="202"/>
      <c r="EI31" s="119"/>
      <c r="EJ31" s="117"/>
      <c r="EK31" s="202"/>
      <c r="EL31" s="119"/>
      <c r="EM31" s="202"/>
      <c r="EN31" s="119"/>
      <c r="EO31" s="202"/>
      <c r="EP31" s="119"/>
      <c r="EQ31" s="202"/>
      <c r="ER31" s="119"/>
      <c r="ES31" s="117"/>
      <c r="ET31" s="202"/>
      <c r="EU31" s="119"/>
      <c r="EV31" s="202"/>
      <c r="EW31" s="119"/>
      <c r="EX31" s="202"/>
      <c r="EY31" s="119"/>
      <c r="EZ31" s="117"/>
      <c r="FA31" s="115"/>
      <c r="FB31" s="202"/>
      <c r="FC31" s="119"/>
      <c r="FD31" s="202"/>
      <c r="FE31" s="119"/>
      <c r="FF31" s="203"/>
      <c r="FG31" s="119"/>
      <c r="FH31" s="202"/>
      <c r="FI31" s="119"/>
      <c r="FJ31" s="117"/>
      <c r="FK31" s="202"/>
      <c r="FL31" s="119"/>
      <c r="FM31" s="202"/>
      <c r="FN31" s="119"/>
      <c r="FO31" s="202"/>
      <c r="FP31" s="119"/>
      <c r="FQ31" s="202"/>
      <c r="FR31" s="119"/>
      <c r="FS31" s="117"/>
      <c r="FT31" s="202"/>
      <c r="FU31" s="119"/>
      <c r="FV31" s="202"/>
      <c r="FW31" s="119"/>
      <c r="FX31" s="202"/>
      <c r="FY31" s="119"/>
      <c r="FZ31" s="117"/>
      <c r="GA31" s="115"/>
      <c r="GB31" s="202"/>
      <c r="GC31" s="119"/>
      <c r="GD31" s="202"/>
      <c r="GE31" s="119"/>
      <c r="GF31" s="202"/>
      <c r="GG31" s="119"/>
      <c r="GH31" s="202"/>
      <c r="GI31" s="119"/>
      <c r="GJ31" s="117"/>
      <c r="GK31" s="202"/>
      <c r="GL31" s="119"/>
      <c r="GM31" s="202"/>
      <c r="GN31" s="119"/>
      <c r="GO31" s="202"/>
      <c r="GP31" s="119"/>
      <c r="GQ31" s="202"/>
      <c r="GR31" s="119"/>
      <c r="GS31" s="117"/>
      <c r="GT31" s="202"/>
      <c r="GU31" s="119"/>
      <c r="GV31" s="202"/>
      <c r="GW31" s="119"/>
      <c r="GX31" s="202"/>
      <c r="GY31" s="119"/>
      <c r="GZ31" s="117"/>
      <c r="HA31" s="115"/>
      <c r="HB31" s="202"/>
      <c r="HC31" s="119"/>
      <c r="HD31" s="202"/>
      <c r="HE31" s="119"/>
      <c r="HF31" s="202"/>
      <c r="HG31" s="119"/>
      <c r="HH31" s="202"/>
      <c r="HI31" s="119"/>
      <c r="HJ31" s="117"/>
      <c r="HK31" s="202"/>
      <c r="HL31" s="119"/>
      <c r="HM31" s="202"/>
      <c r="HN31" s="119"/>
      <c r="HO31" s="202"/>
      <c r="HP31" s="119"/>
      <c r="HQ31" s="202"/>
      <c r="HR31" s="119"/>
      <c r="HS31" s="117"/>
      <c r="HT31" s="202"/>
      <c r="HU31" s="119"/>
      <c r="HV31" s="202"/>
      <c r="HW31" s="119"/>
      <c r="HX31" s="202"/>
      <c r="HY31" s="119"/>
      <c r="HZ31" s="117"/>
      <c r="IA31" s="115"/>
      <c r="IB31" s="202"/>
      <c r="IC31" s="119"/>
      <c r="ID31" s="202"/>
      <c r="IE31" s="119"/>
      <c r="IF31" s="202"/>
      <c r="IG31" s="119"/>
      <c r="IH31" s="202"/>
      <c r="II31" s="119"/>
      <c r="IJ31" s="117"/>
      <c r="IK31" s="202"/>
      <c r="IL31" s="119"/>
      <c r="IM31" s="202"/>
      <c r="IN31" s="119"/>
      <c r="IO31" s="202"/>
      <c r="IP31" s="119"/>
      <c r="IQ31" s="202"/>
      <c r="IR31" s="119"/>
      <c r="IS31" s="117"/>
      <c r="IT31" s="202"/>
      <c r="IU31" s="119"/>
      <c r="IV31" s="202"/>
      <c r="IW31" s="119"/>
      <c r="IX31" s="202"/>
      <c r="IY31" s="119"/>
      <c r="IZ31" s="117"/>
      <c r="JA31" s="115"/>
      <c r="JB31" s="202"/>
      <c r="JC31" s="119"/>
      <c r="JD31" s="202"/>
      <c r="JE31" s="119"/>
      <c r="JF31" s="202"/>
      <c r="JG31" s="119"/>
      <c r="JH31" s="202"/>
      <c r="JI31" s="119"/>
      <c r="JJ31" s="117"/>
      <c r="JK31" s="202"/>
      <c r="JL31" s="119"/>
      <c r="JM31" s="202"/>
      <c r="JN31" s="119"/>
      <c r="JO31" s="202"/>
      <c r="JP31" s="119"/>
      <c r="JQ31" s="202"/>
      <c r="JR31" s="119"/>
      <c r="JS31" s="117"/>
      <c r="JT31" s="202"/>
      <c r="JU31" s="119"/>
      <c r="JV31" s="202"/>
      <c r="JW31" s="119"/>
      <c r="JX31" s="202"/>
      <c r="JY31" s="119"/>
      <c r="JZ31" s="117"/>
      <c r="KA31" s="115"/>
      <c r="KB31" s="202"/>
      <c r="KC31" s="119"/>
      <c r="KD31" s="202"/>
      <c r="KE31" s="119"/>
      <c r="KF31" s="202"/>
      <c r="KG31" s="119"/>
      <c r="KH31" s="202"/>
      <c r="KI31" s="119"/>
      <c r="KJ31" s="117"/>
      <c r="KK31" s="202"/>
      <c r="KL31" s="119"/>
      <c r="KM31" s="202"/>
      <c r="KN31" s="119"/>
      <c r="KO31" s="202"/>
      <c r="KP31" s="119"/>
      <c r="KQ31" s="202"/>
      <c r="KR31" s="119"/>
      <c r="KS31" s="117"/>
      <c r="KT31" s="202"/>
      <c r="KU31" s="119"/>
      <c r="KV31" s="202"/>
      <c r="KW31" s="119"/>
      <c r="KX31" s="202"/>
      <c r="KY31" s="119"/>
      <c r="KZ31" s="117"/>
      <c r="LA31" s="115"/>
      <c r="LB31" s="202"/>
      <c r="LC31" s="119"/>
      <c r="LD31" s="202"/>
      <c r="LE31" s="119"/>
      <c r="LF31" s="202"/>
      <c r="LG31" s="119"/>
      <c r="LH31" s="202"/>
      <c r="LI31" s="119"/>
      <c r="LJ31" s="117"/>
      <c r="LK31" s="202"/>
      <c r="LL31" s="119"/>
      <c r="LM31" s="202"/>
      <c r="LN31" s="119"/>
      <c r="LO31" s="202"/>
      <c r="LP31" s="119"/>
      <c r="LQ31" s="202"/>
      <c r="LR31" s="119"/>
      <c r="LS31" s="117"/>
      <c r="LT31" s="202"/>
      <c r="LU31" s="119"/>
      <c r="LV31" s="202"/>
      <c r="LW31" s="119"/>
      <c r="LX31" s="202"/>
      <c r="LY31" s="119"/>
      <c r="LZ31" s="117"/>
      <c r="MA31" s="117"/>
      <c r="MB31" s="110">
        <v>44038</v>
      </c>
      <c r="MC31" s="202"/>
      <c r="MD31" s="119"/>
      <c r="ME31" s="202"/>
      <c r="MF31" s="119"/>
      <c r="MG31" s="117">
        <f t="shared" si="12"/>
        <v>0</v>
      </c>
      <c r="MH31" s="110">
        <v>44038</v>
      </c>
      <c r="MI31" s="202"/>
      <c r="MJ31" s="119"/>
      <c r="MK31" s="202"/>
      <c r="ML31" s="119"/>
      <c r="MM31" s="117">
        <f t="shared" si="3"/>
        <v>0</v>
      </c>
      <c r="MN31" s="110">
        <v>44038</v>
      </c>
      <c r="MO31" s="202"/>
      <c r="MP31" s="119"/>
      <c r="MQ31" s="202"/>
      <c r="MR31" s="119"/>
      <c r="MS31" s="117">
        <f t="shared" si="4"/>
        <v>0</v>
      </c>
      <c r="MT31" s="115"/>
      <c r="MU31" s="202"/>
      <c r="MV31" s="119"/>
      <c r="MW31" s="202"/>
      <c r="MX31" s="119"/>
      <c r="MY31" s="117"/>
      <c r="MZ31" s="219"/>
      <c r="NA31" s="220"/>
      <c r="NB31" s="219"/>
      <c r="NC31" s="220"/>
      <c r="ND31" s="219"/>
      <c r="NE31" s="219"/>
      <c r="NF31" s="220"/>
      <c r="NG31" s="219"/>
      <c r="NH31" s="220"/>
      <c r="NI31" s="219"/>
      <c r="NJ31" s="219"/>
      <c r="NK31" s="211"/>
      <c r="NL31" s="220"/>
      <c r="NM31" s="219"/>
      <c r="NN31" s="220"/>
      <c r="NO31" s="219"/>
      <c r="NP31" s="220"/>
      <c r="NQ31" s="219"/>
      <c r="NR31" s="220"/>
      <c r="NS31" s="219"/>
      <c r="NT31" s="219"/>
      <c r="NU31" s="220"/>
      <c r="NV31" s="219"/>
      <c r="NW31" s="220"/>
      <c r="NX31" s="219"/>
      <c r="NY31" s="220"/>
      <c r="NZ31" s="219"/>
      <c r="OA31" s="220"/>
      <c r="OB31" s="219"/>
      <c r="OC31" s="219"/>
      <c r="OD31" s="220"/>
      <c r="OE31" s="219"/>
      <c r="OF31" s="220"/>
      <c r="OG31" s="219"/>
      <c r="OH31" s="220"/>
      <c r="OI31" s="219"/>
      <c r="OJ31" s="245"/>
      <c r="OK31" s="26"/>
      <c r="OL31" s="110">
        <v>45683</v>
      </c>
      <c r="OM31" s="202">
        <v>4</v>
      </c>
      <c r="ON31" s="207">
        <v>0.98958333333333337</v>
      </c>
      <c r="OO31" s="202"/>
      <c r="OP31" s="202"/>
      <c r="OQ31" s="202">
        <v>3</v>
      </c>
      <c r="OR31" s="207">
        <v>1.0416666666666666E-2</v>
      </c>
      <c r="OS31" s="202"/>
      <c r="OT31" s="202"/>
      <c r="OU31" s="117">
        <f t="shared" si="20"/>
        <v>1</v>
      </c>
      <c r="OV31" s="202"/>
      <c r="OW31" s="119"/>
      <c r="OX31" s="202"/>
      <c r="OY31" s="119"/>
      <c r="OZ31" s="202"/>
      <c r="PA31" s="119"/>
      <c r="PB31" s="202"/>
      <c r="PC31" s="119"/>
      <c r="PD31" s="117">
        <f t="shared" si="13"/>
        <v>0</v>
      </c>
      <c r="PE31" s="202"/>
      <c r="PF31" s="207"/>
      <c r="PG31" s="202"/>
      <c r="PH31" s="202"/>
      <c r="PI31" s="202"/>
      <c r="PJ31" s="202"/>
      <c r="PK31" s="192">
        <f t="shared" si="5"/>
        <v>1</v>
      </c>
      <c r="PM31" s="110">
        <v>45683</v>
      </c>
      <c r="PN31" s="202">
        <v>5</v>
      </c>
      <c r="PO31" s="207">
        <v>0.28125</v>
      </c>
      <c r="PP31" s="202">
        <v>1</v>
      </c>
      <c r="PQ31" s="207">
        <v>1.0416666666666666E-2</v>
      </c>
      <c r="PR31" s="202">
        <v>3</v>
      </c>
      <c r="PS31" s="207">
        <v>2.0833333333333332E-2</v>
      </c>
      <c r="PT31" s="202"/>
      <c r="PU31" s="202"/>
      <c r="PV31" s="117">
        <f t="shared" si="14"/>
        <v>0.3125</v>
      </c>
      <c r="PW31" s="202"/>
      <c r="PX31" s="119"/>
      <c r="PY31" s="202"/>
      <c r="PZ31" s="119"/>
      <c r="QA31" s="202"/>
      <c r="QB31" s="119"/>
      <c r="QC31" s="202"/>
      <c r="QD31" s="119"/>
      <c r="QE31" s="117">
        <f t="shared" si="15"/>
        <v>0</v>
      </c>
      <c r="QF31" s="202">
        <v>3</v>
      </c>
      <c r="QG31" s="207">
        <v>0.61458333333333337</v>
      </c>
      <c r="QH31" s="202">
        <v>1</v>
      </c>
      <c r="QI31" s="207">
        <v>7.2916666666666671E-2</v>
      </c>
      <c r="QJ31" s="202"/>
      <c r="QK31" s="202"/>
      <c r="QL31" s="192">
        <f t="shared" si="6"/>
        <v>1</v>
      </c>
    </row>
    <row r="32" spans="1:455">
      <c r="A32" s="110">
        <v>45684</v>
      </c>
      <c r="B32" s="202">
        <v>2</v>
      </c>
      <c r="C32" s="207">
        <v>0.29166666666666669</v>
      </c>
      <c r="D32" s="202"/>
      <c r="E32" s="202"/>
      <c r="F32" s="202"/>
      <c r="G32" s="202"/>
      <c r="H32" s="202"/>
      <c r="I32" s="202"/>
      <c r="J32" s="117">
        <f t="shared" si="7"/>
        <v>0.29166666666666669</v>
      </c>
      <c r="K32" s="202"/>
      <c r="L32" s="119"/>
      <c r="M32" s="202"/>
      <c r="N32" s="119"/>
      <c r="O32" s="202"/>
      <c r="P32" s="119"/>
      <c r="Q32" s="119"/>
      <c r="R32" s="119"/>
      <c r="S32" s="117">
        <f t="shared" si="8"/>
        <v>0</v>
      </c>
      <c r="T32" s="202">
        <v>2</v>
      </c>
      <c r="U32" s="207">
        <v>0.70833333333333337</v>
      </c>
      <c r="V32" s="202"/>
      <c r="W32" s="202"/>
      <c r="X32" s="202"/>
      <c r="Y32" s="202"/>
      <c r="Z32" s="192">
        <f t="shared" si="16"/>
        <v>1</v>
      </c>
      <c r="AA32" s="240"/>
      <c r="AB32" s="110">
        <v>45684</v>
      </c>
      <c r="AC32" s="202">
        <v>3</v>
      </c>
      <c r="AD32" s="207">
        <v>0.28472222222222221</v>
      </c>
      <c r="AE32" s="202"/>
      <c r="AF32" s="202"/>
      <c r="AG32" s="202">
        <v>1</v>
      </c>
      <c r="AH32" s="207">
        <v>6.9444444444444441E-3</v>
      </c>
      <c r="AI32" s="202"/>
      <c r="AJ32" s="202"/>
      <c r="AK32" s="117">
        <f t="shared" si="0"/>
        <v>0.29166666666666663</v>
      </c>
      <c r="AL32" s="202"/>
      <c r="AM32" s="119"/>
      <c r="AN32" s="202"/>
      <c r="AO32" s="119"/>
      <c r="AP32" s="202"/>
      <c r="AQ32" s="119"/>
      <c r="AR32" s="202"/>
      <c r="AS32" s="119"/>
      <c r="AT32" s="117">
        <f t="shared" si="17"/>
        <v>0</v>
      </c>
      <c r="AU32" s="202">
        <v>2</v>
      </c>
      <c r="AV32" s="207">
        <v>0.70833333333333337</v>
      </c>
      <c r="AW32" s="202"/>
      <c r="AX32" s="202"/>
      <c r="AY32" s="202"/>
      <c r="AZ32" s="202"/>
      <c r="BA32" s="192">
        <f t="shared" si="21"/>
        <v>1</v>
      </c>
      <c r="BB32" s="110">
        <v>45684</v>
      </c>
      <c r="BC32" s="202">
        <v>2</v>
      </c>
      <c r="BD32" s="207">
        <v>0.98263888888888884</v>
      </c>
      <c r="BE32" s="202">
        <v>1</v>
      </c>
      <c r="BF32" s="207">
        <v>1.7361111111111112E-2</v>
      </c>
      <c r="BG32" s="202"/>
      <c r="BH32" s="202"/>
      <c r="BI32" s="202"/>
      <c r="BJ32" s="202"/>
      <c r="BK32" s="117">
        <f t="shared" si="18"/>
        <v>1</v>
      </c>
      <c r="BL32" s="202"/>
      <c r="BM32" s="202"/>
      <c r="BN32" s="202"/>
      <c r="BO32" s="202"/>
      <c r="BP32" s="202"/>
      <c r="BQ32" s="202"/>
      <c r="BR32" s="202"/>
      <c r="BS32" s="202"/>
      <c r="BT32" s="117">
        <f t="shared" si="9"/>
        <v>0</v>
      </c>
      <c r="BU32" s="202"/>
      <c r="BV32" s="207"/>
      <c r="BW32" s="202"/>
      <c r="BX32" s="202"/>
      <c r="BY32" s="202"/>
      <c r="BZ32" s="202"/>
      <c r="CA32" s="192">
        <f t="shared" si="19"/>
        <v>1</v>
      </c>
      <c r="CB32" s="115">
        <v>43186</v>
      </c>
      <c r="CC32" s="202"/>
      <c r="CD32" s="119"/>
      <c r="CE32" s="202"/>
      <c r="CF32" s="119"/>
      <c r="CG32" s="202"/>
      <c r="CH32" s="119"/>
      <c r="CI32" s="202"/>
      <c r="CJ32" s="119"/>
      <c r="CK32" s="117">
        <f t="shared" si="10"/>
        <v>0</v>
      </c>
      <c r="CL32" s="202"/>
      <c r="CM32" s="119"/>
      <c r="CN32" s="202"/>
      <c r="CO32" s="119"/>
      <c r="CP32" s="202"/>
      <c r="CQ32" s="119"/>
      <c r="CR32" s="202"/>
      <c r="CS32" s="119"/>
      <c r="CT32" s="117">
        <f t="shared" si="11"/>
        <v>0</v>
      </c>
      <c r="CU32" s="202"/>
      <c r="CV32" s="119"/>
      <c r="CW32" s="202"/>
      <c r="CX32" s="119"/>
      <c r="CY32" s="202"/>
      <c r="CZ32" s="119"/>
      <c r="DA32" s="117">
        <f t="shared" si="2"/>
        <v>0</v>
      </c>
      <c r="DB32" s="202"/>
      <c r="DC32" s="119"/>
      <c r="DD32" s="202"/>
      <c r="DE32" s="119"/>
      <c r="DF32" s="202"/>
      <c r="DG32" s="119"/>
      <c r="DH32" s="202"/>
      <c r="DI32" s="119"/>
      <c r="DJ32" s="117"/>
      <c r="DK32" s="202"/>
      <c r="DL32" s="119"/>
      <c r="DM32" s="202"/>
      <c r="DN32" s="119"/>
      <c r="DO32" s="202"/>
      <c r="DP32" s="119"/>
      <c r="DQ32" s="202"/>
      <c r="DR32" s="119"/>
      <c r="DS32" s="117"/>
      <c r="DT32" s="202"/>
      <c r="DU32" s="119"/>
      <c r="DV32" s="202"/>
      <c r="DW32" s="119"/>
      <c r="DX32" s="202"/>
      <c r="DY32" s="119"/>
      <c r="DZ32" s="117"/>
      <c r="EA32" s="115"/>
      <c r="EB32" s="202"/>
      <c r="EC32" s="119"/>
      <c r="ED32" s="202"/>
      <c r="EE32" s="119"/>
      <c r="EF32" s="202"/>
      <c r="EG32" s="119"/>
      <c r="EH32" s="202"/>
      <c r="EI32" s="119"/>
      <c r="EJ32" s="117"/>
      <c r="EK32" s="202"/>
      <c r="EL32" s="119"/>
      <c r="EM32" s="202"/>
      <c r="EN32" s="119"/>
      <c r="EO32" s="202"/>
      <c r="EP32" s="119"/>
      <c r="EQ32" s="202"/>
      <c r="ER32" s="119"/>
      <c r="ES32" s="117"/>
      <c r="ET32" s="202"/>
      <c r="EU32" s="119"/>
      <c r="EV32" s="202"/>
      <c r="EW32" s="119"/>
      <c r="EX32" s="202"/>
      <c r="EY32" s="119"/>
      <c r="EZ32" s="117"/>
      <c r="FA32" s="115"/>
      <c r="FB32" s="202"/>
      <c r="FC32" s="119"/>
      <c r="FD32" s="202"/>
      <c r="FE32" s="119"/>
      <c r="FF32" s="202"/>
      <c r="FG32" s="119"/>
      <c r="FH32" s="202"/>
      <c r="FI32" s="119"/>
      <c r="FJ32" s="117"/>
      <c r="FK32" s="202"/>
      <c r="FL32" s="119"/>
      <c r="FM32" s="202"/>
      <c r="FN32" s="119"/>
      <c r="FO32" s="202"/>
      <c r="FP32" s="119"/>
      <c r="FQ32" s="202"/>
      <c r="FR32" s="119"/>
      <c r="FS32" s="117"/>
      <c r="FT32" s="202"/>
      <c r="FU32" s="119"/>
      <c r="FV32" s="202"/>
      <c r="FW32" s="119"/>
      <c r="FX32" s="202"/>
      <c r="FY32" s="119"/>
      <c r="FZ32" s="117"/>
      <c r="GA32" s="115"/>
      <c r="GB32" s="202"/>
      <c r="GC32" s="119"/>
      <c r="GD32" s="202"/>
      <c r="GE32" s="119"/>
      <c r="GF32" s="202"/>
      <c r="GG32" s="119"/>
      <c r="GH32" s="202"/>
      <c r="GI32" s="119"/>
      <c r="GJ32" s="117"/>
      <c r="GK32" s="202"/>
      <c r="GL32" s="119"/>
      <c r="GM32" s="202"/>
      <c r="GN32" s="119"/>
      <c r="GO32" s="202"/>
      <c r="GP32" s="119"/>
      <c r="GQ32" s="202"/>
      <c r="GR32" s="117"/>
      <c r="GS32" s="117"/>
      <c r="GT32" s="202"/>
      <c r="GU32" s="119"/>
      <c r="GV32" s="202"/>
      <c r="GW32" s="119"/>
      <c r="GX32" s="202"/>
      <c r="GY32" s="119"/>
      <c r="GZ32" s="117"/>
      <c r="HA32" s="115"/>
      <c r="HB32" s="202"/>
      <c r="HC32" s="119"/>
      <c r="HD32" s="202"/>
      <c r="HE32" s="119"/>
      <c r="HF32" s="202"/>
      <c r="HG32" s="119"/>
      <c r="HH32" s="202"/>
      <c r="HI32" s="119"/>
      <c r="HJ32" s="117"/>
      <c r="HK32" s="202"/>
      <c r="HL32" s="119"/>
      <c r="HM32" s="202"/>
      <c r="HN32" s="119"/>
      <c r="HO32" s="202"/>
      <c r="HP32" s="119"/>
      <c r="HQ32" s="202"/>
      <c r="HR32" s="119"/>
      <c r="HS32" s="117"/>
      <c r="HT32" s="202"/>
      <c r="HU32" s="119"/>
      <c r="HV32" s="202"/>
      <c r="HW32" s="119"/>
      <c r="HX32" s="202"/>
      <c r="HY32" s="119"/>
      <c r="HZ32" s="117"/>
      <c r="IA32" s="115"/>
      <c r="IB32" s="202"/>
      <c r="IC32" s="119"/>
      <c r="ID32" s="202"/>
      <c r="IE32" s="119"/>
      <c r="IF32" s="202"/>
      <c r="IG32" s="119"/>
      <c r="IH32" s="202"/>
      <c r="II32" s="119"/>
      <c r="IJ32" s="117"/>
      <c r="IK32" s="202"/>
      <c r="IL32" s="119"/>
      <c r="IM32" s="202"/>
      <c r="IN32" s="119"/>
      <c r="IO32" s="202"/>
      <c r="IP32" s="119"/>
      <c r="IQ32" s="202"/>
      <c r="IR32" s="119"/>
      <c r="IS32" s="117"/>
      <c r="IT32" s="202"/>
      <c r="IU32" s="119"/>
      <c r="IV32" s="202"/>
      <c r="IW32" s="119"/>
      <c r="IX32" s="202"/>
      <c r="IY32" s="119"/>
      <c r="IZ32" s="117"/>
      <c r="JA32" s="115"/>
      <c r="JB32" s="202"/>
      <c r="JC32" s="119"/>
      <c r="JD32" s="202"/>
      <c r="JE32" s="119"/>
      <c r="JF32" s="202"/>
      <c r="JG32" s="119"/>
      <c r="JH32" s="202"/>
      <c r="JI32" s="119"/>
      <c r="JJ32" s="117"/>
      <c r="JK32" s="202"/>
      <c r="JL32" s="119"/>
      <c r="JM32" s="202"/>
      <c r="JN32" s="119"/>
      <c r="JO32" s="202"/>
      <c r="JP32" s="119"/>
      <c r="JQ32" s="202"/>
      <c r="JR32" s="119"/>
      <c r="JS32" s="117"/>
      <c r="JT32" s="202"/>
      <c r="JU32" s="119"/>
      <c r="JV32" s="202"/>
      <c r="JW32" s="119"/>
      <c r="JX32" s="202"/>
      <c r="JY32" s="119"/>
      <c r="JZ32" s="117"/>
      <c r="KA32" s="115"/>
      <c r="KB32" s="202"/>
      <c r="KC32" s="119"/>
      <c r="KD32" s="202"/>
      <c r="KE32" s="119"/>
      <c r="KF32" s="202"/>
      <c r="KG32" s="119"/>
      <c r="KH32" s="202"/>
      <c r="KI32" s="119"/>
      <c r="KJ32" s="117"/>
      <c r="KK32" s="202"/>
      <c r="KL32" s="119"/>
      <c r="KM32" s="202"/>
      <c r="KN32" s="119"/>
      <c r="KO32" s="202"/>
      <c r="KP32" s="119"/>
      <c r="KQ32" s="202"/>
      <c r="KR32" s="119"/>
      <c r="KS32" s="117"/>
      <c r="KT32" s="202"/>
      <c r="KU32" s="119"/>
      <c r="KV32" s="202"/>
      <c r="KW32" s="119"/>
      <c r="KX32" s="202"/>
      <c r="KY32" s="119"/>
      <c r="KZ32" s="117"/>
      <c r="LA32" s="115"/>
      <c r="LB32" s="202"/>
      <c r="LC32" s="119"/>
      <c r="LD32" s="202"/>
      <c r="LE32" s="119"/>
      <c r="LF32" s="202"/>
      <c r="LG32" s="119"/>
      <c r="LH32" s="202"/>
      <c r="LI32" s="119"/>
      <c r="LJ32" s="117"/>
      <c r="LK32" s="202"/>
      <c r="LL32" s="119"/>
      <c r="LM32" s="202"/>
      <c r="LN32" s="119"/>
      <c r="LO32" s="202"/>
      <c r="LP32" s="119"/>
      <c r="LQ32" s="202"/>
      <c r="LR32" s="119"/>
      <c r="LS32" s="117"/>
      <c r="LT32" s="202"/>
      <c r="LU32" s="119"/>
      <c r="LV32" s="202"/>
      <c r="LW32" s="119"/>
      <c r="LX32" s="202"/>
      <c r="LY32" s="119"/>
      <c r="LZ32" s="117"/>
      <c r="MA32" s="117"/>
      <c r="MB32" s="110">
        <v>44039</v>
      </c>
      <c r="MC32" s="202"/>
      <c r="MD32" s="119"/>
      <c r="ME32" s="202"/>
      <c r="MF32" s="119"/>
      <c r="MG32" s="117">
        <f t="shared" si="12"/>
        <v>0</v>
      </c>
      <c r="MH32" s="110">
        <v>44039</v>
      </c>
      <c r="MI32" s="202"/>
      <c r="MJ32" s="119"/>
      <c r="MK32" s="202"/>
      <c r="ML32" s="119"/>
      <c r="MM32" s="117">
        <f t="shared" si="3"/>
        <v>0</v>
      </c>
      <c r="MN32" s="110">
        <v>44039</v>
      </c>
      <c r="MO32" s="202"/>
      <c r="MP32" s="119"/>
      <c r="MQ32" s="202"/>
      <c r="MR32" s="119"/>
      <c r="MS32" s="117">
        <f t="shared" si="4"/>
        <v>0</v>
      </c>
      <c r="MT32" s="115"/>
      <c r="MU32" s="202"/>
      <c r="MV32" s="119"/>
      <c r="MW32" s="202"/>
      <c r="MX32" s="119"/>
      <c r="MY32" s="117"/>
      <c r="MZ32" s="219"/>
      <c r="NA32" s="220"/>
      <c r="NB32" s="219"/>
      <c r="NC32" s="220"/>
      <c r="ND32" s="219"/>
      <c r="NE32" s="219"/>
      <c r="NF32" s="220"/>
      <c r="NG32" s="219"/>
      <c r="NH32" s="220"/>
      <c r="NI32" s="219"/>
      <c r="NJ32" s="219"/>
      <c r="NK32" s="211"/>
      <c r="NL32" s="220"/>
      <c r="NM32" s="219"/>
      <c r="NN32" s="220"/>
      <c r="NO32" s="219"/>
      <c r="NP32" s="220"/>
      <c r="NQ32" s="219"/>
      <c r="NR32" s="220"/>
      <c r="NS32" s="219"/>
      <c r="NT32" s="219"/>
      <c r="NU32" s="220"/>
      <c r="NV32" s="219"/>
      <c r="NW32" s="220"/>
      <c r="NX32" s="219"/>
      <c r="NY32" s="220"/>
      <c r="NZ32" s="219"/>
      <c r="OA32" s="220"/>
      <c r="OB32" s="219"/>
      <c r="OC32" s="219"/>
      <c r="OD32" s="220"/>
      <c r="OE32" s="219"/>
      <c r="OF32" s="220"/>
      <c r="OG32" s="219"/>
      <c r="OH32" s="220"/>
      <c r="OI32" s="219"/>
      <c r="OJ32" s="245"/>
      <c r="OK32" s="26"/>
      <c r="OL32" s="110">
        <v>45684</v>
      </c>
      <c r="OM32" s="202">
        <v>3</v>
      </c>
      <c r="ON32" s="207">
        <v>0.92708333333333337</v>
      </c>
      <c r="OO32" s="202"/>
      <c r="OP32" s="202"/>
      <c r="OQ32" s="202">
        <v>2</v>
      </c>
      <c r="OR32" s="207">
        <v>7.2916666666666671E-2</v>
      </c>
      <c r="OS32" s="202"/>
      <c r="OT32" s="202"/>
      <c r="OU32" s="117">
        <f t="shared" si="20"/>
        <v>1</v>
      </c>
      <c r="OV32" s="202"/>
      <c r="OW32" s="119"/>
      <c r="OX32" s="202"/>
      <c r="OY32" s="119"/>
      <c r="OZ32" s="202"/>
      <c r="PA32" s="119"/>
      <c r="PB32" s="202"/>
      <c r="PC32" s="119"/>
      <c r="PD32" s="117">
        <f t="shared" si="13"/>
        <v>0</v>
      </c>
      <c r="PE32" s="202"/>
      <c r="PF32" s="202"/>
      <c r="PG32" s="202"/>
      <c r="PH32" s="202"/>
      <c r="PI32" s="202"/>
      <c r="PJ32" s="202"/>
      <c r="PK32" s="192">
        <f t="shared" si="5"/>
        <v>1</v>
      </c>
      <c r="PM32" s="110">
        <v>45684</v>
      </c>
      <c r="PN32" s="202">
        <v>2</v>
      </c>
      <c r="PO32" s="207">
        <v>0.29166666666666669</v>
      </c>
      <c r="PP32" s="202"/>
      <c r="PQ32" s="202"/>
      <c r="PR32" s="202"/>
      <c r="PS32" s="202"/>
      <c r="PT32" s="202"/>
      <c r="PU32" s="202"/>
      <c r="PV32" s="117">
        <f t="shared" si="14"/>
        <v>0.29166666666666669</v>
      </c>
      <c r="PW32" s="202"/>
      <c r="PX32" s="119"/>
      <c r="PY32" s="202"/>
      <c r="PZ32" s="119"/>
      <c r="QA32" s="202"/>
      <c r="QB32" s="119"/>
      <c r="QC32" s="202"/>
      <c r="QD32" s="119"/>
      <c r="QE32" s="117">
        <f t="shared" si="15"/>
        <v>0</v>
      </c>
      <c r="QF32" s="202">
        <v>3</v>
      </c>
      <c r="QG32" s="207">
        <v>0.69097222222222221</v>
      </c>
      <c r="QH32" s="202">
        <v>1</v>
      </c>
      <c r="QI32" s="207">
        <v>1.7361111111111112E-2</v>
      </c>
      <c r="QJ32" s="202"/>
      <c r="QK32" s="202"/>
      <c r="QL32" s="192">
        <f t="shared" si="6"/>
        <v>1</v>
      </c>
    </row>
    <row r="33" spans="1:454">
      <c r="A33" s="110">
        <v>45685</v>
      </c>
      <c r="B33" s="202">
        <v>2</v>
      </c>
      <c r="C33" s="207">
        <v>0.29166666666666669</v>
      </c>
      <c r="D33" s="202"/>
      <c r="E33" s="202"/>
      <c r="F33" s="202"/>
      <c r="G33" s="202"/>
      <c r="H33" s="202"/>
      <c r="I33" s="202"/>
      <c r="J33" s="117">
        <f t="shared" si="7"/>
        <v>0.29166666666666669</v>
      </c>
      <c r="K33" s="202"/>
      <c r="L33" s="119"/>
      <c r="M33" s="202"/>
      <c r="N33" s="119"/>
      <c r="O33" s="202"/>
      <c r="P33" s="119"/>
      <c r="Q33" s="119"/>
      <c r="R33" s="119"/>
      <c r="S33" s="117">
        <f t="shared" si="8"/>
        <v>0</v>
      </c>
      <c r="T33" s="202">
        <v>2</v>
      </c>
      <c r="U33" s="207">
        <v>0.70833333333333337</v>
      </c>
      <c r="V33" s="202"/>
      <c r="W33" s="202"/>
      <c r="X33" s="202"/>
      <c r="Y33" s="202"/>
      <c r="Z33" s="192">
        <f t="shared" si="16"/>
        <v>1</v>
      </c>
      <c r="AA33" s="240"/>
      <c r="AB33" s="110">
        <v>45685</v>
      </c>
      <c r="AC33" s="202">
        <v>4</v>
      </c>
      <c r="AD33" s="207">
        <v>0.27777777777777779</v>
      </c>
      <c r="AE33" s="202"/>
      <c r="AF33" s="202"/>
      <c r="AG33" s="202">
        <v>2</v>
      </c>
      <c r="AH33" s="207">
        <v>1.3888888888888888E-2</v>
      </c>
      <c r="AI33" s="202"/>
      <c r="AJ33" s="202"/>
      <c r="AK33" s="117">
        <f t="shared" si="0"/>
        <v>0.29166666666666669</v>
      </c>
      <c r="AL33" s="202"/>
      <c r="AM33" s="119"/>
      <c r="AN33" s="202"/>
      <c r="AO33" s="119"/>
      <c r="AP33" s="202"/>
      <c r="AQ33" s="119"/>
      <c r="AR33" s="202"/>
      <c r="AS33" s="119"/>
      <c r="AT33" s="117">
        <f t="shared" si="17"/>
        <v>0</v>
      </c>
      <c r="AU33" s="202">
        <v>3</v>
      </c>
      <c r="AV33" s="207">
        <v>0.64583333333333337</v>
      </c>
      <c r="AW33" s="202">
        <v>1</v>
      </c>
      <c r="AX33" s="207">
        <v>6.25E-2</v>
      </c>
      <c r="AY33" s="202"/>
      <c r="AZ33" s="202"/>
      <c r="BA33" s="192">
        <f t="shared" si="21"/>
        <v>1</v>
      </c>
      <c r="BB33" s="110">
        <v>45685</v>
      </c>
      <c r="BC33" s="202">
        <v>2</v>
      </c>
      <c r="BD33" s="207">
        <v>0.99305555555555547</v>
      </c>
      <c r="BE33" s="202"/>
      <c r="BF33" s="202"/>
      <c r="BG33" s="202">
        <v>1</v>
      </c>
      <c r="BH33" s="207">
        <v>6.9444444444444441E-3</v>
      </c>
      <c r="BI33" s="202"/>
      <c r="BJ33" s="202"/>
      <c r="BK33" s="117">
        <f t="shared" si="18"/>
        <v>0.99999999999999989</v>
      </c>
      <c r="BL33" s="202"/>
      <c r="BM33" s="202"/>
      <c r="BN33" s="202"/>
      <c r="BO33" s="202"/>
      <c r="BP33" s="202"/>
      <c r="BQ33" s="202"/>
      <c r="BR33" s="202"/>
      <c r="BS33" s="202"/>
      <c r="BT33" s="117">
        <f t="shared" si="9"/>
        <v>0</v>
      </c>
      <c r="BU33" s="202"/>
      <c r="BV33" s="207"/>
      <c r="BW33" s="202"/>
      <c r="BX33" s="202"/>
      <c r="BY33" s="202"/>
      <c r="BZ33" s="207"/>
      <c r="CA33" s="192">
        <f t="shared" si="19"/>
        <v>0.99999999999999989</v>
      </c>
      <c r="CB33" s="115">
        <v>43187</v>
      </c>
      <c r="CC33" s="202"/>
      <c r="CD33" s="119"/>
      <c r="CE33" s="202"/>
      <c r="CF33" s="119"/>
      <c r="CG33" s="202"/>
      <c r="CH33" s="119"/>
      <c r="CI33" s="202"/>
      <c r="CJ33" s="119"/>
      <c r="CK33" s="117">
        <f t="shared" si="10"/>
        <v>0</v>
      </c>
      <c r="CL33" s="202"/>
      <c r="CM33" s="119"/>
      <c r="CN33" s="202"/>
      <c r="CO33" s="119"/>
      <c r="CP33" s="202"/>
      <c r="CQ33" s="119"/>
      <c r="CR33" s="202"/>
      <c r="CS33" s="119"/>
      <c r="CT33" s="117">
        <f t="shared" si="11"/>
        <v>0</v>
      </c>
      <c r="CU33" s="202"/>
      <c r="CV33" s="119"/>
      <c r="CW33" s="202"/>
      <c r="CX33" s="119"/>
      <c r="CY33" s="202"/>
      <c r="CZ33" s="119"/>
      <c r="DA33" s="117">
        <f t="shared" si="2"/>
        <v>0</v>
      </c>
      <c r="DB33" s="202"/>
      <c r="DC33" s="119"/>
      <c r="DD33" s="202"/>
      <c r="DE33" s="119"/>
      <c r="DF33" s="202"/>
      <c r="DG33" s="119"/>
      <c r="DH33" s="202"/>
      <c r="DI33" s="119"/>
      <c r="DJ33" s="117"/>
      <c r="DK33" s="202"/>
      <c r="DL33" s="119"/>
      <c r="DM33" s="202"/>
      <c r="DN33" s="119"/>
      <c r="DO33" s="202"/>
      <c r="DP33" s="119"/>
      <c r="DQ33" s="202"/>
      <c r="DR33" s="119"/>
      <c r="DS33" s="117"/>
      <c r="DT33" s="202"/>
      <c r="DU33" s="119"/>
      <c r="DV33" s="202"/>
      <c r="DW33" s="119"/>
      <c r="DX33" s="202"/>
      <c r="DY33" s="119"/>
      <c r="DZ33" s="117"/>
      <c r="EA33" s="115"/>
      <c r="EB33" s="202"/>
      <c r="EC33" s="119"/>
      <c r="ED33" s="202"/>
      <c r="EE33" s="119"/>
      <c r="EF33" s="202"/>
      <c r="EG33" s="119"/>
      <c r="EH33" s="202"/>
      <c r="EI33" s="119"/>
      <c r="EJ33" s="117"/>
      <c r="EK33" s="202"/>
      <c r="EL33" s="119"/>
      <c r="EM33" s="202"/>
      <c r="EN33" s="119"/>
      <c r="EO33" s="202"/>
      <c r="EP33" s="119"/>
      <c r="EQ33" s="202"/>
      <c r="ER33" s="119"/>
      <c r="ES33" s="117"/>
      <c r="ET33" s="202"/>
      <c r="EU33" s="119"/>
      <c r="EV33" s="202"/>
      <c r="EW33" s="119"/>
      <c r="EX33" s="202"/>
      <c r="EY33" s="119"/>
      <c r="EZ33" s="117"/>
      <c r="FA33" s="115"/>
      <c r="FB33" s="202"/>
      <c r="FC33" s="119"/>
      <c r="FD33" s="202"/>
      <c r="FE33" s="119"/>
      <c r="FF33" s="202"/>
      <c r="FG33" s="119"/>
      <c r="FH33" s="202"/>
      <c r="FI33" s="119"/>
      <c r="FJ33" s="117"/>
      <c r="FK33" s="202"/>
      <c r="FL33" s="119"/>
      <c r="FM33" s="202"/>
      <c r="FN33" s="119"/>
      <c r="FO33" s="202"/>
      <c r="FP33" s="119"/>
      <c r="FQ33" s="202"/>
      <c r="FR33" s="119"/>
      <c r="FS33" s="117"/>
      <c r="FT33" s="202"/>
      <c r="FU33" s="119"/>
      <c r="FV33" s="202"/>
      <c r="FW33" s="119"/>
      <c r="FX33" s="202"/>
      <c r="FY33" s="119"/>
      <c r="FZ33" s="117"/>
      <c r="GA33" s="115"/>
      <c r="GB33" s="202"/>
      <c r="GC33" s="119"/>
      <c r="GD33" s="202"/>
      <c r="GE33" s="119"/>
      <c r="GF33" s="202"/>
      <c r="GG33" s="119"/>
      <c r="GH33" s="202"/>
      <c r="GI33" s="119"/>
      <c r="GJ33" s="117"/>
      <c r="GK33" s="202"/>
      <c r="GL33" s="119"/>
      <c r="GM33" s="202"/>
      <c r="GN33" s="119"/>
      <c r="GO33" s="202"/>
      <c r="GP33" s="119"/>
      <c r="GQ33" s="202"/>
      <c r="GR33" s="119"/>
      <c r="GS33" s="117"/>
      <c r="GT33" s="202"/>
      <c r="GU33" s="119"/>
      <c r="GV33" s="202"/>
      <c r="GW33" s="119"/>
      <c r="GX33" s="202"/>
      <c r="GY33" s="119"/>
      <c r="GZ33" s="117"/>
      <c r="HA33" s="115"/>
      <c r="HB33" s="202"/>
      <c r="HC33" s="119"/>
      <c r="HD33" s="202"/>
      <c r="HE33" s="119"/>
      <c r="HF33" s="202"/>
      <c r="HG33" s="119"/>
      <c r="HH33" s="202"/>
      <c r="HI33" s="119"/>
      <c r="HJ33" s="117"/>
      <c r="HK33" s="202"/>
      <c r="HL33" s="119"/>
      <c r="HM33" s="202"/>
      <c r="HN33" s="119"/>
      <c r="HO33" s="202"/>
      <c r="HP33" s="119"/>
      <c r="HQ33" s="202"/>
      <c r="HR33" s="119"/>
      <c r="HS33" s="117"/>
      <c r="HT33" s="202"/>
      <c r="HU33" s="119"/>
      <c r="HV33" s="202"/>
      <c r="HW33" s="119"/>
      <c r="HX33" s="202"/>
      <c r="HY33" s="119"/>
      <c r="HZ33" s="117"/>
      <c r="IA33" s="115"/>
      <c r="IB33" s="202"/>
      <c r="IC33" s="119"/>
      <c r="ID33" s="202"/>
      <c r="IE33" s="119"/>
      <c r="IF33" s="202"/>
      <c r="IG33" s="119"/>
      <c r="IH33" s="202"/>
      <c r="II33" s="119"/>
      <c r="IJ33" s="117"/>
      <c r="IK33" s="202"/>
      <c r="IL33" s="119"/>
      <c r="IM33" s="202"/>
      <c r="IN33" s="119"/>
      <c r="IO33" s="202"/>
      <c r="IP33" s="119"/>
      <c r="IQ33" s="202"/>
      <c r="IR33" s="119"/>
      <c r="IS33" s="117"/>
      <c r="IT33" s="202"/>
      <c r="IU33" s="119"/>
      <c r="IV33" s="202"/>
      <c r="IW33" s="119"/>
      <c r="IX33" s="202"/>
      <c r="IY33" s="119"/>
      <c r="IZ33" s="117"/>
      <c r="JA33" s="115"/>
      <c r="JB33" s="202"/>
      <c r="JC33" s="119"/>
      <c r="JD33" s="202"/>
      <c r="JE33" s="119"/>
      <c r="JF33" s="202"/>
      <c r="JG33" s="119"/>
      <c r="JH33" s="202"/>
      <c r="JI33" s="119"/>
      <c r="JJ33" s="117"/>
      <c r="JK33" s="202"/>
      <c r="JL33" s="119"/>
      <c r="JM33" s="202"/>
      <c r="JN33" s="119"/>
      <c r="JO33" s="202"/>
      <c r="JP33" s="119"/>
      <c r="JQ33" s="202"/>
      <c r="JR33" s="119"/>
      <c r="JS33" s="117"/>
      <c r="JT33" s="202"/>
      <c r="JU33" s="119"/>
      <c r="JV33" s="202"/>
      <c r="JW33" s="119"/>
      <c r="JX33" s="202"/>
      <c r="JY33" s="119"/>
      <c r="JZ33" s="117"/>
      <c r="KA33" s="115"/>
      <c r="KB33" s="202"/>
      <c r="KC33" s="119"/>
      <c r="KD33" s="202"/>
      <c r="KE33" s="119"/>
      <c r="KF33" s="202"/>
      <c r="KG33" s="119"/>
      <c r="KH33" s="202"/>
      <c r="KI33" s="119"/>
      <c r="KJ33" s="117"/>
      <c r="KK33" s="202"/>
      <c r="KL33" s="119"/>
      <c r="KM33" s="202"/>
      <c r="KN33" s="119"/>
      <c r="KO33" s="202"/>
      <c r="KP33" s="119"/>
      <c r="KQ33" s="202"/>
      <c r="KR33" s="119"/>
      <c r="KS33" s="117"/>
      <c r="KT33" s="202"/>
      <c r="KU33" s="119"/>
      <c r="KV33" s="202"/>
      <c r="KW33" s="119"/>
      <c r="KX33" s="202"/>
      <c r="KY33" s="119"/>
      <c r="KZ33" s="117"/>
      <c r="LA33" s="115"/>
      <c r="LB33" s="202"/>
      <c r="LC33" s="119"/>
      <c r="LD33" s="202"/>
      <c r="LE33" s="119"/>
      <c r="LF33" s="202"/>
      <c r="LG33" s="119"/>
      <c r="LH33" s="202"/>
      <c r="LI33" s="119"/>
      <c r="LJ33" s="117"/>
      <c r="LK33" s="202"/>
      <c r="LL33" s="119"/>
      <c r="LM33" s="202"/>
      <c r="LN33" s="119"/>
      <c r="LO33" s="202"/>
      <c r="LP33" s="119"/>
      <c r="LQ33" s="202"/>
      <c r="LR33" s="119"/>
      <c r="LS33" s="117"/>
      <c r="LT33" s="202"/>
      <c r="LU33" s="119"/>
      <c r="LV33" s="202"/>
      <c r="LW33" s="119"/>
      <c r="LX33" s="202"/>
      <c r="LY33" s="119"/>
      <c r="LZ33" s="117"/>
      <c r="MA33" s="117"/>
      <c r="MB33" s="110">
        <v>44040</v>
      </c>
      <c r="MC33" s="202"/>
      <c r="MD33" s="119"/>
      <c r="ME33" s="202"/>
      <c r="MF33" s="119"/>
      <c r="MG33" s="117">
        <f t="shared" si="12"/>
        <v>0</v>
      </c>
      <c r="MH33" s="110">
        <v>44040</v>
      </c>
      <c r="MI33" s="202"/>
      <c r="MJ33" s="119"/>
      <c r="MK33" s="202"/>
      <c r="ML33" s="119"/>
      <c r="MM33" s="117">
        <f t="shared" si="3"/>
        <v>0</v>
      </c>
      <c r="MN33" s="110">
        <v>44040</v>
      </c>
      <c r="MO33" s="202"/>
      <c r="MP33" s="119"/>
      <c r="MQ33" s="202"/>
      <c r="MR33" s="119"/>
      <c r="MS33" s="117">
        <f t="shared" si="4"/>
        <v>0</v>
      </c>
      <c r="MT33" s="115"/>
      <c r="MU33" s="202"/>
      <c r="MV33" s="119"/>
      <c r="MW33" s="202"/>
      <c r="MX33" s="119"/>
      <c r="MY33" s="117"/>
      <c r="MZ33" s="219"/>
      <c r="NA33" s="220"/>
      <c r="NB33" s="219"/>
      <c r="NC33" s="220"/>
      <c r="ND33" s="219"/>
      <c r="NE33" s="219"/>
      <c r="NF33" s="220"/>
      <c r="NG33" s="219"/>
      <c r="NH33" s="220"/>
      <c r="NI33" s="219"/>
      <c r="NJ33" s="219"/>
      <c r="NK33" s="211"/>
      <c r="NL33" s="220"/>
      <c r="NM33" s="219"/>
      <c r="NN33" s="220"/>
      <c r="NO33" s="219"/>
      <c r="NP33" s="220"/>
      <c r="NQ33" s="219"/>
      <c r="NR33" s="220"/>
      <c r="NS33" s="219"/>
      <c r="NT33" s="219"/>
      <c r="NU33" s="220"/>
      <c r="NV33" s="219"/>
      <c r="NW33" s="220"/>
      <c r="NX33" s="219"/>
      <c r="NY33" s="220"/>
      <c r="NZ33" s="219"/>
      <c r="OA33" s="220"/>
      <c r="OB33" s="219"/>
      <c r="OC33" s="219"/>
      <c r="OD33" s="220"/>
      <c r="OE33" s="219"/>
      <c r="OF33" s="220"/>
      <c r="OG33" s="219"/>
      <c r="OH33" s="220"/>
      <c r="OI33" s="219"/>
      <c r="OJ33" s="245"/>
      <c r="OK33" s="26"/>
      <c r="OL33" s="110">
        <v>45685</v>
      </c>
      <c r="OM33" s="202">
        <v>2</v>
      </c>
      <c r="ON33" s="207">
        <v>0.98958333333333337</v>
      </c>
      <c r="OO33" s="202">
        <v>1</v>
      </c>
      <c r="OP33" s="207">
        <v>1.0416666666666666E-2</v>
      </c>
      <c r="OQ33" s="202"/>
      <c r="OR33" s="202"/>
      <c r="OS33" s="202"/>
      <c r="OT33" s="202"/>
      <c r="OU33" s="117">
        <f t="shared" si="20"/>
        <v>1</v>
      </c>
      <c r="OV33" s="202"/>
      <c r="OW33" s="119"/>
      <c r="OX33" s="202"/>
      <c r="OY33" s="119"/>
      <c r="OZ33" s="202"/>
      <c r="PA33" s="119"/>
      <c r="PB33" s="202"/>
      <c r="PC33" s="119"/>
      <c r="PD33" s="117">
        <f t="shared" si="13"/>
        <v>0</v>
      </c>
      <c r="PE33" s="202"/>
      <c r="PF33" s="202"/>
      <c r="PG33" s="202"/>
      <c r="PH33" s="202"/>
      <c r="PI33" s="202"/>
      <c r="PJ33" s="202"/>
      <c r="PK33" s="192">
        <f t="shared" si="5"/>
        <v>1</v>
      </c>
      <c r="PM33" s="110">
        <v>45685</v>
      </c>
      <c r="PN33" s="202">
        <v>3</v>
      </c>
      <c r="PO33" s="207">
        <v>0.28472222222222221</v>
      </c>
      <c r="PP33" s="202"/>
      <c r="PQ33" s="202"/>
      <c r="PR33" s="202">
        <v>1</v>
      </c>
      <c r="PS33" s="207">
        <v>6.9444444444444441E-3</v>
      </c>
      <c r="PT33" s="202"/>
      <c r="PU33" s="202"/>
      <c r="PV33" s="117">
        <f t="shared" si="14"/>
        <v>0.29166666666666663</v>
      </c>
      <c r="PW33" s="202"/>
      <c r="PX33" s="119"/>
      <c r="PY33" s="202"/>
      <c r="PZ33" s="119"/>
      <c r="QA33" s="202"/>
      <c r="QB33" s="119"/>
      <c r="QC33" s="202"/>
      <c r="QD33" s="119"/>
      <c r="QE33" s="117">
        <f t="shared" si="15"/>
        <v>0</v>
      </c>
      <c r="QF33" s="202">
        <v>2</v>
      </c>
      <c r="QG33" s="207">
        <v>0.70833333333333337</v>
      </c>
      <c r="QH33" s="202"/>
      <c r="QI33" s="202"/>
      <c r="QJ33" s="202"/>
      <c r="QK33" s="202"/>
      <c r="QL33" s="192">
        <f t="shared" si="6"/>
        <v>1</v>
      </c>
    </row>
    <row r="34" spans="1:454">
      <c r="A34" s="110">
        <v>45686</v>
      </c>
      <c r="B34" s="202">
        <v>2</v>
      </c>
      <c r="C34" s="207">
        <v>0.29166666666666669</v>
      </c>
      <c r="D34" s="202"/>
      <c r="E34" s="202"/>
      <c r="F34" s="202"/>
      <c r="G34" s="202"/>
      <c r="H34" s="202"/>
      <c r="I34" s="202"/>
      <c r="J34" s="117">
        <f t="shared" si="7"/>
        <v>0.29166666666666669</v>
      </c>
      <c r="K34" s="202"/>
      <c r="L34" s="119"/>
      <c r="M34" s="202"/>
      <c r="N34" s="119"/>
      <c r="O34" s="202"/>
      <c r="P34" s="119"/>
      <c r="Q34" s="119"/>
      <c r="R34" s="119"/>
      <c r="S34" s="117">
        <f t="shared" si="8"/>
        <v>0</v>
      </c>
      <c r="T34" s="202">
        <v>3</v>
      </c>
      <c r="U34" s="207">
        <v>0.61458333333333337</v>
      </c>
      <c r="V34" s="202">
        <v>1</v>
      </c>
      <c r="W34" s="207">
        <v>9.375E-2</v>
      </c>
      <c r="X34" s="202"/>
      <c r="Y34" s="202"/>
      <c r="Z34" s="192">
        <f t="shared" si="16"/>
        <v>1</v>
      </c>
      <c r="AA34" s="240"/>
      <c r="AB34" s="110">
        <v>45686</v>
      </c>
      <c r="AC34" s="202">
        <v>2</v>
      </c>
      <c r="AD34" s="207">
        <v>0.29166666666666669</v>
      </c>
      <c r="AE34" s="202"/>
      <c r="AF34" s="202"/>
      <c r="AG34" s="202"/>
      <c r="AH34" s="202"/>
      <c r="AI34" s="202"/>
      <c r="AJ34" s="202"/>
      <c r="AK34" s="117">
        <f t="shared" si="0"/>
        <v>0.29166666666666669</v>
      </c>
      <c r="AL34" s="202"/>
      <c r="AM34" s="119"/>
      <c r="AN34" s="202"/>
      <c r="AO34" s="119"/>
      <c r="AP34" s="202"/>
      <c r="AQ34" s="119"/>
      <c r="AR34" s="202"/>
      <c r="AS34" s="119"/>
      <c r="AT34" s="117">
        <f>AS34+AQ34+AO34+AM34</f>
        <v>0</v>
      </c>
      <c r="AU34" s="202">
        <v>3</v>
      </c>
      <c r="AV34" s="207">
        <v>0.61458333333333337</v>
      </c>
      <c r="AW34" s="202">
        <v>1</v>
      </c>
      <c r="AX34" s="207">
        <v>9.375E-2</v>
      </c>
      <c r="AY34" s="202"/>
      <c r="AZ34" s="202"/>
      <c r="BA34" s="192">
        <f t="shared" si="21"/>
        <v>1</v>
      </c>
      <c r="BB34" s="110">
        <v>45686</v>
      </c>
      <c r="BC34" s="202">
        <v>2</v>
      </c>
      <c r="BD34" s="207">
        <v>0.99305555555555547</v>
      </c>
      <c r="BE34" s="202"/>
      <c r="BF34" s="202"/>
      <c r="BG34" s="202">
        <v>1</v>
      </c>
      <c r="BH34" s="207">
        <v>6.9444444444444441E-3</v>
      </c>
      <c r="BI34" s="202"/>
      <c r="BJ34" s="202"/>
      <c r="BK34" s="117">
        <f t="shared" ref="BK34:BK37" si="22">BJ34+BH34+BF34+BD34</f>
        <v>0.99999999999999989</v>
      </c>
      <c r="BL34" s="202"/>
      <c r="BM34" s="202"/>
      <c r="BN34" s="202"/>
      <c r="BO34" s="202"/>
      <c r="BP34" s="202"/>
      <c r="BQ34" s="202"/>
      <c r="BR34" s="202"/>
      <c r="BS34" s="202"/>
      <c r="BT34" s="117">
        <f t="shared" si="9"/>
        <v>0</v>
      </c>
      <c r="BU34" s="202"/>
      <c r="BV34" s="207"/>
      <c r="BW34" s="202"/>
      <c r="BX34" s="202"/>
      <c r="BY34" s="202"/>
      <c r="BZ34" s="207"/>
      <c r="CA34" s="192">
        <f>BZ34+BX34+BV34+BS34+BQ34+BO34+BM34+BJ34+BH34+BF34+BD34</f>
        <v>0.99999999999999989</v>
      </c>
      <c r="CB34" s="115">
        <v>43188</v>
      </c>
      <c r="CC34" s="202"/>
      <c r="CD34" s="119"/>
      <c r="CE34" s="202"/>
      <c r="CF34" s="119"/>
      <c r="CG34" s="202"/>
      <c r="CH34" s="119"/>
      <c r="CI34" s="202"/>
      <c r="CJ34" s="119"/>
      <c r="CK34" s="117">
        <f t="shared" si="10"/>
        <v>0</v>
      </c>
      <c r="CL34" s="202"/>
      <c r="CM34" s="119"/>
      <c r="CN34" s="202"/>
      <c r="CO34" s="119"/>
      <c r="CP34" s="202"/>
      <c r="CQ34" s="119"/>
      <c r="CR34" s="202"/>
      <c r="CS34" s="119"/>
      <c r="CT34" s="117">
        <f t="shared" si="11"/>
        <v>0</v>
      </c>
      <c r="CU34" s="202"/>
      <c r="CV34" s="119"/>
      <c r="CW34" s="202"/>
      <c r="CX34" s="119"/>
      <c r="CY34" s="202"/>
      <c r="CZ34" s="119"/>
      <c r="DA34" s="117">
        <f>CZ34+CX34+CV34+CS34+CQ34+CO34+CM34+CJ34+CH34+CF34+CD34</f>
        <v>0</v>
      </c>
      <c r="DB34" s="202"/>
      <c r="DC34" s="119"/>
      <c r="DD34" s="202"/>
      <c r="DE34" s="119"/>
      <c r="DF34" s="202"/>
      <c r="DG34" s="119"/>
      <c r="DH34" s="202"/>
      <c r="DI34" s="119"/>
      <c r="DJ34" s="117"/>
      <c r="DK34" s="202"/>
      <c r="DL34" s="119"/>
      <c r="DM34" s="202"/>
      <c r="DN34" s="119"/>
      <c r="DO34" s="202"/>
      <c r="DP34" s="119"/>
      <c r="DQ34" s="202"/>
      <c r="DR34" s="119"/>
      <c r="DS34" s="117"/>
      <c r="DT34" s="202"/>
      <c r="DU34" s="119"/>
      <c r="DV34" s="202"/>
      <c r="DW34" s="119"/>
      <c r="DX34" s="202"/>
      <c r="DY34" s="119"/>
      <c r="DZ34" s="117"/>
      <c r="EA34" s="115"/>
      <c r="EB34" s="202"/>
      <c r="EC34" s="119"/>
      <c r="ED34" s="202"/>
      <c r="EE34" s="119"/>
      <c r="EF34" s="202"/>
      <c r="EG34" s="119"/>
      <c r="EH34" s="202"/>
      <c r="EI34" s="119"/>
      <c r="EJ34" s="117"/>
      <c r="EK34" s="202"/>
      <c r="EL34" s="119"/>
      <c r="EM34" s="202"/>
      <c r="EN34" s="119"/>
      <c r="EO34" s="202"/>
      <c r="EP34" s="119"/>
      <c r="EQ34" s="202"/>
      <c r="ER34" s="119"/>
      <c r="ES34" s="117"/>
      <c r="ET34" s="202"/>
      <c r="EU34" s="119"/>
      <c r="EV34" s="202"/>
      <c r="EW34" s="119"/>
      <c r="EX34" s="202"/>
      <c r="EY34" s="119"/>
      <c r="EZ34" s="117"/>
      <c r="FA34" s="115"/>
      <c r="FB34" s="202"/>
      <c r="FC34" s="119"/>
      <c r="FD34" s="202"/>
      <c r="FE34" s="119"/>
      <c r="FF34" s="202"/>
      <c r="FG34" s="119"/>
      <c r="FH34" s="202"/>
      <c r="FI34" s="119"/>
      <c r="FJ34" s="117"/>
      <c r="FK34" s="202"/>
      <c r="FL34" s="119"/>
      <c r="FM34" s="202"/>
      <c r="FN34" s="119"/>
      <c r="FO34" s="202"/>
      <c r="FP34" s="119"/>
      <c r="FQ34" s="202"/>
      <c r="FR34" s="119"/>
      <c r="FS34" s="117"/>
      <c r="FT34" s="202"/>
      <c r="FU34" s="119"/>
      <c r="FV34" s="202"/>
      <c r="FW34" s="119"/>
      <c r="FX34" s="202"/>
      <c r="FY34" s="119"/>
      <c r="FZ34" s="117"/>
      <c r="GA34" s="115"/>
      <c r="GB34" s="202"/>
      <c r="GC34" s="119"/>
      <c r="GD34" s="202"/>
      <c r="GE34" s="119"/>
      <c r="GF34" s="202"/>
      <c r="GG34" s="119"/>
      <c r="GH34" s="202"/>
      <c r="GI34" s="119"/>
      <c r="GJ34" s="117"/>
      <c r="GK34" s="202"/>
      <c r="GL34" s="119"/>
      <c r="GM34" s="202"/>
      <c r="GN34" s="119"/>
      <c r="GO34" s="202"/>
      <c r="GP34" s="119"/>
      <c r="GQ34" s="202"/>
      <c r="GR34" s="119"/>
      <c r="GS34" s="117"/>
      <c r="GT34" s="202"/>
      <c r="GU34" s="119"/>
      <c r="GV34" s="202"/>
      <c r="GW34" s="119"/>
      <c r="GX34" s="202"/>
      <c r="GY34" s="119"/>
      <c r="GZ34" s="117"/>
      <c r="HA34" s="115"/>
      <c r="HB34" s="202"/>
      <c r="HC34" s="119"/>
      <c r="HD34" s="202"/>
      <c r="HE34" s="119"/>
      <c r="HF34" s="202"/>
      <c r="HG34" s="119"/>
      <c r="HH34" s="202"/>
      <c r="HI34" s="119"/>
      <c r="HJ34" s="117"/>
      <c r="HK34" s="202"/>
      <c r="HL34" s="119"/>
      <c r="HM34" s="202"/>
      <c r="HN34" s="119"/>
      <c r="HO34" s="202"/>
      <c r="HP34" s="119"/>
      <c r="HQ34" s="202"/>
      <c r="HR34" s="119"/>
      <c r="HS34" s="117"/>
      <c r="HT34" s="202"/>
      <c r="HU34" s="119"/>
      <c r="HV34" s="202"/>
      <c r="HW34" s="119"/>
      <c r="HX34" s="202"/>
      <c r="HY34" s="119"/>
      <c r="HZ34" s="117"/>
      <c r="IA34" s="115"/>
      <c r="IB34" s="202"/>
      <c r="IC34" s="119"/>
      <c r="ID34" s="202"/>
      <c r="IE34" s="119"/>
      <c r="IF34" s="202"/>
      <c r="IG34" s="119"/>
      <c r="IH34" s="202"/>
      <c r="II34" s="119"/>
      <c r="IJ34" s="117"/>
      <c r="IK34" s="202"/>
      <c r="IL34" s="119"/>
      <c r="IM34" s="202"/>
      <c r="IN34" s="119"/>
      <c r="IO34" s="202"/>
      <c r="IP34" s="119"/>
      <c r="IQ34" s="202"/>
      <c r="IR34" s="119"/>
      <c r="IS34" s="117"/>
      <c r="IT34" s="202"/>
      <c r="IU34" s="119"/>
      <c r="IV34" s="202"/>
      <c r="IW34" s="119"/>
      <c r="IX34" s="202"/>
      <c r="IY34" s="119"/>
      <c r="IZ34" s="117"/>
      <c r="JA34" s="115"/>
      <c r="JB34" s="202"/>
      <c r="JC34" s="119"/>
      <c r="JD34" s="202"/>
      <c r="JE34" s="119"/>
      <c r="JF34" s="202"/>
      <c r="JG34" s="119"/>
      <c r="JH34" s="202"/>
      <c r="JI34" s="119"/>
      <c r="JJ34" s="117"/>
      <c r="JK34" s="202"/>
      <c r="JL34" s="119"/>
      <c r="JM34" s="202"/>
      <c r="JN34" s="119"/>
      <c r="JO34" s="202"/>
      <c r="JP34" s="119"/>
      <c r="JQ34" s="202"/>
      <c r="JR34" s="119"/>
      <c r="JS34" s="117"/>
      <c r="JT34" s="202"/>
      <c r="JU34" s="119"/>
      <c r="JV34" s="202"/>
      <c r="JW34" s="119"/>
      <c r="JX34" s="202"/>
      <c r="JY34" s="119"/>
      <c r="JZ34" s="117"/>
      <c r="KA34" s="115"/>
      <c r="KB34" s="202"/>
      <c r="KC34" s="119"/>
      <c r="KD34" s="202"/>
      <c r="KE34" s="119"/>
      <c r="KF34" s="202"/>
      <c r="KG34" s="119"/>
      <c r="KH34" s="202"/>
      <c r="KI34" s="119"/>
      <c r="KJ34" s="117"/>
      <c r="KK34" s="202"/>
      <c r="KL34" s="119"/>
      <c r="KM34" s="202"/>
      <c r="KN34" s="119"/>
      <c r="KO34" s="202"/>
      <c r="KP34" s="119"/>
      <c r="KQ34" s="202"/>
      <c r="KR34" s="119"/>
      <c r="KS34" s="117"/>
      <c r="KT34" s="202"/>
      <c r="KU34" s="119"/>
      <c r="KV34" s="202"/>
      <c r="KW34" s="119"/>
      <c r="KX34" s="202"/>
      <c r="KY34" s="119"/>
      <c r="KZ34" s="117"/>
      <c r="LA34" s="115"/>
      <c r="LB34" s="202"/>
      <c r="LC34" s="119"/>
      <c r="LD34" s="202"/>
      <c r="LE34" s="119"/>
      <c r="LF34" s="202"/>
      <c r="LG34" s="119"/>
      <c r="LH34" s="202"/>
      <c r="LI34" s="119"/>
      <c r="LJ34" s="117"/>
      <c r="LK34" s="202"/>
      <c r="LL34" s="119"/>
      <c r="LM34" s="202"/>
      <c r="LN34" s="119"/>
      <c r="LO34" s="202"/>
      <c r="LP34" s="119"/>
      <c r="LQ34" s="202"/>
      <c r="LR34" s="119"/>
      <c r="LS34" s="117"/>
      <c r="LT34" s="202"/>
      <c r="LU34" s="119"/>
      <c r="LV34" s="202"/>
      <c r="LW34" s="119"/>
      <c r="LX34" s="202"/>
      <c r="LY34" s="119"/>
      <c r="LZ34" s="117"/>
      <c r="MA34" s="117"/>
      <c r="MB34" s="110">
        <v>44041</v>
      </c>
      <c r="MC34" s="202"/>
      <c r="MD34" s="119"/>
      <c r="ME34" s="202"/>
      <c r="MF34" s="119"/>
      <c r="MG34" s="117">
        <f t="shared" si="12"/>
        <v>0</v>
      </c>
      <c r="MH34" s="110">
        <v>44041</v>
      </c>
      <c r="MI34" s="202"/>
      <c r="MJ34" s="119"/>
      <c r="MK34" s="202"/>
      <c r="ML34" s="119"/>
      <c r="MM34" s="117">
        <f t="shared" si="3"/>
        <v>0</v>
      </c>
      <c r="MN34" s="110">
        <v>44041</v>
      </c>
      <c r="MO34" s="202"/>
      <c r="MP34" s="119"/>
      <c r="MQ34" s="202"/>
      <c r="MR34" s="119"/>
      <c r="MS34" s="117">
        <f t="shared" si="4"/>
        <v>0</v>
      </c>
      <c r="MT34" s="115"/>
      <c r="MU34" s="202"/>
      <c r="MV34" s="119"/>
      <c r="MW34" s="202"/>
      <c r="MX34" s="119"/>
      <c r="MY34" s="117"/>
      <c r="MZ34" s="219"/>
      <c r="NA34" s="220"/>
      <c r="NB34" s="219"/>
      <c r="NC34" s="220"/>
      <c r="ND34" s="219"/>
      <c r="NE34" s="219"/>
      <c r="NF34" s="220"/>
      <c r="NG34" s="219"/>
      <c r="NH34" s="220"/>
      <c r="NI34" s="219"/>
      <c r="NJ34" s="219"/>
      <c r="NK34" s="211"/>
      <c r="NL34" s="220"/>
      <c r="NM34" s="219"/>
      <c r="NN34" s="220"/>
      <c r="NO34" s="219"/>
      <c r="NP34" s="220"/>
      <c r="NQ34" s="219"/>
      <c r="NR34" s="220"/>
      <c r="NS34" s="219"/>
      <c r="NT34" s="219"/>
      <c r="NU34" s="220"/>
      <c r="NV34" s="219"/>
      <c r="NW34" s="220"/>
      <c r="NX34" s="219"/>
      <c r="NY34" s="220"/>
      <c r="NZ34" s="219"/>
      <c r="OA34" s="220"/>
      <c r="OB34" s="219"/>
      <c r="OC34" s="219"/>
      <c r="OD34" s="220"/>
      <c r="OE34" s="219"/>
      <c r="OF34" s="220"/>
      <c r="OG34" s="219"/>
      <c r="OH34" s="220"/>
      <c r="OI34" s="219"/>
      <c r="OJ34" s="245"/>
      <c r="OK34" s="26"/>
      <c r="OL34" s="110">
        <v>45686</v>
      </c>
      <c r="OM34" s="202">
        <v>1</v>
      </c>
      <c r="ON34" s="296">
        <v>1</v>
      </c>
      <c r="OO34" s="202"/>
      <c r="OP34" s="202"/>
      <c r="OQ34" s="202"/>
      <c r="OR34" s="202"/>
      <c r="OS34" s="202"/>
      <c r="OT34" s="202"/>
      <c r="OU34" s="117">
        <f>OT34+OR34+OP34+ON34</f>
        <v>1</v>
      </c>
      <c r="OV34" s="202"/>
      <c r="OW34" s="119"/>
      <c r="OX34" s="202"/>
      <c r="OY34" s="119"/>
      <c r="OZ34" s="202"/>
      <c r="PA34" s="119"/>
      <c r="PB34" s="202"/>
      <c r="PC34" s="119"/>
      <c r="PD34" s="117">
        <v>0</v>
      </c>
      <c r="PE34" s="202"/>
      <c r="PF34" s="202"/>
      <c r="PG34" s="202"/>
      <c r="PH34" s="202"/>
      <c r="PI34" s="202"/>
      <c r="PJ34" s="202"/>
      <c r="PK34" s="192">
        <f t="shared" si="5"/>
        <v>1</v>
      </c>
      <c r="PM34" s="110">
        <v>45686</v>
      </c>
      <c r="PN34" s="202">
        <v>3</v>
      </c>
      <c r="PO34" s="207">
        <v>0.27083333333333331</v>
      </c>
      <c r="PP34" s="202"/>
      <c r="PQ34" s="202"/>
      <c r="PR34" s="202">
        <v>3</v>
      </c>
      <c r="PS34" s="207">
        <v>2.0833333333333332E-2</v>
      </c>
      <c r="PT34" s="202"/>
      <c r="PU34" s="202"/>
      <c r="PV34" s="117">
        <f>PU34+PS34+PQ34+PO34</f>
        <v>0.29166666666666663</v>
      </c>
      <c r="PW34" s="202"/>
      <c r="PX34" s="119"/>
      <c r="PY34" s="202"/>
      <c r="PZ34" s="119"/>
      <c r="QA34" s="202"/>
      <c r="QB34" s="119"/>
      <c r="QC34" s="202"/>
      <c r="QD34" s="119"/>
      <c r="QE34" s="117">
        <f t="shared" si="15"/>
        <v>0</v>
      </c>
      <c r="QF34" s="202">
        <v>2</v>
      </c>
      <c r="QG34" s="207">
        <v>0.70833333333333337</v>
      </c>
      <c r="QH34" s="202"/>
      <c r="QI34" s="202"/>
      <c r="QJ34" s="202"/>
      <c r="QK34" s="202"/>
      <c r="QL34" s="192">
        <f t="shared" si="6"/>
        <v>1</v>
      </c>
    </row>
    <row r="35" spans="1:454">
      <c r="A35" s="110">
        <v>45687</v>
      </c>
      <c r="B35" s="202">
        <v>3</v>
      </c>
      <c r="C35" s="207">
        <v>0.28472222222222221</v>
      </c>
      <c r="D35" s="202"/>
      <c r="E35" s="202"/>
      <c r="F35" s="202">
        <v>1</v>
      </c>
      <c r="G35" s="207">
        <v>6.9444444444444441E-3</v>
      </c>
      <c r="H35" s="202"/>
      <c r="I35" s="202"/>
      <c r="J35" s="117">
        <f t="shared" si="7"/>
        <v>0.29166666666666663</v>
      </c>
      <c r="K35" s="202"/>
      <c r="L35" s="119"/>
      <c r="M35" s="202"/>
      <c r="N35" s="119"/>
      <c r="O35" s="202"/>
      <c r="P35" s="119"/>
      <c r="Q35" s="119"/>
      <c r="R35" s="119"/>
      <c r="S35" s="117">
        <f t="shared" si="8"/>
        <v>0</v>
      </c>
      <c r="T35" s="202">
        <v>2</v>
      </c>
      <c r="U35" s="207">
        <v>0.70833333333333337</v>
      </c>
      <c r="V35" s="202"/>
      <c r="W35" s="202"/>
      <c r="X35" s="202"/>
      <c r="Y35" s="202"/>
      <c r="Z35" s="192">
        <f t="shared" si="16"/>
        <v>1</v>
      </c>
      <c r="AA35" s="240"/>
      <c r="AB35" s="110">
        <v>45687</v>
      </c>
      <c r="AC35" s="202">
        <v>3</v>
      </c>
      <c r="AD35" s="207">
        <v>0.28472222222222221</v>
      </c>
      <c r="AE35" s="202"/>
      <c r="AF35" s="202"/>
      <c r="AG35" s="202">
        <v>1</v>
      </c>
      <c r="AH35" s="207">
        <v>6.9444444444444441E-3</v>
      </c>
      <c r="AI35" s="202"/>
      <c r="AJ35" s="202"/>
      <c r="AK35" s="117">
        <f t="shared" si="0"/>
        <v>0.29166666666666663</v>
      </c>
      <c r="AL35" s="202"/>
      <c r="AM35" s="119"/>
      <c r="AN35" s="202"/>
      <c r="AO35" s="119"/>
      <c r="AP35" s="202"/>
      <c r="AQ35" s="119"/>
      <c r="AR35" s="202"/>
      <c r="AS35" s="119"/>
      <c r="AT35" s="117">
        <f t="shared" si="17"/>
        <v>0</v>
      </c>
      <c r="AU35" s="202">
        <v>2</v>
      </c>
      <c r="AV35" s="207">
        <v>0.70833333333333337</v>
      </c>
      <c r="AW35" s="202"/>
      <c r="AX35" s="202"/>
      <c r="AY35" s="202"/>
      <c r="AZ35" s="202"/>
      <c r="BA35" s="192">
        <f t="shared" si="21"/>
        <v>1</v>
      </c>
      <c r="BB35" s="110">
        <v>45687</v>
      </c>
      <c r="BC35" s="202">
        <v>4</v>
      </c>
      <c r="BD35" s="207">
        <v>0.97916666666666663</v>
      </c>
      <c r="BE35" s="202"/>
      <c r="BF35" s="202"/>
      <c r="BG35" s="202">
        <v>3</v>
      </c>
      <c r="BH35" s="207">
        <v>2.0833333333333332E-2</v>
      </c>
      <c r="BI35" s="202"/>
      <c r="BJ35" s="202"/>
      <c r="BK35" s="117">
        <f t="shared" si="22"/>
        <v>1</v>
      </c>
      <c r="BL35" s="202"/>
      <c r="BM35" s="202"/>
      <c r="BN35" s="202"/>
      <c r="BO35" s="202"/>
      <c r="BP35" s="202"/>
      <c r="BQ35" s="202"/>
      <c r="BR35" s="202"/>
      <c r="BS35" s="202"/>
      <c r="BT35" s="117">
        <f t="shared" si="9"/>
        <v>0</v>
      </c>
      <c r="BU35" s="202"/>
      <c r="BV35" s="207"/>
      <c r="BW35" s="202"/>
      <c r="BX35" s="202"/>
      <c r="BY35" s="202"/>
      <c r="BZ35" s="207"/>
      <c r="CA35" s="192">
        <f>BZ35+BX35+BV35+BS35+BQ35+BO35+BM35+BJ35+BH35+BF35+BD35</f>
        <v>1</v>
      </c>
      <c r="CB35" s="115"/>
      <c r="CC35" s="202"/>
      <c r="CD35" s="119"/>
      <c r="CE35" s="202"/>
      <c r="CF35" s="119"/>
      <c r="CG35" s="202"/>
      <c r="CH35" s="119"/>
      <c r="CI35" s="202"/>
      <c r="CJ35" s="119"/>
      <c r="CK35" s="117"/>
      <c r="CL35" s="202"/>
      <c r="CM35" s="119"/>
      <c r="CN35" s="202"/>
      <c r="CO35" s="119"/>
      <c r="CP35" s="202"/>
      <c r="CQ35" s="119"/>
      <c r="CR35" s="202"/>
      <c r="CS35" s="119"/>
      <c r="CT35" s="117"/>
      <c r="CU35" s="202"/>
      <c r="CV35" s="119"/>
      <c r="CW35" s="202"/>
      <c r="CX35" s="119"/>
      <c r="CY35" s="202"/>
      <c r="CZ35" s="119"/>
      <c r="DA35" s="117"/>
      <c r="DB35" s="202"/>
      <c r="DC35" s="119"/>
      <c r="DD35" s="202"/>
      <c r="DE35" s="119"/>
      <c r="DF35" s="202"/>
      <c r="DG35" s="119"/>
      <c r="DH35" s="202"/>
      <c r="DI35" s="119"/>
      <c r="DJ35" s="117"/>
      <c r="DK35" s="202"/>
      <c r="DL35" s="119"/>
      <c r="DM35" s="202"/>
      <c r="DN35" s="119"/>
      <c r="DO35" s="202"/>
      <c r="DP35" s="119"/>
      <c r="DQ35" s="202"/>
      <c r="DR35" s="119"/>
      <c r="DS35" s="117"/>
      <c r="DT35" s="202"/>
      <c r="DU35" s="119"/>
      <c r="DV35" s="202"/>
      <c r="DW35" s="119"/>
      <c r="DX35" s="202"/>
      <c r="DY35" s="119"/>
      <c r="DZ35" s="117"/>
      <c r="EA35" s="115"/>
      <c r="EB35" s="202"/>
      <c r="EC35" s="119"/>
      <c r="ED35" s="202"/>
      <c r="EE35" s="119"/>
      <c r="EF35" s="202"/>
      <c r="EG35" s="119"/>
      <c r="EH35" s="202"/>
      <c r="EI35" s="119"/>
      <c r="EJ35" s="117"/>
      <c r="EK35" s="202"/>
      <c r="EL35" s="119"/>
      <c r="EM35" s="202"/>
      <c r="EN35" s="119"/>
      <c r="EO35" s="202"/>
      <c r="EP35" s="119"/>
      <c r="EQ35" s="202"/>
      <c r="ER35" s="119"/>
      <c r="ES35" s="117"/>
      <c r="ET35" s="202"/>
      <c r="EU35" s="119"/>
      <c r="EV35" s="202"/>
      <c r="EW35" s="119"/>
      <c r="EX35" s="202"/>
      <c r="EY35" s="119"/>
      <c r="EZ35" s="117"/>
      <c r="FA35" s="115"/>
      <c r="FB35" s="202"/>
      <c r="FC35" s="119"/>
      <c r="FD35" s="202"/>
      <c r="FE35" s="119"/>
      <c r="FF35" s="202"/>
      <c r="FG35" s="119"/>
      <c r="FH35" s="202"/>
      <c r="FI35" s="119"/>
      <c r="FJ35" s="117"/>
      <c r="FK35" s="202"/>
      <c r="FL35" s="119"/>
      <c r="FM35" s="202"/>
      <c r="FN35" s="119"/>
      <c r="FO35" s="202"/>
      <c r="FP35" s="119"/>
      <c r="FQ35" s="202"/>
      <c r="FR35" s="119"/>
      <c r="FS35" s="117"/>
      <c r="FT35" s="202"/>
      <c r="FU35" s="119"/>
      <c r="FV35" s="202"/>
      <c r="FW35" s="119"/>
      <c r="FX35" s="202"/>
      <c r="FY35" s="119"/>
      <c r="FZ35" s="117"/>
      <c r="GA35" s="115"/>
      <c r="GB35" s="202"/>
      <c r="GC35" s="119"/>
      <c r="GD35" s="202"/>
      <c r="GE35" s="119"/>
      <c r="GF35" s="202"/>
      <c r="GG35" s="119"/>
      <c r="GH35" s="202"/>
      <c r="GI35" s="119"/>
      <c r="GJ35" s="117"/>
      <c r="GK35" s="202"/>
      <c r="GL35" s="119"/>
      <c r="GM35" s="202"/>
      <c r="GN35" s="119"/>
      <c r="GO35" s="202"/>
      <c r="GP35" s="119"/>
      <c r="GQ35" s="202"/>
      <c r="GR35" s="119"/>
      <c r="GS35" s="117"/>
      <c r="GT35" s="202"/>
      <c r="GU35" s="119"/>
      <c r="GV35" s="202"/>
      <c r="GW35" s="119"/>
      <c r="GX35" s="202"/>
      <c r="GY35" s="119"/>
      <c r="GZ35" s="117"/>
      <c r="HA35" s="115"/>
      <c r="HB35" s="202"/>
      <c r="HC35" s="119"/>
      <c r="HD35" s="202"/>
      <c r="HE35" s="119"/>
      <c r="HF35" s="202"/>
      <c r="HG35" s="119"/>
      <c r="HH35" s="202"/>
      <c r="HI35" s="119"/>
      <c r="HJ35" s="117"/>
      <c r="HK35" s="202"/>
      <c r="HL35" s="119"/>
      <c r="HM35" s="202"/>
      <c r="HN35" s="119"/>
      <c r="HO35" s="202"/>
      <c r="HP35" s="119"/>
      <c r="HQ35" s="202"/>
      <c r="HR35" s="119"/>
      <c r="HS35" s="117"/>
      <c r="HT35" s="202"/>
      <c r="HU35" s="119"/>
      <c r="HV35" s="202"/>
      <c r="HW35" s="119"/>
      <c r="HX35" s="202"/>
      <c r="HY35" s="119"/>
      <c r="HZ35" s="117"/>
      <c r="IA35" s="115"/>
      <c r="IB35" s="202"/>
      <c r="IC35" s="119"/>
      <c r="ID35" s="202"/>
      <c r="IE35" s="119"/>
      <c r="IF35" s="202"/>
      <c r="IG35" s="119"/>
      <c r="IH35" s="202"/>
      <c r="II35" s="119"/>
      <c r="IJ35" s="117"/>
      <c r="IK35" s="202"/>
      <c r="IL35" s="119"/>
      <c r="IM35" s="202"/>
      <c r="IN35" s="119"/>
      <c r="IO35" s="202"/>
      <c r="IP35" s="119"/>
      <c r="IQ35" s="202"/>
      <c r="IR35" s="119"/>
      <c r="IS35" s="117"/>
      <c r="IT35" s="202"/>
      <c r="IU35" s="119"/>
      <c r="IV35" s="202"/>
      <c r="IW35" s="119"/>
      <c r="IX35" s="202"/>
      <c r="IY35" s="119"/>
      <c r="IZ35" s="117"/>
      <c r="JA35" s="115"/>
      <c r="JB35" s="202"/>
      <c r="JC35" s="119"/>
      <c r="JD35" s="202"/>
      <c r="JE35" s="119"/>
      <c r="JF35" s="202"/>
      <c r="JG35" s="119"/>
      <c r="JH35" s="202"/>
      <c r="JI35" s="119"/>
      <c r="JJ35" s="117"/>
      <c r="JK35" s="202"/>
      <c r="JL35" s="119"/>
      <c r="JM35" s="202"/>
      <c r="JN35" s="119"/>
      <c r="JO35" s="202"/>
      <c r="JP35" s="119"/>
      <c r="JQ35" s="202"/>
      <c r="JR35" s="119"/>
      <c r="JS35" s="117"/>
      <c r="JT35" s="202"/>
      <c r="JU35" s="119"/>
      <c r="JV35" s="202"/>
      <c r="JW35" s="119"/>
      <c r="JX35" s="202"/>
      <c r="JY35" s="119"/>
      <c r="JZ35" s="117"/>
      <c r="KA35" s="115"/>
      <c r="KB35" s="202"/>
      <c r="KC35" s="119"/>
      <c r="KD35" s="202"/>
      <c r="KE35" s="119"/>
      <c r="KF35" s="202"/>
      <c r="KG35" s="119"/>
      <c r="KH35" s="202"/>
      <c r="KI35" s="119"/>
      <c r="KJ35" s="117"/>
      <c r="KK35" s="202"/>
      <c r="KL35" s="119"/>
      <c r="KM35" s="202"/>
      <c r="KN35" s="119"/>
      <c r="KO35" s="202"/>
      <c r="KP35" s="119"/>
      <c r="KQ35" s="202"/>
      <c r="KR35" s="119"/>
      <c r="KS35" s="117"/>
      <c r="KT35" s="202"/>
      <c r="KU35" s="119"/>
      <c r="KV35" s="202"/>
      <c r="KW35" s="119"/>
      <c r="KX35" s="202"/>
      <c r="KY35" s="119"/>
      <c r="KZ35" s="117"/>
      <c r="LA35" s="115"/>
      <c r="LB35" s="202"/>
      <c r="LC35" s="119"/>
      <c r="LD35" s="202"/>
      <c r="LE35" s="119"/>
      <c r="LF35" s="202"/>
      <c r="LG35" s="119"/>
      <c r="LH35" s="202"/>
      <c r="LI35" s="119"/>
      <c r="LJ35" s="117"/>
      <c r="LK35" s="202"/>
      <c r="LL35" s="119"/>
      <c r="LM35" s="202"/>
      <c r="LN35" s="119"/>
      <c r="LO35" s="202"/>
      <c r="LP35" s="119"/>
      <c r="LQ35" s="202"/>
      <c r="LR35" s="119"/>
      <c r="LS35" s="117"/>
      <c r="LT35" s="202"/>
      <c r="LU35" s="119"/>
      <c r="LV35" s="202"/>
      <c r="LW35" s="119"/>
      <c r="LX35" s="202"/>
      <c r="LY35" s="119"/>
      <c r="LZ35" s="117"/>
      <c r="MA35" s="117"/>
      <c r="MB35" s="110">
        <v>44042</v>
      </c>
      <c r="MC35" s="202"/>
      <c r="MD35" s="119"/>
      <c r="ME35" s="202"/>
      <c r="MF35" s="119"/>
      <c r="MG35" s="117">
        <f t="shared" si="12"/>
        <v>0</v>
      </c>
      <c r="MH35" s="110">
        <v>44042</v>
      </c>
      <c r="MI35" s="202"/>
      <c r="MJ35" s="119"/>
      <c r="MK35" s="202"/>
      <c r="ML35" s="119"/>
      <c r="MM35" s="117">
        <f t="shared" si="3"/>
        <v>0</v>
      </c>
      <c r="MN35" s="110">
        <v>44042</v>
      </c>
      <c r="MO35" s="202"/>
      <c r="MP35" s="119"/>
      <c r="MQ35" s="202"/>
      <c r="MR35" s="119"/>
      <c r="MS35" s="117">
        <f t="shared" si="4"/>
        <v>0</v>
      </c>
      <c r="MT35" s="115"/>
      <c r="MU35" s="202"/>
      <c r="MV35" s="119"/>
      <c r="MW35" s="202"/>
      <c r="MX35" s="119"/>
      <c r="MY35" s="117"/>
      <c r="MZ35" s="219"/>
      <c r="NA35" s="220"/>
      <c r="NB35" s="219"/>
      <c r="NC35" s="220"/>
      <c r="ND35" s="219"/>
      <c r="NE35" s="219"/>
      <c r="NF35" s="220"/>
      <c r="NG35" s="219"/>
      <c r="NH35" s="220"/>
      <c r="NI35" s="219"/>
      <c r="NJ35" s="219"/>
      <c r="NK35" s="211"/>
      <c r="NL35" s="220"/>
      <c r="NM35" s="219"/>
      <c r="NN35" s="220"/>
      <c r="NO35" s="219"/>
      <c r="NP35" s="220"/>
      <c r="NQ35" s="219"/>
      <c r="NR35" s="220"/>
      <c r="NS35" s="219"/>
      <c r="NT35" s="219"/>
      <c r="NU35" s="220"/>
      <c r="NV35" s="219"/>
      <c r="NW35" s="220"/>
      <c r="NX35" s="219"/>
      <c r="NY35" s="220"/>
      <c r="NZ35" s="219"/>
      <c r="OA35" s="220"/>
      <c r="OB35" s="219"/>
      <c r="OC35" s="219"/>
      <c r="OD35" s="220"/>
      <c r="OE35" s="219"/>
      <c r="OF35" s="220"/>
      <c r="OG35" s="219"/>
      <c r="OH35" s="220"/>
      <c r="OI35" s="219"/>
      <c r="OJ35" s="245"/>
      <c r="OK35" s="26"/>
      <c r="OL35" s="110">
        <v>45687</v>
      </c>
      <c r="OM35" s="202">
        <v>5</v>
      </c>
      <c r="ON35" s="207">
        <v>0.96180555555555547</v>
      </c>
      <c r="OO35" s="202">
        <v>3</v>
      </c>
      <c r="OP35" s="207">
        <v>3.125E-2</v>
      </c>
      <c r="OQ35" s="202">
        <v>1</v>
      </c>
      <c r="OR35" s="207">
        <v>6.9444444444444441E-3</v>
      </c>
      <c r="OS35" s="202"/>
      <c r="OT35" s="202"/>
      <c r="OU35" s="117">
        <f>OT35+OR35+OP35+ON35</f>
        <v>0.99999999999999989</v>
      </c>
      <c r="OV35" s="202"/>
      <c r="OW35" s="119"/>
      <c r="OX35" s="202"/>
      <c r="OY35" s="119"/>
      <c r="OZ35" s="202"/>
      <c r="PA35" s="119"/>
      <c r="PB35" s="202"/>
      <c r="PC35" s="119"/>
      <c r="PD35" s="117">
        <f t="shared" si="13"/>
        <v>0</v>
      </c>
      <c r="PE35" s="202"/>
      <c r="PF35" s="202"/>
      <c r="PG35" s="202"/>
      <c r="PH35" s="202"/>
      <c r="PI35" s="202"/>
      <c r="PJ35" s="202"/>
      <c r="PK35" s="192">
        <f>PJ35+PH35+PF35+PC35+PA35+OY35+OW35+OT35+OR35+OP35+ON35</f>
        <v>0.99999999999999989</v>
      </c>
      <c r="PL35" s="258"/>
      <c r="PM35" s="110">
        <v>45687</v>
      </c>
      <c r="PN35" s="202">
        <v>5</v>
      </c>
      <c r="PO35" s="207">
        <v>0.28819444444444448</v>
      </c>
      <c r="PP35" s="202">
        <v>1</v>
      </c>
      <c r="PQ35" s="207">
        <v>1.3888888888888888E-2</v>
      </c>
      <c r="PR35" s="202">
        <v>4</v>
      </c>
      <c r="PS35" s="207">
        <v>3.8194444444444441E-2</v>
      </c>
      <c r="PT35" s="202"/>
      <c r="PU35" s="202"/>
      <c r="PV35" s="117">
        <f>PU35+PS35+PQ35+PO35</f>
        <v>0.34027777777777779</v>
      </c>
      <c r="PW35" s="202"/>
      <c r="PX35" s="119"/>
      <c r="PY35" s="202"/>
      <c r="PZ35" s="119"/>
      <c r="QA35" s="202"/>
      <c r="QB35" s="119"/>
      <c r="QC35" s="202"/>
      <c r="QD35" s="119"/>
      <c r="QE35" s="117">
        <f t="shared" si="15"/>
        <v>0</v>
      </c>
      <c r="QF35" s="202">
        <v>4</v>
      </c>
      <c r="QG35" s="207">
        <v>0.65972222222222221</v>
      </c>
      <c r="QH35" s="202"/>
      <c r="QI35" s="202"/>
      <c r="QJ35" s="202"/>
      <c r="QK35" s="202"/>
      <c r="QL35" s="192">
        <f t="shared" si="6"/>
        <v>1</v>
      </c>
    </row>
    <row r="36" spans="1:454">
      <c r="A36" s="110">
        <v>45688</v>
      </c>
      <c r="B36" s="202">
        <v>5</v>
      </c>
      <c r="C36" s="207">
        <v>0.27083333333333331</v>
      </c>
      <c r="D36" s="202"/>
      <c r="E36" s="202"/>
      <c r="F36" s="202">
        <v>3</v>
      </c>
      <c r="G36" s="207">
        <v>2.0833333333333332E-2</v>
      </c>
      <c r="H36" s="202"/>
      <c r="I36" s="202"/>
      <c r="J36" s="117">
        <f t="shared" si="7"/>
        <v>0.29166666666666663</v>
      </c>
      <c r="K36" s="202"/>
      <c r="L36" s="202"/>
      <c r="M36" s="202"/>
      <c r="N36" s="202"/>
      <c r="O36" s="202"/>
      <c r="P36" s="202"/>
      <c r="Q36" s="202"/>
      <c r="R36" s="202"/>
      <c r="S36" s="117">
        <f t="shared" si="8"/>
        <v>0</v>
      </c>
      <c r="T36" s="202">
        <v>2</v>
      </c>
      <c r="U36" s="207">
        <v>0.70833333333333337</v>
      </c>
      <c r="V36" s="202"/>
      <c r="W36" s="202"/>
      <c r="X36" s="202"/>
      <c r="Y36" s="202"/>
      <c r="Z36" s="192">
        <f t="shared" si="16"/>
        <v>1</v>
      </c>
      <c r="AA36" s="240"/>
      <c r="AB36" s="110">
        <v>45688</v>
      </c>
      <c r="AC36" s="202">
        <v>2</v>
      </c>
      <c r="AD36" s="207">
        <v>0.29166666666666669</v>
      </c>
      <c r="AE36" s="202"/>
      <c r="AF36" s="202"/>
      <c r="AG36" s="202"/>
      <c r="AH36" s="202"/>
      <c r="AI36" s="202"/>
      <c r="AJ36" s="202"/>
      <c r="AK36" s="117">
        <f t="shared" si="0"/>
        <v>0.29166666666666669</v>
      </c>
      <c r="AL36" s="202"/>
      <c r="AM36" s="119"/>
      <c r="AN36" s="202"/>
      <c r="AO36" s="119"/>
      <c r="AP36" s="202"/>
      <c r="AQ36" s="119"/>
      <c r="AR36" s="202"/>
      <c r="AS36" s="119"/>
      <c r="AT36" s="117">
        <f t="shared" si="17"/>
        <v>0</v>
      </c>
      <c r="AU36" s="202">
        <v>2</v>
      </c>
      <c r="AV36" s="207">
        <v>0.70833333333333337</v>
      </c>
      <c r="AW36" s="202"/>
      <c r="AX36" s="202"/>
      <c r="AY36" s="202"/>
      <c r="AZ36" s="202"/>
      <c r="BA36" s="192">
        <f t="shared" si="21"/>
        <v>1</v>
      </c>
      <c r="BB36" s="110">
        <v>45688</v>
      </c>
      <c r="BC36" s="202">
        <v>2</v>
      </c>
      <c r="BD36" s="207">
        <v>0.99305555555555547</v>
      </c>
      <c r="BE36" s="202"/>
      <c r="BF36" s="202"/>
      <c r="BG36" s="202">
        <v>1</v>
      </c>
      <c r="BH36" s="207">
        <v>6.9444444444444441E-3</v>
      </c>
      <c r="BI36" s="202"/>
      <c r="BJ36" s="202"/>
      <c r="BK36" s="117">
        <f t="shared" si="22"/>
        <v>0.99999999999999989</v>
      </c>
      <c r="BL36" s="202"/>
      <c r="BM36" s="202"/>
      <c r="BN36" s="202"/>
      <c r="BO36" s="202"/>
      <c r="BP36" s="202"/>
      <c r="BQ36" s="202"/>
      <c r="BR36" s="202"/>
      <c r="BS36" s="202"/>
      <c r="BT36" s="117">
        <f t="shared" si="9"/>
        <v>0</v>
      </c>
      <c r="BU36" s="202"/>
      <c r="BV36" s="207"/>
      <c r="BW36" s="202"/>
      <c r="BX36" s="202"/>
      <c r="BY36" s="202"/>
      <c r="BZ36" s="207"/>
      <c r="CA36" s="192">
        <f>BZ36+BX36+BV36+BS36+BQ36+BO36+BM36+BJ36+BH36+BF36+BD36</f>
        <v>0.99999999999999989</v>
      </c>
      <c r="CB36" s="115">
        <v>43189</v>
      </c>
      <c r="CC36" s="202"/>
      <c r="CD36" s="119"/>
      <c r="CE36" s="202"/>
      <c r="CF36" s="119"/>
      <c r="CG36" s="202"/>
      <c r="CH36" s="119"/>
      <c r="CI36" s="202"/>
      <c r="CJ36" s="119"/>
      <c r="CK36" s="117">
        <f t="shared" si="10"/>
        <v>0</v>
      </c>
      <c r="CL36" s="202"/>
      <c r="CM36" s="119"/>
      <c r="CN36" s="202"/>
      <c r="CO36" s="119"/>
      <c r="CP36" s="202"/>
      <c r="CQ36" s="119"/>
      <c r="CR36" s="202"/>
      <c r="CS36" s="119"/>
      <c r="CT36" s="117">
        <f t="shared" si="11"/>
        <v>0</v>
      </c>
      <c r="CU36" s="202"/>
      <c r="CV36" s="119"/>
      <c r="CW36" s="202"/>
      <c r="CX36" s="119"/>
      <c r="CY36" s="202"/>
      <c r="CZ36" s="119"/>
      <c r="DA36" s="117">
        <f>CZ36+CX36+CV36+CS36+CQ36+CO36+CM36+CJ36+CH36+CF36+CD36</f>
        <v>0</v>
      </c>
      <c r="DB36" s="202"/>
      <c r="DC36" s="119"/>
      <c r="DD36" s="202"/>
      <c r="DE36" s="119"/>
      <c r="DF36" s="202"/>
      <c r="DG36" s="119"/>
      <c r="DH36" s="202"/>
      <c r="DI36" s="119"/>
      <c r="DJ36" s="117"/>
      <c r="DK36" s="202"/>
      <c r="DL36" s="119"/>
      <c r="DM36" s="202"/>
      <c r="DN36" s="119"/>
      <c r="DO36" s="202"/>
      <c r="DP36" s="119"/>
      <c r="DQ36" s="202"/>
      <c r="DR36" s="119"/>
      <c r="DS36" s="117"/>
      <c r="DT36" s="202"/>
      <c r="DU36" s="119"/>
      <c r="DV36" s="202"/>
      <c r="DW36" s="119"/>
      <c r="DX36" s="202"/>
      <c r="DY36" s="119"/>
      <c r="DZ36" s="117"/>
      <c r="EA36" s="115"/>
      <c r="EB36" s="202"/>
      <c r="EC36" s="119"/>
      <c r="ED36" s="202"/>
      <c r="EE36" s="119"/>
      <c r="EF36" s="202"/>
      <c r="EG36" s="119"/>
      <c r="EH36" s="202"/>
      <c r="EI36" s="119"/>
      <c r="EJ36" s="117"/>
      <c r="EK36" s="202"/>
      <c r="EL36" s="119"/>
      <c r="EM36" s="202"/>
      <c r="EN36" s="119"/>
      <c r="EO36" s="202"/>
      <c r="EP36" s="119"/>
      <c r="EQ36" s="202"/>
      <c r="ER36" s="119"/>
      <c r="ES36" s="117"/>
      <c r="ET36" s="202"/>
      <c r="EU36" s="119"/>
      <c r="EV36" s="202"/>
      <c r="EW36" s="119"/>
      <c r="EX36" s="202"/>
      <c r="EY36" s="119"/>
      <c r="EZ36" s="117"/>
      <c r="FA36" s="115"/>
      <c r="FB36" s="202"/>
      <c r="FC36" s="119"/>
      <c r="FD36" s="202"/>
      <c r="FE36" s="119"/>
      <c r="FF36" s="202"/>
      <c r="FG36" s="119"/>
      <c r="FH36" s="202"/>
      <c r="FI36" s="119"/>
      <c r="FJ36" s="117"/>
      <c r="FK36" s="202"/>
      <c r="FL36" s="119"/>
      <c r="FM36" s="202"/>
      <c r="FN36" s="119"/>
      <c r="FO36" s="202"/>
      <c r="FP36" s="119"/>
      <c r="FQ36" s="202"/>
      <c r="FR36" s="119"/>
      <c r="FS36" s="117"/>
      <c r="FT36" s="202"/>
      <c r="FU36" s="119"/>
      <c r="FV36" s="202"/>
      <c r="FW36" s="119"/>
      <c r="FX36" s="202"/>
      <c r="FY36" s="119"/>
      <c r="FZ36" s="117"/>
      <c r="GA36" s="115"/>
      <c r="GB36" s="202"/>
      <c r="GC36" s="119"/>
      <c r="GD36" s="202"/>
      <c r="GE36" s="119"/>
      <c r="GF36" s="202"/>
      <c r="GG36" s="119"/>
      <c r="GH36" s="202"/>
      <c r="GI36" s="119"/>
      <c r="GJ36" s="117"/>
      <c r="GK36" s="202"/>
      <c r="GL36" s="119"/>
      <c r="GM36" s="202"/>
      <c r="GN36" s="119"/>
      <c r="GO36" s="202"/>
      <c r="GP36" s="119"/>
      <c r="GQ36" s="202"/>
      <c r="GR36" s="119"/>
      <c r="GS36" s="117"/>
      <c r="GT36" s="202"/>
      <c r="GU36" s="119"/>
      <c r="GV36" s="202"/>
      <c r="GW36" s="119"/>
      <c r="GX36" s="202"/>
      <c r="GY36" s="119"/>
      <c r="GZ36" s="117"/>
      <c r="HA36" s="115"/>
      <c r="HB36" s="202"/>
      <c r="HC36" s="119"/>
      <c r="HD36" s="202"/>
      <c r="HE36" s="119"/>
      <c r="HF36" s="202"/>
      <c r="HG36" s="119"/>
      <c r="HH36" s="202"/>
      <c r="HI36" s="119"/>
      <c r="HJ36" s="117"/>
      <c r="HK36" s="202"/>
      <c r="HL36" s="119"/>
      <c r="HM36" s="202"/>
      <c r="HN36" s="119"/>
      <c r="HO36" s="202"/>
      <c r="HP36" s="119"/>
      <c r="HQ36" s="202"/>
      <c r="HR36" s="119"/>
      <c r="HS36" s="117"/>
      <c r="HT36" s="202"/>
      <c r="HU36" s="119"/>
      <c r="HV36" s="202"/>
      <c r="HW36" s="119"/>
      <c r="HX36" s="202"/>
      <c r="HY36" s="119"/>
      <c r="HZ36" s="117"/>
      <c r="IA36" s="115"/>
      <c r="IB36" s="202"/>
      <c r="IC36" s="119"/>
      <c r="ID36" s="202"/>
      <c r="IE36" s="119"/>
      <c r="IF36" s="202"/>
      <c r="IG36" s="119"/>
      <c r="IH36" s="202"/>
      <c r="II36" s="119"/>
      <c r="IJ36" s="117"/>
      <c r="IK36" s="202"/>
      <c r="IL36" s="119"/>
      <c r="IM36" s="202"/>
      <c r="IN36" s="119"/>
      <c r="IO36" s="202"/>
      <c r="IP36" s="119"/>
      <c r="IQ36" s="202"/>
      <c r="IR36" s="119"/>
      <c r="IS36" s="117"/>
      <c r="IT36" s="202"/>
      <c r="IU36" s="119"/>
      <c r="IV36" s="202"/>
      <c r="IW36" s="119"/>
      <c r="IX36" s="202"/>
      <c r="IY36" s="119"/>
      <c r="IZ36" s="117"/>
      <c r="JA36" s="115"/>
      <c r="JB36" s="202"/>
      <c r="JC36" s="119"/>
      <c r="JD36" s="202"/>
      <c r="JE36" s="119"/>
      <c r="JF36" s="202"/>
      <c r="JG36" s="119"/>
      <c r="JH36" s="202"/>
      <c r="JI36" s="119"/>
      <c r="JJ36" s="117"/>
      <c r="JK36" s="202"/>
      <c r="JL36" s="119"/>
      <c r="JM36" s="202"/>
      <c r="JN36" s="119"/>
      <c r="JO36" s="202"/>
      <c r="JP36" s="119"/>
      <c r="JQ36" s="202"/>
      <c r="JR36" s="119"/>
      <c r="JS36" s="117"/>
      <c r="JT36" s="202"/>
      <c r="JU36" s="119"/>
      <c r="JV36" s="202"/>
      <c r="JW36" s="119"/>
      <c r="JX36" s="202"/>
      <c r="JY36" s="119"/>
      <c r="JZ36" s="117"/>
      <c r="KA36" s="115"/>
      <c r="KB36" s="202"/>
      <c r="KC36" s="119"/>
      <c r="KD36" s="202"/>
      <c r="KE36" s="119"/>
      <c r="KF36" s="202"/>
      <c r="KG36" s="119"/>
      <c r="KH36" s="202"/>
      <c r="KI36" s="119"/>
      <c r="KJ36" s="117"/>
      <c r="KK36" s="202"/>
      <c r="KL36" s="119"/>
      <c r="KM36" s="202"/>
      <c r="KN36" s="119"/>
      <c r="KO36" s="202"/>
      <c r="KP36" s="119"/>
      <c r="KQ36" s="202"/>
      <c r="KR36" s="119"/>
      <c r="KS36" s="117"/>
      <c r="KT36" s="202"/>
      <c r="KU36" s="119"/>
      <c r="KV36" s="202"/>
      <c r="KW36" s="119"/>
      <c r="KX36" s="202"/>
      <c r="KY36" s="119"/>
      <c r="KZ36" s="117"/>
      <c r="LA36" s="115"/>
      <c r="LB36" s="202"/>
      <c r="LC36" s="119"/>
      <c r="LD36" s="202"/>
      <c r="LE36" s="119"/>
      <c r="LF36" s="202"/>
      <c r="LG36" s="119"/>
      <c r="LH36" s="202"/>
      <c r="LI36" s="119"/>
      <c r="LJ36" s="117"/>
      <c r="LK36" s="202"/>
      <c r="LL36" s="119"/>
      <c r="LM36" s="202"/>
      <c r="LN36" s="119"/>
      <c r="LO36" s="202"/>
      <c r="LP36" s="119"/>
      <c r="LQ36" s="202"/>
      <c r="LR36" s="119"/>
      <c r="LS36" s="117"/>
      <c r="LT36" s="202"/>
      <c r="LU36" s="119"/>
      <c r="LV36" s="202"/>
      <c r="LW36" s="119"/>
      <c r="LX36" s="202"/>
      <c r="LY36" s="119"/>
      <c r="LZ36" s="117"/>
      <c r="MA36" s="117"/>
      <c r="MB36" s="110">
        <v>44043</v>
      </c>
      <c r="MC36" s="202"/>
      <c r="MD36" s="119"/>
      <c r="ME36" s="202"/>
      <c r="MF36" s="119"/>
      <c r="MG36" s="117">
        <f t="shared" si="12"/>
        <v>0</v>
      </c>
      <c r="MH36" s="110">
        <v>44043</v>
      </c>
      <c r="MI36" s="202"/>
      <c r="MJ36" s="119"/>
      <c r="MK36" s="202"/>
      <c r="ML36" s="119"/>
      <c r="MM36" s="117">
        <f t="shared" si="3"/>
        <v>0</v>
      </c>
      <c r="MN36" s="110">
        <v>44043</v>
      </c>
      <c r="MO36" s="202"/>
      <c r="MP36" s="119"/>
      <c r="MQ36" s="202"/>
      <c r="MR36" s="119"/>
      <c r="MS36" s="117">
        <f t="shared" si="4"/>
        <v>0</v>
      </c>
      <c r="MT36" s="115"/>
      <c r="MU36" s="202"/>
      <c r="MV36" s="119"/>
      <c r="MW36" s="202"/>
      <c r="MX36" s="119"/>
      <c r="MY36" s="117"/>
      <c r="MZ36" s="219"/>
      <c r="NA36" s="220"/>
      <c r="NB36" s="219"/>
      <c r="NC36" s="220"/>
      <c r="ND36" s="219"/>
      <c r="NE36" s="219"/>
      <c r="NF36" s="220"/>
      <c r="NG36" s="219"/>
      <c r="NH36" s="220"/>
      <c r="NI36" s="219"/>
      <c r="NJ36" s="219"/>
      <c r="NK36" s="211"/>
      <c r="NL36" s="220"/>
      <c r="NM36" s="219"/>
      <c r="NN36" s="220"/>
      <c r="NO36" s="219"/>
      <c r="NP36" s="220"/>
      <c r="NQ36" s="219"/>
      <c r="NR36" s="220"/>
      <c r="NS36" s="219"/>
      <c r="NT36" s="219"/>
      <c r="NU36" s="220"/>
      <c r="NV36" s="219"/>
      <c r="NW36" s="220"/>
      <c r="NX36" s="219"/>
      <c r="NY36" s="220"/>
      <c r="NZ36" s="219"/>
      <c r="OA36" s="220"/>
      <c r="OB36" s="219"/>
      <c r="OC36" s="219"/>
      <c r="OD36" s="220"/>
      <c r="OE36" s="219"/>
      <c r="OF36" s="220"/>
      <c r="OG36" s="219"/>
      <c r="OH36" s="220"/>
      <c r="OI36" s="219"/>
      <c r="OJ36" s="245"/>
      <c r="OK36" s="26"/>
      <c r="OL36" s="110">
        <v>45688</v>
      </c>
      <c r="OM36" s="202">
        <v>1</v>
      </c>
      <c r="ON36" s="296">
        <v>1</v>
      </c>
      <c r="OO36" s="202"/>
      <c r="OP36" s="202"/>
      <c r="OQ36" s="202"/>
      <c r="OR36" s="202"/>
      <c r="OS36" s="202"/>
      <c r="OT36" s="202"/>
      <c r="OU36" s="117">
        <f>OT36+OR36+OP36+ON36</f>
        <v>1</v>
      </c>
      <c r="OV36" s="202"/>
      <c r="OW36" s="119"/>
      <c r="OX36" s="202"/>
      <c r="OY36" s="119"/>
      <c r="OZ36" s="202"/>
      <c r="PA36" s="119"/>
      <c r="PB36" s="202"/>
      <c r="PC36" s="119"/>
      <c r="PD36" s="117">
        <f t="shared" si="13"/>
        <v>0</v>
      </c>
      <c r="PE36" s="202"/>
      <c r="PF36" s="207"/>
      <c r="PG36" s="202"/>
      <c r="PH36" s="202"/>
      <c r="PI36" s="202"/>
      <c r="PJ36" s="202"/>
      <c r="PK36" s="192">
        <f>PJ36+PH36+PF36+PC36+PA36+OY36+OW36+OT36+OR36+OP36+ON36</f>
        <v>1</v>
      </c>
      <c r="PM36" s="110">
        <v>45688</v>
      </c>
      <c r="PN36" s="202">
        <v>2</v>
      </c>
      <c r="PO36" s="207">
        <v>0.29166666666666669</v>
      </c>
      <c r="PP36" s="202"/>
      <c r="PQ36" s="202"/>
      <c r="PR36" s="202"/>
      <c r="PS36" s="202"/>
      <c r="PT36" s="202"/>
      <c r="PU36" s="202"/>
      <c r="PV36" s="117">
        <f>PU36+PS36+PQ36+PO36</f>
        <v>0.29166666666666669</v>
      </c>
      <c r="PW36" s="202"/>
      <c r="PX36" s="119"/>
      <c r="PY36" s="202"/>
      <c r="PZ36" s="119"/>
      <c r="QA36" s="202"/>
      <c r="QB36" s="119"/>
      <c r="QC36" s="202"/>
      <c r="QD36" s="119"/>
      <c r="QE36" s="117">
        <f t="shared" si="15"/>
        <v>0</v>
      </c>
      <c r="QF36" s="202">
        <v>2</v>
      </c>
      <c r="QG36" s="207">
        <v>0.70833333333333337</v>
      </c>
      <c r="QH36" s="202"/>
      <c r="QI36" s="202"/>
      <c r="QJ36" s="202"/>
      <c r="QK36" s="202"/>
      <c r="QL36" s="192">
        <f t="shared" si="6"/>
        <v>1</v>
      </c>
    </row>
    <row r="37" spans="1:454" hidden="1">
      <c r="A37" s="110">
        <v>45536</v>
      </c>
      <c r="B37" s="202"/>
      <c r="C37" s="207"/>
      <c r="D37" s="202"/>
      <c r="E37" s="202"/>
      <c r="F37" s="202"/>
      <c r="G37" s="207"/>
      <c r="H37" s="202"/>
      <c r="I37" s="202"/>
      <c r="J37" s="117">
        <f t="shared" ref="J37" si="23">I37+G37+E37+C37</f>
        <v>0</v>
      </c>
      <c r="K37" s="202"/>
      <c r="L37" s="119"/>
      <c r="M37" s="202"/>
      <c r="N37" s="119"/>
      <c r="O37" s="202"/>
      <c r="P37" s="119"/>
      <c r="Q37" s="119"/>
      <c r="R37" s="119"/>
      <c r="S37" s="117">
        <f t="shared" si="8"/>
        <v>0</v>
      </c>
      <c r="T37" s="202"/>
      <c r="U37" s="202"/>
      <c r="V37" s="202"/>
      <c r="W37" s="202"/>
      <c r="X37" s="202"/>
      <c r="Y37" s="202"/>
      <c r="Z37" s="241">
        <f t="shared" ref="Z37" si="24">Y37+W37+U37+R37+P37+N37+L37+I37+G37+E37+C37</f>
        <v>0</v>
      </c>
      <c r="AA37" s="240"/>
      <c r="AB37" s="110">
        <v>44440</v>
      </c>
      <c r="AC37" s="202"/>
      <c r="AD37" s="207"/>
      <c r="AE37" s="202"/>
      <c r="AF37" s="202"/>
      <c r="AG37" s="202"/>
      <c r="AH37" s="207"/>
      <c r="AI37" s="202"/>
      <c r="AJ37" s="202"/>
      <c r="AK37" s="117">
        <f t="shared" si="0"/>
        <v>0</v>
      </c>
      <c r="AL37" s="202"/>
      <c r="AM37" s="119"/>
      <c r="AN37" s="202"/>
      <c r="AO37" s="119"/>
      <c r="AP37" s="202"/>
      <c r="AQ37" s="119"/>
      <c r="AR37" s="202"/>
      <c r="AS37" s="119"/>
      <c r="AT37" s="117">
        <f t="shared" si="17"/>
        <v>0</v>
      </c>
      <c r="AU37" s="202"/>
      <c r="AV37" s="207"/>
      <c r="AW37" s="202"/>
      <c r="AX37" s="202"/>
      <c r="AY37" s="202"/>
      <c r="AZ37" s="202"/>
      <c r="BA37" s="192">
        <f>AZ37+AX37+AV37+AS37+AQ37+AO37+AM37+AJ37+AH37+AF37+AD37</f>
        <v>0</v>
      </c>
      <c r="BB37" s="110">
        <v>44440</v>
      </c>
      <c r="BC37" s="202"/>
      <c r="BD37" s="202"/>
      <c r="BE37" s="202"/>
      <c r="BF37" s="202"/>
      <c r="BG37" s="202"/>
      <c r="BH37" s="202"/>
      <c r="BI37" s="202"/>
      <c r="BJ37" s="202"/>
      <c r="BK37" s="117">
        <f t="shared" si="22"/>
        <v>0</v>
      </c>
      <c r="BL37" s="202"/>
      <c r="BM37" s="119"/>
      <c r="BN37" s="202"/>
      <c r="BO37" s="119"/>
      <c r="BP37" s="202"/>
      <c r="BQ37" s="119"/>
      <c r="BR37" s="202"/>
      <c r="BS37" s="119"/>
      <c r="BT37" s="117">
        <f t="shared" ref="BT37" si="25">BS37+BQ37+BO37+BM37</f>
        <v>0</v>
      </c>
      <c r="BU37" s="202"/>
      <c r="BV37" s="119"/>
      <c r="BW37" s="202"/>
      <c r="BX37" s="119"/>
      <c r="BY37" s="202"/>
      <c r="BZ37" s="119"/>
      <c r="CA37" s="192">
        <f>BZ37+BX37+BV37+BS37+BQ37+BO37+BM37+BJ37+BH37+BF37+BD37</f>
        <v>0</v>
      </c>
      <c r="CB37" s="115">
        <v>43190</v>
      </c>
      <c r="CC37" s="202"/>
      <c r="CD37" s="119"/>
      <c r="CE37" s="202"/>
      <c r="CF37" s="119"/>
      <c r="CG37" s="202"/>
      <c r="CH37" s="119"/>
      <c r="CI37" s="202"/>
      <c r="CJ37" s="119"/>
      <c r="CK37" s="117">
        <f t="shared" si="10"/>
        <v>0</v>
      </c>
      <c r="CL37" s="202"/>
      <c r="CM37" s="119"/>
      <c r="CN37" s="202"/>
      <c r="CO37" s="119"/>
      <c r="CP37" s="202"/>
      <c r="CQ37" s="119"/>
      <c r="CR37" s="202"/>
      <c r="CS37" s="119"/>
      <c r="CT37" s="117">
        <f t="shared" si="11"/>
        <v>0</v>
      </c>
      <c r="CU37" s="202"/>
      <c r="CV37" s="119"/>
      <c r="CW37" s="202"/>
      <c r="CX37" s="119"/>
      <c r="CY37" s="202"/>
      <c r="CZ37" s="119"/>
      <c r="DA37" s="117">
        <f>CZ37+CX37+CV37+CS37+CQ37+CO37+CM37+CJ37+CH37+CF37+CD37</f>
        <v>0</v>
      </c>
      <c r="DB37" s="202"/>
      <c r="DC37" s="119"/>
      <c r="DD37" s="202"/>
      <c r="DE37" s="119"/>
      <c r="DF37" s="202"/>
      <c r="DG37" s="119"/>
      <c r="DH37" s="202"/>
      <c r="DI37" s="119"/>
      <c r="DJ37" s="117"/>
      <c r="DK37" s="202"/>
      <c r="DL37" s="119"/>
      <c r="DM37" s="202"/>
      <c r="DN37" s="119"/>
      <c r="DO37" s="202"/>
      <c r="DP37" s="119"/>
      <c r="DQ37" s="202"/>
      <c r="DR37" s="119"/>
      <c r="DS37" s="117"/>
      <c r="DT37" s="202"/>
      <c r="DU37" s="119"/>
      <c r="DV37" s="202"/>
      <c r="DW37" s="119"/>
      <c r="DX37" s="202"/>
      <c r="DY37" s="119"/>
      <c r="DZ37" s="117"/>
      <c r="EA37" s="115"/>
      <c r="EB37" s="202"/>
      <c r="EC37" s="119"/>
      <c r="ED37" s="202"/>
      <c r="EE37" s="119"/>
      <c r="EF37" s="202"/>
      <c r="EG37" s="119"/>
      <c r="EH37" s="202"/>
      <c r="EI37" s="119"/>
      <c r="EJ37" s="117"/>
      <c r="EK37" s="202"/>
      <c r="EL37" s="119"/>
      <c r="EM37" s="202"/>
      <c r="EN37" s="119"/>
      <c r="EO37" s="202"/>
      <c r="EP37" s="119"/>
      <c r="EQ37" s="202"/>
      <c r="ER37" s="119"/>
      <c r="ES37" s="117"/>
      <c r="ET37" s="202"/>
      <c r="EU37" s="119"/>
      <c r="EV37" s="202"/>
      <c r="EW37" s="119"/>
      <c r="EX37" s="202"/>
      <c r="EY37" s="119"/>
      <c r="EZ37" s="117"/>
      <c r="FA37" s="115"/>
      <c r="FB37" s="202"/>
      <c r="FC37" s="119"/>
      <c r="FD37" s="202"/>
      <c r="FE37" s="119"/>
      <c r="FF37" s="202"/>
      <c r="FG37" s="119"/>
      <c r="FH37" s="202"/>
      <c r="FI37" s="119"/>
      <c r="FJ37" s="117"/>
      <c r="FK37" s="202"/>
      <c r="FL37" s="119"/>
      <c r="FM37" s="202"/>
      <c r="FN37" s="119"/>
      <c r="FO37" s="202"/>
      <c r="FP37" s="119"/>
      <c r="FQ37" s="202"/>
      <c r="FR37" s="119"/>
      <c r="FS37" s="117"/>
      <c r="FT37" s="202"/>
      <c r="FU37" s="119"/>
      <c r="FV37" s="202"/>
      <c r="FW37" s="119"/>
      <c r="FX37" s="202"/>
      <c r="FY37" s="119"/>
      <c r="FZ37" s="117"/>
      <c r="GA37" s="115"/>
      <c r="GB37" s="202"/>
      <c r="GC37" s="119"/>
      <c r="GD37" s="202"/>
      <c r="GE37" s="119"/>
      <c r="GF37" s="202"/>
      <c r="GG37" s="119"/>
      <c r="GH37" s="202"/>
      <c r="GI37" s="119"/>
      <c r="GJ37" s="117"/>
      <c r="GK37" s="202"/>
      <c r="GL37" s="119"/>
      <c r="GM37" s="202"/>
      <c r="GN37" s="119"/>
      <c r="GO37" s="202"/>
      <c r="GP37" s="119"/>
      <c r="GQ37" s="202"/>
      <c r="GR37" s="119"/>
      <c r="GS37" s="117"/>
      <c r="GT37" s="202"/>
      <c r="GU37" s="119"/>
      <c r="GV37" s="202"/>
      <c r="GW37" s="119"/>
      <c r="GX37" s="202"/>
      <c r="GY37" s="119"/>
      <c r="GZ37" s="117"/>
      <c r="HA37" s="115"/>
      <c r="HB37" s="202"/>
      <c r="HC37" s="119"/>
      <c r="HD37" s="202"/>
      <c r="HE37" s="119"/>
      <c r="HF37" s="202"/>
      <c r="HG37" s="119"/>
      <c r="HH37" s="202"/>
      <c r="HI37" s="119"/>
      <c r="HJ37" s="117"/>
      <c r="HK37" s="202"/>
      <c r="HL37" s="119"/>
      <c r="HM37" s="202"/>
      <c r="HN37" s="119"/>
      <c r="HO37" s="202"/>
      <c r="HP37" s="119"/>
      <c r="HQ37" s="202"/>
      <c r="HR37" s="119"/>
      <c r="HS37" s="117"/>
      <c r="HT37" s="202"/>
      <c r="HU37" s="119"/>
      <c r="HV37" s="202"/>
      <c r="HW37" s="119"/>
      <c r="HX37" s="202"/>
      <c r="HY37" s="119"/>
      <c r="HZ37" s="117"/>
      <c r="IA37" s="115"/>
      <c r="IB37" s="202"/>
      <c r="IC37" s="119"/>
      <c r="ID37" s="202"/>
      <c r="IE37" s="119"/>
      <c r="IF37" s="202"/>
      <c r="IG37" s="119"/>
      <c r="IH37" s="202"/>
      <c r="II37" s="119"/>
      <c r="IJ37" s="117"/>
      <c r="IK37" s="202"/>
      <c r="IL37" s="119"/>
      <c r="IM37" s="202"/>
      <c r="IN37" s="119"/>
      <c r="IO37" s="202"/>
      <c r="IP37" s="119"/>
      <c r="IQ37" s="202"/>
      <c r="IR37" s="119"/>
      <c r="IS37" s="117"/>
      <c r="IT37" s="202"/>
      <c r="IU37" s="119"/>
      <c r="IV37" s="202"/>
      <c r="IW37" s="119"/>
      <c r="IX37" s="202"/>
      <c r="IY37" s="119"/>
      <c r="IZ37" s="117"/>
      <c r="JA37" s="115"/>
      <c r="JB37" s="202"/>
      <c r="JC37" s="119"/>
      <c r="JD37" s="202"/>
      <c r="JE37" s="119"/>
      <c r="JF37" s="202"/>
      <c r="JG37" s="119"/>
      <c r="JH37" s="202"/>
      <c r="JI37" s="119"/>
      <c r="JJ37" s="117"/>
      <c r="JK37" s="202"/>
      <c r="JL37" s="119"/>
      <c r="JM37" s="202"/>
      <c r="JN37" s="119"/>
      <c r="JO37" s="202"/>
      <c r="JP37" s="119"/>
      <c r="JQ37" s="202"/>
      <c r="JR37" s="119"/>
      <c r="JS37" s="117"/>
      <c r="JT37" s="202"/>
      <c r="JU37" s="119"/>
      <c r="JV37" s="202"/>
      <c r="JW37" s="119"/>
      <c r="JX37" s="202"/>
      <c r="JY37" s="119"/>
      <c r="JZ37" s="117"/>
      <c r="KA37" s="115"/>
      <c r="KB37" s="202"/>
      <c r="KC37" s="119"/>
      <c r="KD37" s="202"/>
      <c r="KE37" s="119"/>
      <c r="KF37" s="202"/>
      <c r="KG37" s="119"/>
      <c r="KH37" s="202"/>
      <c r="KI37" s="119"/>
      <c r="KJ37" s="117"/>
      <c r="KK37" s="202"/>
      <c r="KL37" s="119"/>
      <c r="KM37" s="202"/>
      <c r="KN37" s="119"/>
      <c r="KO37" s="202"/>
      <c r="KP37" s="119"/>
      <c r="KQ37" s="202"/>
      <c r="KR37" s="119"/>
      <c r="KS37" s="117"/>
      <c r="KT37" s="202"/>
      <c r="KU37" s="119"/>
      <c r="KV37" s="202"/>
      <c r="KW37" s="119"/>
      <c r="KX37" s="202"/>
      <c r="KY37" s="119"/>
      <c r="KZ37" s="117"/>
      <c r="LA37" s="115"/>
      <c r="LB37" s="202"/>
      <c r="LC37" s="119"/>
      <c r="LD37" s="202"/>
      <c r="LE37" s="119"/>
      <c r="LF37" s="202"/>
      <c r="LG37" s="119"/>
      <c r="LH37" s="202"/>
      <c r="LI37" s="119"/>
      <c r="LJ37" s="117"/>
      <c r="LK37" s="202"/>
      <c r="LL37" s="119"/>
      <c r="LM37" s="202"/>
      <c r="LN37" s="119"/>
      <c r="LO37" s="202"/>
      <c r="LP37" s="119"/>
      <c r="LQ37" s="202"/>
      <c r="LR37" s="119"/>
      <c r="LS37" s="117"/>
      <c r="LT37" s="202"/>
      <c r="LU37" s="119"/>
      <c r="LV37" s="202"/>
      <c r="LW37" s="119"/>
      <c r="LX37" s="202"/>
      <c r="LY37" s="119"/>
      <c r="LZ37" s="117"/>
      <c r="MA37" s="117"/>
      <c r="MB37" s="110">
        <v>43708</v>
      </c>
      <c r="MC37" s="202"/>
      <c r="MD37" s="119"/>
      <c r="ME37" s="202"/>
      <c r="MF37" s="119"/>
      <c r="MG37" s="117">
        <f t="shared" si="12"/>
        <v>0</v>
      </c>
      <c r="MH37" s="110">
        <v>43708</v>
      </c>
      <c r="MI37" s="202"/>
      <c r="MJ37" s="119"/>
      <c r="MK37" s="202"/>
      <c r="ML37" s="119"/>
      <c r="MM37" s="117">
        <f t="shared" si="3"/>
        <v>0</v>
      </c>
      <c r="MN37" s="110">
        <v>43708</v>
      </c>
      <c r="MO37" s="202"/>
      <c r="MP37" s="119"/>
      <c r="MQ37" s="202"/>
      <c r="MR37" s="119"/>
      <c r="MS37" s="117">
        <f t="shared" si="4"/>
        <v>0</v>
      </c>
      <c r="MT37" s="115"/>
      <c r="MU37" s="202"/>
      <c r="MV37" s="119"/>
      <c r="MW37" s="202"/>
      <c r="MX37" s="119"/>
      <c r="MY37" s="117"/>
      <c r="MZ37" s="219"/>
      <c r="NA37" s="220"/>
      <c r="NB37" s="219"/>
      <c r="NC37" s="220"/>
      <c r="ND37" s="219"/>
      <c r="NE37" s="219"/>
      <c r="NF37" s="220"/>
      <c r="NG37" s="219"/>
      <c r="NH37" s="220"/>
      <c r="NI37" s="219"/>
      <c r="NJ37" s="219"/>
      <c r="NK37" s="211"/>
      <c r="NL37" s="220"/>
      <c r="NM37" s="219"/>
      <c r="NN37" s="220"/>
      <c r="NO37" s="219"/>
      <c r="NP37" s="220"/>
      <c r="NQ37" s="219"/>
      <c r="NR37" s="220"/>
      <c r="NS37" s="219"/>
      <c r="NT37" s="219"/>
      <c r="NU37" s="220"/>
      <c r="NV37" s="219"/>
      <c r="NW37" s="220"/>
      <c r="NX37" s="219"/>
      <c r="NY37" s="220"/>
      <c r="NZ37" s="219"/>
      <c r="OA37" s="220"/>
      <c r="OB37" s="219"/>
      <c r="OC37" s="219"/>
      <c r="OD37" s="220"/>
      <c r="OE37" s="219"/>
      <c r="OF37" s="220"/>
      <c r="OG37" s="219"/>
      <c r="OH37" s="220"/>
      <c r="OI37" s="219"/>
      <c r="OJ37" s="245"/>
      <c r="OK37" s="26"/>
      <c r="OL37" s="110">
        <v>44440</v>
      </c>
      <c r="OM37" s="202"/>
      <c r="ON37" s="202"/>
      <c r="OO37" s="202"/>
      <c r="OP37" s="202"/>
      <c r="OQ37" s="202"/>
      <c r="OR37" s="202"/>
      <c r="OS37" s="202"/>
      <c r="OT37" s="202"/>
      <c r="OU37" s="117">
        <f t="shared" ref="OU37" si="26">OT37+OR37+OP37+ON37</f>
        <v>0</v>
      </c>
      <c r="OV37" s="202"/>
      <c r="OW37" s="119"/>
      <c r="OX37" s="202"/>
      <c r="OY37" s="119"/>
      <c r="OZ37" s="202"/>
      <c r="PA37" s="119"/>
      <c r="PB37" s="202"/>
      <c r="PC37" s="119"/>
      <c r="PD37" s="117">
        <f t="shared" si="13"/>
        <v>0</v>
      </c>
      <c r="PE37" s="202"/>
      <c r="PF37" s="119"/>
      <c r="PG37" s="202"/>
      <c r="PH37" s="119"/>
      <c r="PI37" s="202"/>
      <c r="PJ37" s="207"/>
      <c r="PK37" s="192">
        <f>PJ37+PH37+PF37+PC37+PA37+OY37+OW37+OT37+OR37+OP37+ON37</f>
        <v>0</v>
      </c>
      <c r="PL37" s="107"/>
      <c r="PM37" s="110">
        <v>44440</v>
      </c>
      <c r="PN37" s="202"/>
      <c r="PO37" s="207"/>
      <c r="PP37" s="202"/>
      <c r="PQ37" s="202"/>
      <c r="PR37" s="202"/>
      <c r="PS37" s="207"/>
      <c r="PT37" s="202"/>
      <c r="PU37" s="202"/>
      <c r="PV37" s="117">
        <f t="shared" ref="PV37" si="27">PU37+PS37+PQ37+PO37</f>
        <v>0</v>
      </c>
      <c r="PW37" s="202"/>
      <c r="PX37" s="119"/>
      <c r="PY37" s="202"/>
      <c r="PZ37" s="119"/>
      <c r="QA37" s="202"/>
      <c r="QB37" s="119"/>
      <c r="QC37" s="202"/>
      <c r="QD37" s="119"/>
      <c r="QE37" s="117">
        <f t="shared" si="15"/>
        <v>0</v>
      </c>
      <c r="QF37" s="202"/>
      <c r="QG37" s="207"/>
      <c r="QH37" s="202"/>
      <c r="QI37" s="202"/>
      <c r="QJ37" s="202"/>
      <c r="QK37" s="202"/>
      <c r="QL37" s="192">
        <f t="shared" si="6"/>
        <v>0</v>
      </c>
    </row>
    <row r="38" spans="1:454">
      <c r="A38" s="115"/>
      <c r="B38" s="202">
        <f>SUM(B6:B37)</f>
        <v>86</v>
      </c>
      <c r="C38" s="117">
        <f t="shared" ref="C38:I38" si="28">SUM(C6:C37)</f>
        <v>8.8298611111111125</v>
      </c>
      <c r="D38" s="118">
        <f t="shared" si="28"/>
        <v>3</v>
      </c>
      <c r="E38" s="117">
        <f t="shared" si="28"/>
        <v>2.4305555555555552E-2</v>
      </c>
      <c r="F38" s="202">
        <f>SUM(F6:F37)</f>
        <v>23</v>
      </c>
      <c r="G38" s="207">
        <f>SUM(G6:G37)</f>
        <v>0.31944444444444436</v>
      </c>
      <c r="H38" s="116">
        <f t="shared" si="28"/>
        <v>0</v>
      </c>
      <c r="I38" s="117">
        <f t="shared" si="28"/>
        <v>0</v>
      </c>
      <c r="J38" s="119">
        <f t="shared" ref="J38:Z38" si="29">SUM(J6:J37)</f>
        <v>9.1736111111111107</v>
      </c>
      <c r="K38" s="116">
        <f t="shared" ref="K38:R38" si="30">SUM(K7:K37)</f>
        <v>0</v>
      </c>
      <c r="L38" s="117">
        <f t="shared" si="30"/>
        <v>0</v>
      </c>
      <c r="M38" s="118">
        <f t="shared" si="30"/>
        <v>0</v>
      </c>
      <c r="N38" s="117">
        <f t="shared" si="30"/>
        <v>0</v>
      </c>
      <c r="O38" s="116">
        <f t="shared" si="30"/>
        <v>0</v>
      </c>
      <c r="P38" s="117">
        <f t="shared" si="30"/>
        <v>0</v>
      </c>
      <c r="Q38" s="118">
        <f t="shared" si="30"/>
        <v>0</v>
      </c>
      <c r="R38" s="117">
        <f t="shared" si="30"/>
        <v>0</v>
      </c>
      <c r="S38" s="119">
        <f>SUM(S6:S37)</f>
        <v>0</v>
      </c>
      <c r="T38" s="202">
        <f>SUM(T6:T37)</f>
        <v>73</v>
      </c>
      <c r="U38" s="117">
        <f t="shared" ref="U38:V38" si="31">SUM(U6:U37)</f>
        <v>20.93055555555555</v>
      </c>
      <c r="V38" s="118">
        <f t="shared" si="31"/>
        <v>11</v>
      </c>
      <c r="W38" s="117">
        <f>SUM(W6:W37)</f>
        <v>0.56944444444444442</v>
      </c>
      <c r="X38" s="116">
        <f>SUM(X6:X37)</f>
        <v>1</v>
      </c>
      <c r="Y38" s="117">
        <f>SUM(Y6:Y37)</f>
        <v>0.3263888888888889</v>
      </c>
      <c r="Z38" s="242">
        <f t="shared" si="29"/>
        <v>31</v>
      </c>
      <c r="AA38" s="240"/>
      <c r="AB38" s="110"/>
      <c r="AC38" s="202">
        <f>SUM(AC6:AC37)</f>
        <v>100</v>
      </c>
      <c r="AD38" s="117">
        <f t="shared" ref="AD38:AE38" si="32">SUM(AD6:AD37)</f>
        <v>8.7708333333333321</v>
      </c>
      <c r="AE38" s="118">
        <f t="shared" si="32"/>
        <v>5</v>
      </c>
      <c r="AF38" s="117">
        <f>SUM(AF6:AF37)</f>
        <v>0.13194444444444445</v>
      </c>
      <c r="AG38" s="118">
        <f t="shared" ref="AG38:AI38" si="33">SUM(AG6:AG37)</f>
        <v>35</v>
      </c>
      <c r="AH38" s="117">
        <f>SUM(AH6:AH37)</f>
        <v>0.28125</v>
      </c>
      <c r="AI38" s="118">
        <f t="shared" si="33"/>
        <v>0</v>
      </c>
      <c r="AJ38" s="117">
        <f>SUM(AJ6:AJ6)</f>
        <v>0</v>
      </c>
      <c r="AK38" s="117">
        <f t="shared" ref="AK38:AV38" si="34">SUM(AK6:AK37)</f>
        <v>9.1840277777777786</v>
      </c>
      <c r="AL38" s="116">
        <f t="shared" si="34"/>
        <v>0</v>
      </c>
      <c r="AM38" s="117">
        <f t="shared" si="34"/>
        <v>0</v>
      </c>
      <c r="AN38" s="116">
        <f t="shared" si="34"/>
        <v>0</v>
      </c>
      <c r="AO38" s="117">
        <f t="shared" si="34"/>
        <v>0</v>
      </c>
      <c r="AP38" s="116">
        <f t="shared" si="34"/>
        <v>0</v>
      </c>
      <c r="AQ38" s="117">
        <f t="shared" si="34"/>
        <v>0</v>
      </c>
      <c r="AR38" s="116">
        <f t="shared" si="34"/>
        <v>0</v>
      </c>
      <c r="AS38" s="117">
        <f t="shared" si="34"/>
        <v>0</v>
      </c>
      <c r="AT38" s="117">
        <f t="shared" si="34"/>
        <v>0</v>
      </c>
      <c r="AU38" s="118">
        <f t="shared" si="34"/>
        <v>77</v>
      </c>
      <c r="AV38" s="117">
        <f t="shared" si="34"/>
        <v>20.784722222222218</v>
      </c>
      <c r="AW38" s="202">
        <f t="shared" ref="AW38:AZ38" si="35">SUM(AW6:AW37)</f>
        <v>9</v>
      </c>
      <c r="AX38" s="117">
        <f t="shared" si="35"/>
        <v>0.69791666666666663</v>
      </c>
      <c r="AY38" s="202">
        <f t="shared" si="35"/>
        <v>2</v>
      </c>
      <c r="AZ38" s="207">
        <f t="shared" si="35"/>
        <v>0.33333333333333331</v>
      </c>
      <c r="BA38" s="242">
        <f t="shared" ref="BA38" si="36">SUM(BA6:BA37)</f>
        <v>31</v>
      </c>
      <c r="BB38" s="230"/>
      <c r="BC38" s="118">
        <f t="shared" ref="BC38" si="37">SUM(BC6:BC37)</f>
        <v>80</v>
      </c>
      <c r="BD38" s="251">
        <f t="shared" ref="BD38:BJ38" si="38">SUM(BD6:BD37)</f>
        <v>29.986111111111118</v>
      </c>
      <c r="BE38" s="118">
        <f t="shared" si="38"/>
        <v>16</v>
      </c>
      <c r="BF38" s="117">
        <f t="shared" si="38"/>
        <v>0.42708333333333326</v>
      </c>
      <c r="BG38" s="118">
        <f t="shared" ref="BG38" si="39">SUM(BG6:BG37)</f>
        <v>32</v>
      </c>
      <c r="BH38" s="117">
        <f t="shared" si="38"/>
        <v>0.25347222222222227</v>
      </c>
      <c r="BI38" s="117">
        <f t="shared" si="38"/>
        <v>0</v>
      </c>
      <c r="BJ38" s="117">
        <f t="shared" si="38"/>
        <v>0</v>
      </c>
      <c r="BK38" s="117">
        <f t="shared" ref="BK38:CA38" si="40">SUM(BK6:BK37)</f>
        <v>30.666666666666668</v>
      </c>
      <c r="BL38" s="116">
        <f>SUM(BL6:BL37)</f>
        <v>0</v>
      </c>
      <c r="BM38" s="117">
        <f t="shared" si="40"/>
        <v>0</v>
      </c>
      <c r="BN38" s="116">
        <f t="shared" si="40"/>
        <v>0</v>
      </c>
      <c r="BO38" s="117">
        <f t="shared" si="40"/>
        <v>0</v>
      </c>
      <c r="BP38" s="116">
        <f t="shared" si="40"/>
        <v>0</v>
      </c>
      <c r="BQ38" s="117">
        <f t="shared" si="40"/>
        <v>0</v>
      </c>
      <c r="BR38" s="116">
        <f t="shared" si="40"/>
        <v>0</v>
      </c>
      <c r="BS38" s="117">
        <f t="shared" si="40"/>
        <v>0</v>
      </c>
      <c r="BT38" s="117">
        <f t="shared" si="40"/>
        <v>0</v>
      </c>
      <c r="BU38" s="116">
        <f t="shared" ref="BU38:BZ38" si="41">SUM(BU6:BU37)</f>
        <v>0</v>
      </c>
      <c r="BV38" s="117">
        <f t="shared" si="41"/>
        <v>0</v>
      </c>
      <c r="BW38" s="116">
        <f t="shared" si="41"/>
        <v>0</v>
      </c>
      <c r="BX38" s="117">
        <f t="shared" si="41"/>
        <v>0</v>
      </c>
      <c r="BY38" s="116">
        <f t="shared" si="41"/>
        <v>2</v>
      </c>
      <c r="BZ38" s="117">
        <f t="shared" si="41"/>
        <v>0.33333333333333331</v>
      </c>
      <c r="CA38" s="194">
        <f t="shared" si="40"/>
        <v>31</v>
      </c>
      <c r="CB38" s="147"/>
      <c r="CC38" s="116">
        <f t="shared" ref="CC38:CH38" si="42">SUM(CC6:CC37)</f>
        <v>0</v>
      </c>
      <c r="CD38" s="117">
        <f t="shared" si="42"/>
        <v>0</v>
      </c>
      <c r="CE38" s="116">
        <f t="shared" si="42"/>
        <v>0</v>
      </c>
      <c r="CF38" s="117">
        <f t="shared" si="42"/>
        <v>0</v>
      </c>
      <c r="CG38" s="116">
        <f t="shared" si="42"/>
        <v>0</v>
      </c>
      <c r="CH38" s="117">
        <f t="shared" si="42"/>
        <v>0</v>
      </c>
      <c r="CI38" s="116">
        <f>SUM(CI6:CI36)</f>
        <v>0</v>
      </c>
      <c r="CJ38" s="117">
        <f>SUM(CJ6:CJ37)</f>
        <v>0</v>
      </c>
      <c r="CK38" s="117">
        <f t="shared" ref="CK38:DA38" si="43">SUM(CK6:CK37)</f>
        <v>0</v>
      </c>
      <c r="CL38" s="116">
        <f t="shared" si="43"/>
        <v>0</v>
      </c>
      <c r="CM38" s="117">
        <f t="shared" si="43"/>
        <v>0</v>
      </c>
      <c r="CN38" s="116">
        <f t="shared" si="43"/>
        <v>0</v>
      </c>
      <c r="CO38" s="117">
        <f t="shared" si="43"/>
        <v>0</v>
      </c>
      <c r="CP38" s="116">
        <f t="shared" si="43"/>
        <v>0</v>
      </c>
      <c r="CQ38" s="117">
        <f t="shared" si="43"/>
        <v>0</v>
      </c>
      <c r="CR38" s="116">
        <f t="shared" si="43"/>
        <v>0</v>
      </c>
      <c r="CS38" s="117">
        <f t="shared" si="43"/>
        <v>0</v>
      </c>
      <c r="CT38" s="117">
        <f t="shared" si="43"/>
        <v>0</v>
      </c>
      <c r="CU38" s="116">
        <f t="shared" si="43"/>
        <v>0</v>
      </c>
      <c r="CV38" s="117">
        <f t="shared" si="43"/>
        <v>0</v>
      </c>
      <c r="CW38" s="116">
        <f t="shared" si="43"/>
        <v>0</v>
      </c>
      <c r="CX38" s="117">
        <f t="shared" si="43"/>
        <v>0</v>
      </c>
      <c r="CY38" s="116">
        <f t="shared" si="43"/>
        <v>0</v>
      </c>
      <c r="CZ38" s="117">
        <f t="shared" si="43"/>
        <v>0</v>
      </c>
      <c r="DA38" s="117">
        <f t="shared" si="43"/>
        <v>0</v>
      </c>
      <c r="DB38" s="116"/>
      <c r="DC38" s="117"/>
      <c r="DD38" s="116"/>
      <c r="DE38" s="117"/>
      <c r="DF38" s="116"/>
      <c r="DG38" s="117"/>
      <c r="DH38" s="116"/>
      <c r="DI38" s="117"/>
      <c r="DJ38" s="117"/>
      <c r="DK38" s="116"/>
      <c r="DL38" s="117"/>
      <c r="DM38" s="116"/>
      <c r="DN38" s="117"/>
      <c r="DO38" s="116"/>
      <c r="DP38" s="117"/>
      <c r="DQ38" s="116"/>
      <c r="DR38" s="117"/>
      <c r="DS38" s="117"/>
      <c r="DT38" s="116"/>
      <c r="DU38" s="117"/>
      <c r="DV38" s="116"/>
      <c r="DW38" s="117"/>
      <c r="DX38" s="116"/>
      <c r="DY38" s="117"/>
      <c r="DZ38" s="117"/>
      <c r="EA38" s="147"/>
      <c r="EB38" s="116"/>
      <c r="EC38" s="117"/>
      <c r="ED38" s="116"/>
      <c r="EE38" s="117"/>
      <c r="EF38" s="116"/>
      <c r="EG38" s="117"/>
      <c r="EH38" s="116"/>
      <c r="EI38" s="117"/>
      <c r="EJ38" s="117"/>
      <c r="EK38" s="116"/>
      <c r="EL38" s="117"/>
      <c r="EM38" s="116"/>
      <c r="EN38" s="117"/>
      <c r="EO38" s="116"/>
      <c r="EP38" s="117"/>
      <c r="EQ38" s="116"/>
      <c r="ER38" s="117"/>
      <c r="ES38" s="117"/>
      <c r="ET38" s="116"/>
      <c r="EU38" s="117"/>
      <c r="EV38" s="116"/>
      <c r="EW38" s="117"/>
      <c r="EX38" s="116"/>
      <c r="EY38" s="117"/>
      <c r="EZ38" s="117"/>
      <c r="FA38" s="117"/>
      <c r="FB38" s="116"/>
      <c r="FC38" s="117"/>
      <c r="FD38" s="116"/>
      <c r="FE38" s="117"/>
      <c r="FF38" s="116"/>
      <c r="FG38" s="117"/>
      <c r="FH38" s="117"/>
      <c r="FI38" s="117"/>
      <c r="FJ38" s="117"/>
      <c r="FK38" s="116"/>
      <c r="FL38" s="117"/>
      <c r="FM38" s="116"/>
      <c r="FN38" s="117"/>
      <c r="FO38" s="116"/>
      <c r="FP38" s="117"/>
      <c r="FQ38" s="116"/>
      <c r="FR38" s="117"/>
      <c r="FS38" s="117"/>
      <c r="FT38" s="116"/>
      <c r="FU38" s="117"/>
      <c r="FV38" s="116"/>
      <c r="FW38" s="117"/>
      <c r="FX38" s="116"/>
      <c r="FY38" s="117"/>
      <c r="FZ38" s="117"/>
      <c r="GA38" s="115"/>
      <c r="GB38" s="116"/>
      <c r="GC38" s="117"/>
      <c r="GD38" s="116"/>
      <c r="GE38" s="117"/>
      <c r="GF38" s="116"/>
      <c r="GG38" s="117"/>
      <c r="GH38" s="117"/>
      <c r="GI38" s="117"/>
      <c r="GJ38" s="117"/>
      <c r="GK38" s="116"/>
      <c r="GL38" s="117"/>
      <c r="GM38" s="116"/>
      <c r="GN38" s="117"/>
      <c r="GO38" s="116"/>
      <c r="GP38" s="117"/>
      <c r="GQ38" s="116"/>
      <c r="GR38" s="117"/>
      <c r="GS38" s="117"/>
      <c r="GT38" s="116"/>
      <c r="GU38" s="117"/>
      <c r="GV38" s="116"/>
      <c r="GW38" s="117"/>
      <c r="GX38" s="116"/>
      <c r="GY38" s="117"/>
      <c r="GZ38" s="117"/>
      <c r="HA38" s="117"/>
      <c r="HB38" s="116"/>
      <c r="HC38" s="117"/>
      <c r="HD38" s="117"/>
      <c r="HE38" s="117"/>
      <c r="HF38" s="116"/>
      <c r="HG38" s="117"/>
      <c r="HH38" s="117"/>
      <c r="HI38" s="117"/>
      <c r="HJ38" s="117"/>
      <c r="HK38" s="116"/>
      <c r="HL38" s="117"/>
      <c r="HM38" s="116"/>
      <c r="HN38" s="117"/>
      <c r="HO38" s="116"/>
      <c r="HP38" s="117"/>
      <c r="HQ38" s="116"/>
      <c r="HR38" s="117"/>
      <c r="HS38" s="117"/>
      <c r="HT38" s="116"/>
      <c r="HU38" s="117"/>
      <c r="HV38" s="116"/>
      <c r="HW38" s="117"/>
      <c r="HX38" s="116"/>
      <c r="HY38" s="117"/>
      <c r="HZ38" s="117"/>
      <c r="IA38" s="117"/>
      <c r="IB38" s="116"/>
      <c r="IC38" s="117"/>
      <c r="ID38" s="117"/>
      <c r="IE38" s="117"/>
      <c r="IF38" s="116"/>
      <c r="IG38" s="117"/>
      <c r="IH38" s="117"/>
      <c r="II38" s="117"/>
      <c r="IJ38" s="117"/>
      <c r="IK38" s="116"/>
      <c r="IL38" s="117"/>
      <c r="IM38" s="116"/>
      <c r="IN38" s="117"/>
      <c r="IO38" s="116"/>
      <c r="IP38" s="117"/>
      <c r="IQ38" s="116"/>
      <c r="IR38" s="117"/>
      <c r="IS38" s="117"/>
      <c r="IT38" s="116"/>
      <c r="IU38" s="117"/>
      <c r="IV38" s="116"/>
      <c r="IW38" s="117"/>
      <c r="IX38" s="116"/>
      <c r="IY38" s="117"/>
      <c r="IZ38" s="117"/>
      <c r="JA38" s="147"/>
      <c r="JB38" s="116"/>
      <c r="JC38" s="117"/>
      <c r="JD38" s="116"/>
      <c r="JE38" s="117"/>
      <c r="JF38" s="116"/>
      <c r="JG38" s="117"/>
      <c r="JH38" s="117"/>
      <c r="JI38" s="117"/>
      <c r="JJ38" s="117"/>
      <c r="JK38" s="116"/>
      <c r="JL38" s="117"/>
      <c r="JM38" s="116"/>
      <c r="JN38" s="117"/>
      <c r="JO38" s="116"/>
      <c r="JP38" s="117"/>
      <c r="JQ38" s="116"/>
      <c r="JR38" s="117"/>
      <c r="JS38" s="117"/>
      <c r="JT38" s="116"/>
      <c r="JU38" s="117"/>
      <c r="JV38" s="116"/>
      <c r="JW38" s="117"/>
      <c r="JX38" s="116"/>
      <c r="JY38" s="117"/>
      <c r="JZ38" s="117"/>
      <c r="KA38" s="147"/>
      <c r="KB38" s="116"/>
      <c r="KC38" s="117"/>
      <c r="KD38" s="116"/>
      <c r="KE38" s="117"/>
      <c r="KF38" s="116"/>
      <c r="KG38" s="117"/>
      <c r="KH38" s="117"/>
      <c r="KI38" s="117"/>
      <c r="KJ38" s="117"/>
      <c r="KK38" s="116"/>
      <c r="KL38" s="117"/>
      <c r="KM38" s="116"/>
      <c r="KN38" s="117"/>
      <c r="KO38" s="116"/>
      <c r="KP38" s="117"/>
      <c r="KQ38" s="116"/>
      <c r="KR38" s="117"/>
      <c r="KS38" s="117"/>
      <c r="KT38" s="116"/>
      <c r="KU38" s="117"/>
      <c r="KV38" s="116"/>
      <c r="KW38" s="117"/>
      <c r="KX38" s="116"/>
      <c r="KY38" s="117"/>
      <c r="KZ38" s="117"/>
      <c r="LA38" s="147"/>
      <c r="LB38" s="116"/>
      <c r="LC38" s="117"/>
      <c r="LD38" s="154"/>
      <c r="LE38" s="117"/>
      <c r="LF38" s="116"/>
      <c r="LG38" s="117"/>
      <c r="LH38" s="117"/>
      <c r="LI38" s="117"/>
      <c r="LJ38" s="117"/>
      <c r="LK38" s="116"/>
      <c r="LL38" s="117"/>
      <c r="LM38" s="116"/>
      <c r="LN38" s="117"/>
      <c r="LO38" s="116"/>
      <c r="LP38" s="117"/>
      <c r="LQ38" s="116"/>
      <c r="LR38" s="117"/>
      <c r="LS38" s="117"/>
      <c r="LT38" s="116"/>
      <c r="LU38" s="117"/>
      <c r="LV38" s="116"/>
      <c r="LW38" s="117"/>
      <c r="LX38" s="116"/>
      <c r="LY38" s="117"/>
      <c r="LZ38" s="117"/>
      <c r="MA38" s="117"/>
      <c r="MB38" s="147"/>
      <c r="MC38" s="116">
        <f>SUM(MC6:MC37)</f>
        <v>0</v>
      </c>
      <c r="MD38" s="117">
        <f>SUM(MD6:MD37)</f>
        <v>0</v>
      </c>
      <c r="ME38" s="116">
        <f>SUM(ME6:ME37)</f>
        <v>0</v>
      </c>
      <c r="MF38" s="117">
        <f>SUM(MF6:MF37)</f>
        <v>0</v>
      </c>
      <c r="MG38" s="117">
        <f>SUM(MG6:MG37)</f>
        <v>0</v>
      </c>
      <c r="MH38" s="147"/>
      <c r="MI38" s="116">
        <f>SUM(MI6:MI37)</f>
        <v>0</v>
      </c>
      <c r="MJ38" s="117">
        <f>SUM(MJ6:MJ37)</f>
        <v>0</v>
      </c>
      <c r="MK38" s="116">
        <f>SUM(MK6:MK37)</f>
        <v>0</v>
      </c>
      <c r="ML38" s="117">
        <f>SUM(ML6:ML37)</f>
        <v>0</v>
      </c>
      <c r="MM38" s="117">
        <f>SUM(MM6:MM37)</f>
        <v>0</v>
      </c>
      <c r="MN38" s="115"/>
      <c r="MO38" s="116">
        <f>SUM(MO6:MO37)</f>
        <v>0</v>
      </c>
      <c r="MP38" s="117">
        <f>SUM(MP6:MP37)</f>
        <v>0</v>
      </c>
      <c r="MQ38" s="116">
        <f>SUM(MQ6:MQ37)</f>
        <v>0</v>
      </c>
      <c r="MR38" s="117">
        <f>SUM(MR6:MR37)</f>
        <v>0</v>
      </c>
      <c r="MS38" s="117">
        <f>SUM(MS6:MS37)</f>
        <v>0</v>
      </c>
      <c r="MT38" s="119"/>
      <c r="MU38" s="116"/>
      <c r="MV38" s="117"/>
      <c r="MW38" s="116"/>
      <c r="MX38" s="117"/>
      <c r="MY38" s="117"/>
      <c r="MZ38" s="219"/>
      <c r="NA38" s="223"/>
      <c r="NB38" s="224"/>
      <c r="NC38" s="223"/>
      <c r="ND38" s="224"/>
      <c r="NE38" s="219"/>
      <c r="NF38" s="223"/>
      <c r="NG38" s="224"/>
      <c r="NH38" s="223"/>
      <c r="NI38" s="224"/>
      <c r="NJ38" s="219"/>
      <c r="NK38" s="211"/>
      <c r="NL38" s="223"/>
      <c r="NM38" s="224"/>
      <c r="NN38" s="223"/>
      <c r="NO38" s="224"/>
      <c r="NP38" s="223"/>
      <c r="NQ38" s="224"/>
      <c r="NR38" s="223"/>
      <c r="NS38" s="224"/>
      <c r="NT38" s="224"/>
      <c r="NU38" s="223"/>
      <c r="NV38" s="224"/>
      <c r="NW38" s="223"/>
      <c r="NX38" s="224"/>
      <c r="NY38" s="223"/>
      <c r="NZ38" s="224"/>
      <c r="OA38" s="223"/>
      <c r="OB38" s="224"/>
      <c r="OC38" s="224"/>
      <c r="OD38" s="223"/>
      <c r="OE38" s="224"/>
      <c r="OF38" s="223"/>
      <c r="OG38" s="224"/>
      <c r="OH38" s="223"/>
      <c r="OI38" s="224"/>
      <c r="OJ38" s="246"/>
      <c r="OK38" s="20"/>
      <c r="OL38" s="147"/>
      <c r="OM38" s="250">
        <f t="shared" ref="OM38:OT38" si="44">SUM(OM6:OM37)</f>
        <v>66</v>
      </c>
      <c r="ON38" s="117">
        <f t="shared" si="44"/>
        <v>29.961805555555561</v>
      </c>
      <c r="OO38" s="191">
        <f t="shared" si="44"/>
        <v>15</v>
      </c>
      <c r="OP38" s="117">
        <f t="shared" si="44"/>
        <v>0.54166666666666663</v>
      </c>
      <c r="OQ38" s="116">
        <f t="shared" si="44"/>
        <v>19</v>
      </c>
      <c r="OR38" s="117">
        <f t="shared" si="44"/>
        <v>0.16319444444444448</v>
      </c>
      <c r="OS38" s="118">
        <f t="shared" ref="OS38" si="45">SUM(OS6:OS37)</f>
        <v>0</v>
      </c>
      <c r="OT38" s="117">
        <f t="shared" si="44"/>
        <v>0</v>
      </c>
      <c r="OU38" s="117">
        <f t="shared" ref="OU38:PK38" si="46">SUM(OU6:OU37)</f>
        <v>30.666666666666668</v>
      </c>
      <c r="OV38" s="116">
        <f t="shared" si="46"/>
        <v>0</v>
      </c>
      <c r="OW38" s="117">
        <f t="shared" si="46"/>
        <v>0</v>
      </c>
      <c r="OX38" s="116">
        <f t="shared" si="46"/>
        <v>0</v>
      </c>
      <c r="OY38" s="117">
        <f t="shared" si="46"/>
        <v>0</v>
      </c>
      <c r="OZ38" s="116">
        <f t="shared" si="46"/>
        <v>0</v>
      </c>
      <c r="PA38" s="117">
        <f t="shared" si="46"/>
        <v>0</v>
      </c>
      <c r="PB38" s="116">
        <f t="shared" si="46"/>
        <v>0</v>
      </c>
      <c r="PC38" s="117">
        <f t="shared" si="46"/>
        <v>0</v>
      </c>
      <c r="PD38" s="117">
        <f t="shared" si="46"/>
        <v>0</v>
      </c>
      <c r="PE38" s="116">
        <f t="shared" ref="PE38:PJ38" si="47">SUM(PE6:PE37)</f>
        <v>0</v>
      </c>
      <c r="PF38" s="117">
        <f t="shared" si="47"/>
        <v>0</v>
      </c>
      <c r="PG38" s="116">
        <f t="shared" si="47"/>
        <v>0</v>
      </c>
      <c r="PH38" s="117">
        <f t="shared" si="47"/>
        <v>0</v>
      </c>
      <c r="PI38" s="116">
        <f t="shared" si="47"/>
        <v>2</v>
      </c>
      <c r="PJ38" s="117">
        <f t="shared" si="47"/>
        <v>0.33333333333333331</v>
      </c>
      <c r="PK38" s="193">
        <f t="shared" si="46"/>
        <v>31</v>
      </c>
      <c r="PM38" s="147"/>
      <c r="PN38" s="250">
        <f t="shared" ref="PN38:PU38" si="48">SUM(PN6:PN37)</f>
        <v>92</v>
      </c>
      <c r="PO38" s="117">
        <f t="shared" si="48"/>
        <v>8.7430555555555571</v>
      </c>
      <c r="PP38" s="250">
        <f t="shared" si="48"/>
        <v>5</v>
      </c>
      <c r="PQ38" s="117">
        <f t="shared" si="48"/>
        <v>0.11458333333333334</v>
      </c>
      <c r="PR38" s="250">
        <f t="shared" si="48"/>
        <v>33</v>
      </c>
      <c r="PS38" s="117">
        <f t="shared" si="48"/>
        <v>0.28125</v>
      </c>
      <c r="PT38" s="117">
        <f t="shared" si="48"/>
        <v>0</v>
      </c>
      <c r="PU38" s="117">
        <f t="shared" si="48"/>
        <v>0</v>
      </c>
      <c r="PV38" s="117">
        <f t="shared" ref="PV38:QL38" si="49">SUM(PV6:PV37)</f>
        <v>9.1388888888888893</v>
      </c>
      <c r="PW38" s="116">
        <f t="shared" si="49"/>
        <v>0</v>
      </c>
      <c r="PX38" s="117">
        <f t="shared" si="49"/>
        <v>0</v>
      </c>
      <c r="PY38" s="116">
        <f t="shared" si="49"/>
        <v>0</v>
      </c>
      <c r="PZ38" s="117">
        <f t="shared" si="49"/>
        <v>0</v>
      </c>
      <c r="QA38" s="116">
        <f t="shared" si="49"/>
        <v>0</v>
      </c>
      <c r="QB38" s="117">
        <f t="shared" si="49"/>
        <v>0</v>
      </c>
      <c r="QC38" s="116">
        <f t="shared" si="49"/>
        <v>0</v>
      </c>
      <c r="QD38" s="117">
        <f t="shared" si="49"/>
        <v>0</v>
      </c>
      <c r="QE38" s="117">
        <f t="shared" si="49"/>
        <v>0</v>
      </c>
      <c r="QF38" s="118">
        <f t="shared" si="49"/>
        <v>74</v>
      </c>
      <c r="QG38" s="117">
        <f t="shared" si="49"/>
        <v>21.190972222222218</v>
      </c>
      <c r="QH38" s="118">
        <f t="shared" ref="QH38" si="50">SUM(QH6:QH37)</f>
        <v>9</v>
      </c>
      <c r="QI38" s="117">
        <f t="shared" ref="QI38:QK38" si="51">SUM(QI6:QI37)</f>
        <v>0.34375</v>
      </c>
      <c r="QJ38" s="118">
        <f t="shared" si="51"/>
        <v>1</v>
      </c>
      <c r="QK38" s="117">
        <f t="shared" si="51"/>
        <v>0.3263888888888889</v>
      </c>
      <c r="QL38" s="193">
        <f t="shared" si="49"/>
        <v>31</v>
      </c>
    </row>
    <row r="39" spans="1:454">
      <c r="A39" s="121"/>
      <c r="B39" s="120"/>
      <c r="C39" s="122"/>
      <c r="D39" s="122"/>
      <c r="E39" s="122"/>
      <c r="F39" s="113"/>
      <c r="G39" s="109"/>
      <c r="H39" s="109"/>
      <c r="I39" s="109"/>
      <c r="J39" s="111" t="s">
        <v>112</v>
      </c>
      <c r="K39" s="109"/>
      <c r="L39" s="120"/>
      <c r="M39" s="120"/>
      <c r="N39" s="123"/>
      <c r="O39" s="124"/>
      <c r="P39" s="121"/>
      <c r="Q39" s="121"/>
      <c r="R39" s="123"/>
      <c r="S39" s="124"/>
      <c r="T39" s="120"/>
      <c r="U39" s="120"/>
      <c r="V39" s="120"/>
      <c r="W39" s="120"/>
      <c r="X39" s="120"/>
      <c r="Y39" s="120"/>
      <c r="Z39" s="120"/>
      <c r="AA39" s="121"/>
      <c r="AB39" s="110"/>
      <c r="AC39" s="120"/>
      <c r="AD39" s="122"/>
      <c r="AE39" s="122"/>
      <c r="AF39" s="122"/>
      <c r="AG39" s="122"/>
      <c r="AH39" s="122"/>
      <c r="AI39" s="122"/>
      <c r="AJ39" s="122"/>
      <c r="AK39" s="122"/>
      <c r="AL39" s="122"/>
      <c r="AM39" s="120"/>
      <c r="AN39" s="120"/>
      <c r="AO39" s="123"/>
      <c r="AP39" s="124"/>
      <c r="AQ39" s="121"/>
      <c r="AR39" s="121"/>
      <c r="AS39" s="123"/>
      <c r="AT39" s="124"/>
      <c r="AU39" s="120"/>
      <c r="AV39" s="120"/>
      <c r="AW39" s="120"/>
      <c r="AX39" s="120"/>
      <c r="AY39" s="120"/>
      <c r="AZ39" s="120"/>
      <c r="BA39" s="120" t="s">
        <v>103</v>
      </c>
      <c r="BB39" s="120"/>
      <c r="BC39" s="120"/>
      <c r="BD39" s="122"/>
      <c r="BE39" s="122"/>
      <c r="BF39" s="122"/>
      <c r="BG39" s="122"/>
      <c r="BH39" s="122"/>
      <c r="BI39" s="122"/>
      <c r="BJ39" s="122"/>
      <c r="BK39" s="122"/>
      <c r="BL39" s="122"/>
      <c r="BM39" s="120"/>
      <c r="BN39" s="120"/>
      <c r="BO39" s="123"/>
      <c r="BP39" s="124"/>
      <c r="BQ39" s="121"/>
      <c r="BR39" s="121"/>
      <c r="BS39" s="123"/>
      <c r="BT39" s="124"/>
      <c r="BU39" s="120"/>
      <c r="BV39" s="120"/>
      <c r="BW39" s="120"/>
      <c r="BX39" s="120"/>
      <c r="BY39" s="120"/>
      <c r="BZ39" s="120"/>
      <c r="CA39" s="120"/>
      <c r="CB39" s="120"/>
      <c r="CC39" s="120"/>
      <c r="CD39" s="122"/>
      <c r="CE39" s="122"/>
      <c r="CF39" s="122"/>
      <c r="CG39" s="122"/>
      <c r="CH39" s="122"/>
      <c r="CI39" s="122"/>
      <c r="CJ39" s="122"/>
      <c r="CK39" s="122"/>
      <c r="CL39" s="122"/>
      <c r="CM39" s="120"/>
      <c r="CN39" s="120"/>
      <c r="CO39" s="123"/>
      <c r="CP39" s="124"/>
      <c r="CQ39" s="121"/>
      <c r="CR39" s="121"/>
      <c r="CS39" s="123"/>
      <c r="CT39" s="124"/>
      <c r="CU39" s="120"/>
      <c r="CV39" s="120"/>
      <c r="CW39" s="120"/>
      <c r="CX39" s="120"/>
      <c r="CY39" s="120"/>
      <c r="CZ39" s="120"/>
      <c r="DA39" s="120"/>
      <c r="DB39" s="120"/>
      <c r="DC39" s="122"/>
      <c r="DD39" s="122"/>
      <c r="DE39" s="122"/>
      <c r="DF39" s="122"/>
      <c r="DG39" s="122"/>
      <c r="DH39" s="122"/>
      <c r="DI39" s="122"/>
      <c r="DJ39" s="122"/>
      <c r="DK39" s="122"/>
      <c r="DL39" s="120"/>
      <c r="DM39" s="120"/>
      <c r="DN39" s="123"/>
      <c r="DO39" s="124"/>
      <c r="DP39" s="121"/>
      <c r="DQ39" s="121"/>
      <c r="DR39" s="123"/>
      <c r="DS39" s="124"/>
      <c r="DT39" s="120"/>
      <c r="DU39" s="120"/>
      <c r="DV39" s="120"/>
      <c r="DW39" s="120"/>
      <c r="DX39" s="120"/>
      <c r="DY39" s="120"/>
      <c r="DZ39" s="120"/>
      <c r="EA39" s="120"/>
      <c r="EB39" s="120"/>
      <c r="EC39" s="122"/>
      <c r="ED39" s="122"/>
      <c r="EE39" s="122"/>
      <c r="EF39" s="122"/>
      <c r="EG39" s="122"/>
      <c r="EH39" s="122"/>
      <c r="EI39" s="122"/>
      <c r="EJ39" s="122"/>
      <c r="EK39" s="122"/>
      <c r="EL39" s="120"/>
      <c r="EM39" s="120"/>
      <c r="EN39" s="123"/>
      <c r="EO39" s="124"/>
      <c r="EP39" s="121"/>
      <c r="EQ39" s="121"/>
      <c r="ER39" s="123"/>
      <c r="ES39" s="124"/>
      <c r="ET39" s="120"/>
      <c r="EU39" s="120"/>
      <c r="EV39" s="120"/>
      <c r="EW39" s="120"/>
      <c r="EX39" s="120"/>
      <c r="EY39" s="120"/>
      <c r="EZ39" s="120"/>
      <c r="FA39" s="120"/>
      <c r="FB39" s="120"/>
      <c r="FC39" s="122"/>
      <c r="FD39" s="122"/>
      <c r="FE39" s="122"/>
      <c r="FF39" s="122"/>
      <c r="FG39" s="122"/>
      <c r="FH39" s="122"/>
      <c r="FI39" s="122"/>
      <c r="FJ39" s="122"/>
      <c r="FK39" s="122"/>
      <c r="FL39" s="120"/>
      <c r="FM39" s="120"/>
      <c r="FN39" s="123"/>
      <c r="FO39" s="124"/>
      <c r="FP39" s="121"/>
      <c r="FQ39" s="121"/>
      <c r="FR39" s="123"/>
      <c r="FS39" s="124"/>
      <c r="FT39" s="120"/>
      <c r="FU39" s="120"/>
      <c r="FV39" s="120"/>
      <c r="FW39" s="120"/>
      <c r="FX39" s="120"/>
      <c r="FY39" s="120"/>
      <c r="FZ39" s="120"/>
      <c r="GA39" s="120"/>
      <c r="GB39" s="120"/>
      <c r="GC39" s="122"/>
      <c r="GD39" s="122"/>
      <c r="GE39" s="122"/>
      <c r="GF39" s="122"/>
      <c r="GG39" s="122"/>
      <c r="GH39" s="122"/>
      <c r="GI39" s="122"/>
      <c r="GJ39" s="122"/>
      <c r="GK39" s="122"/>
      <c r="GL39" s="120"/>
      <c r="GM39" s="120"/>
      <c r="GN39" s="123"/>
      <c r="GO39" s="124"/>
      <c r="GP39" s="121"/>
      <c r="GQ39" s="121"/>
      <c r="GR39" s="123"/>
      <c r="GS39" s="124"/>
      <c r="GT39" s="120"/>
      <c r="GU39" s="120"/>
      <c r="GV39" s="120"/>
      <c r="GW39" s="120"/>
      <c r="GX39" s="120"/>
      <c r="GY39" s="120"/>
      <c r="GZ39" s="120"/>
      <c r="HA39" s="120"/>
      <c r="HB39" s="120"/>
      <c r="HC39" s="122"/>
      <c r="HD39" s="122"/>
      <c r="HE39" s="122"/>
      <c r="HF39" s="122"/>
      <c r="HG39" s="122"/>
      <c r="HH39" s="122"/>
      <c r="HI39" s="122"/>
      <c r="HJ39" s="122"/>
      <c r="HK39" s="122"/>
      <c r="HL39" s="120"/>
      <c r="HM39" s="120"/>
      <c r="HN39" s="123"/>
      <c r="HO39" s="124"/>
      <c r="HP39" s="121"/>
      <c r="HQ39" s="121"/>
      <c r="HR39" s="123"/>
      <c r="HS39" s="124"/>
      <c r="HT39" s="120"/>
      <c r="HU39" s="120"/>
      <c r="HV39" s="120"/>
      <c r="HW39" s="120"/>
      <c r="HX39" s="120"/>
      <c r="HY39" s="120"/>
      <c r="HZ39" s="120"/>
      <c r="IA39" s="120"/>
      <c r="IB39" s="120"/>
      <c r="IC39" s="122"/>
      <c r="ID39" s="122"/>
      <c r="IE39" s="122"/>
      <c r="IF39" s="122"/>
      <c r="IG39" s="122"/>
      <c r="IH39" s="122"/>
      <c r="II39" s="122"/>
      <c r="IJ39" s="122"/>
      <c r="IK39" s="122"/>
      <c r="IL39" s="120"/>
      <c r="IM39" s="120"/>
      <c r="IN39" s="123"/>
      <c r="IO39" s="124"/>
      <c r="IP39" s="121"/>
      <c r="IQ39" s="121"/>
      <c r="IR39" s="123"/>
      <c r="IS39" s="124"/>
      <c r="IT39" s="120"/>
      <c r="IU39" s="120"/>
      <c r="IV39" s="120"/>
      <c r="IW39" s="120"/>
      <c r="IX39" s="120"/>
      <c r="IY39" s="120"/>
      <c r="IZ39" s="120"/>
      <c r="JA39" s="120"/>
      <c r="JB39" s="120"/>
      <c r="JC39" s="122"/>
      <c r="JD39" s="122"/>
      <c r="JE39" s="122"/>
      <c r="JF39" s="122"/>
      <c r="JG39" s="122"/>
      <c r="JH39" s="122"/>
      <c r="JI39" s="122"/>
      <c r="JJ39" s="122"/>
      <c r="JK39" s="122"/>
      <c r="JL39" s="120"/>
      <c r="JM39" s="120"/>
      <c r="JN39" s="123"/>
      <c r="JO39" s="124"/>
      <c r="JP39" s="121"/>
      <c r="JQ39" s="121"/>
      <c r="JR39" s="123"/>
      <c r="JS39" s="124"/>
      <c r="JT39" s="120"/>
      <c r="JU39" s="120"/>
      <c r="JV39" s="120"/>
      <c r="JW39" s="120"/>
      <c r="JX39" s="120"/>
      <c r="JY39" s="120"/>
      <c r="JZ39" s="120"/>
      <c r="KA39" s="120"/>
      <c r="KB39" s="120"/>
      <c r="KC39" s="122"/>
      <c r="KD39" s="122"/>
      <c r="KE39" s="122"/>
      <c r="KF39" s="122"/>
      <c r="KG39" s="122"/>
      <c r="KH39" s="122"/>
      <c r="KI39" s="122"/>
      <c r="KJ39" s="122"/>
      <c r="KK39" s="122"/>
      <c r="KL39" s="120"/>
      <c r="KM39" s="120"/>
      <c r="KN39" s="123"/>
      <c r="KO39" s="124"/>
      <c r="KP39" s="121"/>
      <c r="KQ39" s="121"/>
      <c r="KR39" s="123"/>
      <c r="KS39" s="124"/>
      <c r="KT39" s="120"/>
      <c r="KU39" s="120"/>
      <c r="KV39" s="120"/>
      <c r="KW39" s="120"/>
      <c r="KX39" s="120"/>
      <c r="KY39" s="120"/>
      <c r="KZ39" s="120"/>
      <c r="LA39" s="120"/>
      <c r="LB39" s="120"/>
      <c r="LC39" s="122"/>
      <c r="LD39" s="122"/>
      <c r="LE39" s="122"/>
      <c r="LF39" s="122"/>
      <c r="LG39" s="122"/>
      <c r="LH39" s="122"/>
      <c r="LI39" s="122"/>
      <c r="LJ39" s="122"/>
      <c r="LK39" s="122"/>
      <c r="LL39" s="120"/>
      <c r="LM39" s="120"/>
      <c r="LN39" s="123"/>
      <c r="LO39" s="124"/>
      <c r="LP39" s="121"/>
      <c r="LQ39" s="121"/>
      <c r="LR39" s="123"/>
      <c r="LS39" s="124"/>
      <c r="LT39" s="120"/>
      <c r="LU39" s="120"/>
      <c r="LV39" s="120"/>
      <c r="LW39" s="120"/>
      <c r="LX39" s="120"/>
      <c r="LY39" s="120"/>
      <c r="LZ39" s="120"/>
      <c r="MA39" s="120"/>
      <c r="MB39" s="120"/>
      <c r="MC39" s="122"/>
      <c r="MD39" s="122"/>
      <c r="ME39" s="122"/>
      <c r="MF39" s="122"/>
      <c r="MG39" s="122"/>
      <c r="MH39" s="120"/>
      <c r="MI39" s="122"/>
      <c r="MJ39" s="122"/>
      <c r="MK39" s="122"/>
      <c r="ML39" s="122"/>
      <c r="MM39" s="122"/>
      <c r="MN39" s="122"/>
      <c r="MO39" s="122"/>
      <c r="MP39" s="122"/>
      <c r="MQ39" s="122"/>
      <c r="MR39" s="122"/>
      <c r="MS39" s="122"/>
      <c r="MT39" s="122"/>
      <c r="MU39" s="122"/>
      <c r="MV39" s="122"/>
      <c r="MW39" s="122"/>
      <c r="MX39" s="122"/>
      <c r="MY39" s="122"/>
      <c r="MZ39" s="9"/>
      <c r="NA39" s="28"/>
      <c r="NB39" s="28"/>
      <c r="NC39" s="28"/>
      <c r="ND39" s="28"/>
      <c r="NE39" s="28"/>
      <c r="NF39" s="28"/>
      <c r="NG39" s="28"/>
      <c r="NH39" s="28"/>
      <c r="NI39" s="28"/>
      <c r="NJ39" s="28"/>
      <c r="NM39" s="28"/>
      <c r="NN39" s="28"/>
      <c r="NO39" s="28"/>
      <c r="NP39" s="28"/>
      <c r="NQ39" s="28"/>
      <c r="NR39" s="28"/>
      <c r="NS39" s="28"/>
      <c r="NT39" s="28"/>
      <c r="NU39" s="28"/>
      <c r="NX39" s="10"/>
      <c r="NY39" s="11"/>
      <c r="OB39" s="10"/>
      <c r="OC39" s="11"/>
      <c r="OD39" s="184"/>
      <c r="OE39" s="184"/>
      <c r="OF39" s="184"/>
      <c r="OG39" s="184"/>
      <c r="OH39" s="184"/>
      <c r="OI39" s="184"/>
      <c r="OJ39" s="184"/>
      <c r="OL39" s="184"/>
      <c r="OM39" s="184"/>
      <c r="ON39" s="28"/>
      <c r="OO39" s="28"/>
      <c r="OP39" s="28"/>
      <c r="OQ39" s="28"/>
      <c r="OR39" s="28"/>
      <c r="OS39" s="28"/>
      <c r="OT39" s="28"/>
      <c r="OU39" s="28"/>
      <c r="OV39" s="28"/>
      <c r="OY39" s="10"/>
      <c r="OZ39" s="11"/>
      <c r="PC39" s="10"/>
      <c r="PD39" s="11"/>
    </row>
    <row r="40" spans="1:454">
      <c r="A40" s="121"/>
      <c r="B40" s="125"/>
      <c r="C40" s="125"/>
      <c r="D40" s="125"/>
      <c r="E40" s="125"/>
      <c r="F40" s="126"/>
      <c r="G40" s="127"/>
      <c r="H40" s="125"/>
      <c r="I40" s="125"/>
      <c r="J40" s="127"/>
      <c r="K40" s="125"/>
      <c r="L40" s="125"/>
      <c r="M40" s="125"/>
      <c r="N40" s="125"/>
      <c r="O40" s="125"/>
      <c r="P40" s="125"/>
      <c r="Q40" s="125"/>
      <c r="R40" s="125"/>
      <c r="S40" s="127"/>
      <c r="T40" s="128"/>
      <c r="U40" s="129"/>
      <c r="V40" s="130"/>
      <c r="W40" s="130"/>
      <c r="X40" s="130"/>
      <c r="Y40" s="130"/>
      <c r="Z40" s="131"/>
      <c r="AA40" s="131"/>
      <c r="AB40" s="110"/>
      <c r="AC40" s="125"/>
      <c r="AD40" s="125"/>
      <c r="AE40" s="125"/>
      <c r="AF40" s="125"/>
      <c r="AG40" s="125"/>
      <c r="AH40" s="125"/>
      <c r="AI40" s="125"/>
      <c r="AJ40" s="125"/>
      <c r="AK40" s="127"/>
      <c r="AL40" s="125"/>
      <c r="AM40" s="125"/>
      <c r="AN40" s="125"/>
      <c r="AO40" s="125"/>
      <c r="AP40" s="125"/>
      <c r="AQ40" s="125"/>
      <c r="AR40" s="125"/>
      <c r="AS40" s="125"/>
      <c r="AT40" s="127"/>
      <c r="AU40" s="128"/>
      <c r="AV40" s="129"/>
      <c r="AW40" s="130"/>
      <c r="AX40" s="130"/>
      <c r="AY40" s="130"/>
      <c r="AZ40" s="130"/>
      <c r="BA40" s="131"/>
      <c r="BB40" s="132"/>
      <c r="BC40" s="125"/>
      <c r="BD40" s="125"/>
      <c r="BE40" s="125"/>
      <c r="BF40" s="125"/>
      <c r="BG40" s="125"/>
      <c r="BH40" s="125"/>
      <c r="BI40" s="125"/>
      <c r="BJ40" s="125"/>
      <c r="BK40" s="127"/>
      <c r="BL40" s="125"/>
      <c r="BM40" s="125"/>
      <c r="BN40" s="125"/>
      <c r="BO40" s="125"/>
      <c r="BP40" s="125"/>
      <c r="BQ40" s="125"/>
      <c r="BR40" s="125"/>
      <c r="BS40" s="125"/>
      <c r="BT40" s="127"/>
      <c r="BU40" s="128"/>
      <c r="BV40" s="129"/>
      <c r="BW40" s="130"/>
      <c r="BX40" s="130"/>
      <c r="BY40" s="130"/>
      <c r="BZ40" s="130"/>
      <c r="CA40" s="131"/>
      <c r="CB40" s="132"/>
      <c r="CC40" s="125"/>
      <c r="CD40" s="125"/>
      <c r="CE40" s="125"/>
      <c r="CF40" s="125"/>
      <c r="CG40" s="125"/>
      <c r="CH40" s="125"/>
      <c r="CI40" s="125"/>
      <c r="CJ40" s="125"/>
      <c r="CK40" s="127"/>
      <c r="CL40" s="125"/>
      <c r="CM40" s="125"/>
      <c r="CN40" s="125"/>
      <c r="CO40" s="125"/>
      <c r="CP40" s="125"/>
      <c r="CQ40" s="125"/>
      <c r="CR40" s="125"/>
      <c r="CS40" s="125"/>
      <c r="CT40" s="127"/>
      <c r="CU40" s="128"/>
      <c r="CV40" s="129"/>
      <c r="CW40" s="130"/>
      <c r="CX40" s="130"/>
      <c r="CY40" s="130"/>
      <c r="CZ40" s="130"/>
      <c r="DA40" s="131"/>
      <c r="DB40" s="125"/>
      <c r="DC40" s="125"/>
      <c r="DD40" s="125"/>
      <c r="DE40" s="125"/>
      <c r="DF40" s="125"/>
      <c r="DG40" s="125"/>
      <c r="DH40" s="125"/>
      <c r="DI40" s="125"/>
      <c r="DJ40" s="127"/>
      <c r="DK40" s="125"/>
      <c r="DL40" s="125"/>
      <c r="DM40" s="125"/>
      <c r="DN40" s="125"/>
      <c r="DO40" s="125"/>
      <c r="DP40" s="125"/>
      <c r="DQ40" s="125"/>
      <c r="DR40" s="125"/>
      <c r="DS40" s="127"/>
      <c r="DT40" s="128"/>
      <c r="DU40" s="129"/>
      <c r="DV40" s="130"/>
      <c r="DW40" s="130"/>
      <c r="DX40" s="130"/>
      <c r="DY40" s="130"/>
      <c r="DZ40" s="131"/>
      <c r="EA40" s="133"/>
      <c r="EB40" s="125"/>
      <c r="EC40" s="125"/>
      <c r="ED40" s="125"/>
      <c r="EE40" s="125"/>
      <c r="EF40" s="125"/>
      <c r="EG40" s="125"/>
      <c r="EH40" s="125"/>
      <c r="EI40" s="125"/>
      <c r="EJ40" s="127"/>
      <c r="EK40" s="125"/>
      <c r="EL40" s="125"/>
      <c r="EM40" s="125"/>
      <c r="EN40" s="125"/>
      <c r="EO40" s="125"/>
      <c r="EP40" s="125"/>
      <c r="EQ40" s="125"/>
      <c r="ER40" s="125"/>
      <c r="ES40" s="127"/>
      <c r="ET40" s="128"/>
      <c r="EU40" s="129"/>
      <c r="EV40" s="130"/>
      <c r="EW40" s="130"/>
      <c r="EX40" s="130"/>
      <c r="EY40" s="130"/>
      <c r="EZ40" s="131"/>
      <c r="FA40" s="131"/>
      <c r="FB40" s="125"/>
      <c r="FC40" s="125"/>
      <c r="FD40" s="125"/>
      <c r="FE40" s="125"/>
      <c r="FF40" s="125"/>
      <c r="FG40" s="125"/>
      <c r="FH40" s="125"/>
      <c r="FI40" s="125"/>
      <c r="FJ40" s="127"/>
      <c r="FK40" s="125"/>
      <c r="FL40" s="125"/>
      <c r="FM40" s="125"/>
      <c r="FN40" s="125"/>
      <c r="FO40" s="125"/>
      <c r="FP40" s="125"/>
      <c r="FQ40" s="125"/>
      <c r="FR40" s="125"/>
      <c r="FS40" s="127"/>
      <c r="FT40" s="128"/>
      <c r="FU40" s="129"/>
      <c r="FV40" s="130"/>
      <c r="FW40" s="130"/>
      <c r="FX40" s="130"/>
      <c r="FY40" s="130"/>
      <c r="FZ40" s="131"/>
      <c r="GA40" s="131"/>
      <c r="GB40" s="125"/>
      <c r="GC40" s="125"/>
      <c r="GD40" s="125"/>
      <c r="GE40" s="125"/>
      <c r="GF40" s="125"/>
      <c r="GG40" s="125"/>
      <c r="GH40" s="125"/>
      <c r="GI40" s="125"/>
      <c r="GJ40" s="127"/>
      <c r="GK40" s="125"/>
      <c r="GL40" s="125"/>
      <c r="GM40" s="125"/>
      <c r="GN40" s="125"/>
      <c r="GO40" s="125"/>
      <c r="GP40" s="125"/>
      <c r="GQ40" s="125"/>
      <c r="GR40" s="125"/>
      <c r="GS40" s="127"/>
      <c r="GT40" s="128"/>
      <c r="GU40" s="129"/>
      <c r="GV40" s="130"/>
      <c r="GW40" s="130"/>
      <c r="GX40" s="130"/>
      <c r="GY40" s="130"/>
      <c r="GZ40" s="131"/>
      <c r="HA40" s="131"/>
      <c r="HB40" s="125"/>
      <c r="HC40" s="125"/>
      <c r="HD40" s="125"/>
      <c r="HE40" s="125"/>
      <c r="HF40" s="125"/>
      <c r="HG40" s="125"/>
      <c r="HH40" s="125"/>
      <c r="HI40" s="125"/>
      <c r="HJ40" s="127"/>
      <c r="HK40" s="125"/>
      <c r="HL40" s="125"/>
      <c r="HM40" s="125"/>
      <c r="HN40" s="125"/>
      <c r="HO40" s="125"/>
      <c r="HP40" s="125"/>
      <c r="HQ40" s="125"/>
      <c r="HR40" s="125"/>
      <c r="HS40" s="127"/>
      <c r="HT40" s="128"/>
      <c r="HU40" s="129"/>
      <c r="HV40" s="130"/>
      <c r="HW40" s="130"/>
      <c r="HX40" s="130"/>
      <c r="HY40" s="130"/>
      <c r="HZ40" s="131"/>
      <c r="IA40" s="131"/>
      <c r="IB40" s="125"/>
      <c r="IC40" s="125"/>
      <c r="ID40" s="125"/>
      <c r="IE40" s="125"/>
      <c r="IF40" s="125"/>
      <c r="IG40" s="125"/>
      <c r="IH40" s="125"/>
      <c r="II40" s="125"/>
      <c r="IJ40" s="127"/>
      <c r="IK40" s="125"/>
      <c r="IL40" s="125"/>
      <c r="IM40" s="125"/>
      <c r="IN40" s="125"/>
      <c r="IO40" s="125"/>
      <c r="IP40" s="125"/>
      <c r="IQ40" s="125"/>
      <c r="IR40" s="125"/>
      <c r="IS40" s="127"/>
      <c r="IT40" s="128"/>
      <c r="IU40" s="129"/>
      <c r="IV40" s="130"/>
      <c r="IW40" s="130"/>
      <c r="IX40" s="130"/>
      <c r="IY40" s="130"/>
      <c r="IZ40" s="131"/>
      <c r="JA40" s="132"/>
      <c r="JB40" s="125"/>
      <c r="JC40" s="125"/>
      <c r="JD40" s="125"/>
      <c r="JE40" s="125"/>
      <c r="JF40" s="125"/>
      <c r="JG40" s="125"/>
      <c r="JH40" s="125"/>
      <c r="JI40" s="125"/>
      <c r="JJ40" s="127"/>
      <c r="JK40" s="125"/>
      <c r="JL40" s="125"/>
      <c r="JM40" s="125"/>
      <c r="JN40" s="125"/>
      <c r="JO40" s="440"/>
      <c r="JP40" s="440"/>
      <c r="JQ40" s="440"/>
      <c r="JR40" s="440"/>
      <c r="JS40" s="127"/>
      <c r="JT40" s="128"/>
      <c r="JU40" s="129"/>
      <c r="JV40" s="130"/>
      <c r="JW40" s="130"/>
      <c r="JX40" s="130"/>
      <c r="JY40" s="130"/>
      <c r="JZ40" s="131"/>
      <c r="KA40" s="132"/>
      <c r="KB40" s="125"/>
      <c r="KC40" s="125"/>
      <c r="KD40" s="125"/>
      <c r="KE40" s="125"/>
      <c r="KF40" s="125"/>
      <c r="KG40" s="125"/>
      <c r="KH40" s="125"/>
      <c r="KI40" s="125"/>
      <c r="KJ40" s="127"/>
      <c r="KK40" s="125"/>
      <c r="KL40" s="125"/>
      <c r="KM40" s="125"/>
      <c r="KN40" s="125"/>
      <c r="KO40" s="125"/>
      <c r="KP40" s="125"/>
      <c r="KQ40" s="125"/>
      <c r="KR40" s="125"/>
      <c r="KS40" s="127"/>
      <c r="KT40" s="128"/>
      <c r="KU40" s="129"/>
      <c r="KV40" s="130"/>
      <c r="KW40" s="130"/>
      <c r="KX40" s="130"/>
      <c r="KY40" s="130"/>
      <c r="KZ40" s="131"/>
      <c r="LA40" s="120"/>
      <c r="LB40" s="120"/>
      <c r="LC40" s="122"/>
      <c r="LD40" s="122"/>
      <c r="LE40" s="122"/>
      <c r="LF40" s="122"/>
      <c r="LG40" s="122"/>
      <c r="LH40" s="122"/>
      <c r="LI40" s="122"/>
      <c r="LJ40" s="122"/>
      <c r="LK40" s="122"/>
      <c r="LL40" s="120"/>
      <c r="LM40" s="120"/>
      <c r="LN40" s="123"/>
      <c r="LO40" s="124"/>
      <c r="LP40" s="121"/>
      <c r="LQ40" s="121"/>
      <c r="LR40" s="123"/>
      <c r="LS40" s="124"/>
      <c r="LT40" s="120"/>
      <c r="LU40" s="120"/>
      <c r="LV40" s="120"/>
      <c r="LW40" s="120"/>
      <c r="LX40" s="120"/>
      <c r="LY40" s="120"/>
      <c r="LZ40" s="120"/>
      <c r="MA40" s="120"/>
      <c r="MB40" s="120"/>
      <c r="MC40" s="122"/>
      <c r="MD40" s="122"/>
      <c r="ME40" s="122"/>
      <c r="MF40" s="122"/>
      <c r="MG40" s="122"/>
      <c r="MH40" s="120"/>
      <c r="MI40" s="122"/>
      <c r="MJ40" s="122"/>
      <c r="MK40" s="122"/>
      <c r="ML40" s="122"/>
      <c r="MM40" s="122"/>
      <c r="MN40" s="122"/>
      <c r="MO40" s="122"/>
      <c r="MP40" s="122"/>
      <c r="MQ40" s="122"/>
      <c r="MR40" s="122"/>
      <c r="MS40" s="122"/>
      <c r="MT40" s="122"/>
      <c r="MU40" s="122"/>
      <c r="MV40" s="122"/>
      <c r="MW40" s="122"/>
      <c r="MX40" s="122"/>
      <c r="MY40" s="122"/>
      <c r="MZ40" s="9"/>
      <c r="NA40" s="28"/>
      <c r="NB40" s="28"/>
      <c r="NC40" s="28"/>
      <c r="ND40" s="28"/>
      <c r="NE40" s="28"/>
      <c r="NF40" s="28"/>
      <c r="NG40" s="28"/>
      <c r="NH40" s="28"/>
      <c r="NI40" s="28"/>
      <c r="NJ40" s="28"/>
      <c r="NM40" s="28"/>
      <c r="NN40" s="28"/>
      <c r="NO40" s="28"/>
      <c r="NP40" s="28"/>
      <c r="NQ40" s="28"/>
      <c r="NR40" s="28"/>
      <c r="NS40" s="28"/>
      <c r="NT40" s="28"/>
      <c r="NU40" s="28"/>
      <c r="NX40" s="10"/>
      <c r="NY40" s="11"/>
      <c r="OB40" s="10"/>
      <c r="OC40" s="11"/>
      <c r="OD40" s="184"/>
      <c r="OE40" s="184"/>
      <c r="OF40" s="184"/>
      <c r="OG40" s="184"/>
      <c r="OH40" s="184"/>
      <c r="OI40" s="184"/>
      <c r="OJ40" s="184"/>
      <c r="OL40" s="184"/>
      <c r="OM40" s="184"/>
      <c r="ON40" s="28"/>
      <c r="OO40" s="28"/>
      <c r="OP40" s="28"/>
      <c r="OQ40" s="28"/>
      <c r="OR40" s="28"/>
      <c r="OS40" s="28"/>
      <c r="OT40" s="28"/>
      <c r="OU40" s="28"/>
      <c r="OV40" s="28"/>
      <c r="OY40" s="10"/>
      <c r="OZ40" s="11"/>
      <c r="PC40" s="10"/>
      <c r="PD40" s="11"/>
    </row>
    <row r="41" spans="1:454">
      <c r="A41" s="121"/>
      <c r="B41" s="134"/>
      <c r="C41" s="134"/>
      <c r="D41" s="134"/>
      <c r="E41" s="134"/>
      <c r="F41" s="127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233"/>
      <c r="AB41" s="110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6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2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135"/>
      <c r="CN41" s="135"/>
      <c r="CO41" s="135"/>
      <c r="CP41" s="135"/>
      <c r="CQ41" s="135"/>
      <c r="CR41" s="135"/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3"/>
      <c r="EB41" s="135"/>
      <c r="EC41" s="135"/>
      <c r="ED41" s="135"/>
      <c r="EE41" s="135"/>
      <c r="EF41" s="135"/>
      <c r="EG41" s="135"/>
      <c r="EH41" s="135"/>
      <c r="EI41" s="135"/>
      <c r="EJ41" s="135"/>
      <c r="EK41" s="135"/>
      <c r="EL41" s="135"/>
      <c r="EM41" s="135"/>
      <c r="EN41" s="135"/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4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/>
      <c r="FV41" s="135"/>
      <c r="FW41" s="135"/>
      <c r="FX41" s="135"/>
      <c r="FY41" s="135"/>
      <c r="FZ41" s="135"/>
      <c r="GA41" s="134"/>
      <c r="GB41" s="135"/>
      <c r="GC41" s="135"/>
      <c r="GD41" s="135"/>
      <c r="GE41" s="135"/>
      <c r="GF41" s="135"/>
      <c r="GG41" s="135"/>
      <c r="GH41" s="135"/>
      <c r="GI41" s="135"/>
      <c r="GJ41" s="135"/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4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134"/>
      <c r="IB41" s="135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37"/>
      <c r="IW41" s="137"/>
      <c r="IX41" s="137"/>
      <c r="IY41" s="137"/>
      <c r="IZ41" s="137"/>
      <c r="JA41" s="132"/>
      <c r="JB41" s="135"/>
      <c r="JC41" s="137"/>
      <c r="JD41" s="137"/>
      <c r="JE41" s="137"/>
      <c r="JF41" s="137"/>
      <c r="JG41" s="137"/>
      <c r="JH41" s="137"/>
      <c r="JI41" s="137"/>
      <c r="JJ41" s="137"/>
      <c r="JK41" s="137"/>
      <c r="JL41" s="137"/>
      <c r="JM41" s="137"/>
      <c r="JN41" s="137"/>
      <c r="JO41" s="137"/>
      <c r="JP41" s="137"/>
      <c r="JQ41" s="137"/>
      <c r="JR41" s="137"/>
      <c r="JS41" s="137"/>
      <c r="JT41" s="137"/>
      <c r="JU41" s="137"/>
      <c r="JV41" s="137"/>
      <c r="JW41" s="137"/>
      <c r="JX41" s="137"/>
      <c r="JY41" s="137"/>
      <c r="JZ41" s="137"/>
      <c r="KA41" s="132"/>
      <c r="KB41" s="135"/>
      <c r="KC41" s="137"/>
      <c r="KD41" s="137"/>
      <c r="KE41" s="137"/>
      <c r="KF41" s="137"/>
      <c r="KG41" s="137"/>
      <c r="KH41" s="137"/>
      <c r="KI41" s="137"/>
      <c r="KJ41" s="137"/>
      <c r="KK41" s="137"/>
      <c r="KL41" s="137"/>
      <c r="KM41" s="137"/>
      <c r="KN41" s="137"/>
      <c r="KO41" s="137"/>
      <c r="KP41" s="137"/>
      <c r="KQ41" s="137"/>
      <c r="KR41" s="137"/>
      <c r="KS41" s="137"/>
      <c r="KT41" s="137"/>
      <c r="KU41" s="137"/>
      <c r="KV41" s="137"/>
      <c r="KW41" s="137"/>
      <c r="KX41" s="137"/>
      <c r="KY41" s="137"/>
      <c r="KZ41" s="137"/>
      <c r="LA41" s="132"/>
      <c r="LB41" s="135"/>
      <c r="LC41" s="137"/>
      <c r="LD41" s="137"/>
      <c r="LE41" s="137"/>
      <c r="LF41" s="137"/>
      <c r="LG41" s="137"/>
      <c r="LH41" s="137"/>
      <c r="LI41" s="137"/>
      <c r="LJ41" s="137"/>
      <c r="LK41" s="137"/>
      <c r="LL41" s="137"/>
      <c r="LM41" s="137"/>
      <c r="LN41" s="137"/>
      <c r="LO41" s="137"/>
      <c r="LP41" s="137"/>
      <c r="LQ41" s="137"/>
      <c r="LR41" s="137"/>
      <c r="LS41" s="137"/>
      <c r="LT41" s="137"/>
      <c r="LU41" s="137"/>
      <c r="LV41" s="137"/>
      <c r="LW41" s="137"/>
      <c r="LX41" s="137"/>
      <c r="LY41" s="137"/>
      <c r="LZ41" s="137"/>
      <c r="MA41" s="137"/>
      <c r="MB41" s="120"/>
      <c r="MC41" s="122"/>
      <c r="MD41" s="122"/>
      <c r="ME41" s="122"/>
      <c r="MF41" s="122"/>
      <c r="MG41" s="122"/>
      <c r="MH41" s="120"/>
      <c r="MI41" s="122"/>
      <c r="MJ41" s="122"/>
      <c r="MK41" s="122"/>
      <c r="ML41" s="122"/>
      <c r="MM41" s="122"/>
      <c r="MN41" s="122"/>
      <c r="MO41" s="122"/>
      <c r="MP41" s="122"/>
      <c r="MQ41" s="122"/>
      <c r="MR41" s="122"/>
      <c r="MS41" s="122"/>
      <c r="MT41" s="122"/>
      <c r="MU41" s="122"/>
      <c r="MV41" s="122"/>
      <c r="MW41" s="122"/>
      <c r="MX41" s="122"/>
      <c r="MY41" s="122"/>
      <c r="MZ41" s="9"/>
      <c r="NA41" s="28"/>
      <c r="NB41" s="28"/>
      <c r="NC41" s="28"/>
      <c r="ND41" s="28"/>
      <c r="NE41" s="28"/>
      <c r="NF41" s="28"/>
      <c r="NG41" s="28"/>
      <c r="NH41" s="28"/>
      <c r="NI41" s="28"/>
      <c r="NJ41" s="28"/>
      <c r="NM41" s="28"/>
      <c r="NN41" s="28"/>
      <c r="NO41" s="28"/>
      <c r="NP41" s="28"/>
      <c r="NQ41" s="28"/>
      <c r="NR41" s="28"/>
      <c r="NS41" s="28"/>
      <c r="NT41" s="28"/>
      <c r="NU41" s="28"/>
      <c r="NX41" s="10"/>
      <c r="NY41" s="11"/>
      <c r="OB41" s="10"/>
      <c r="OC41" s="11"/>
      <c r="ON41" s="28"/>
      <c r="OO41" s="28"/>
      <c r="OP41" s="28"/>
      <c r="OQ41" s="28"/>
      <c r="OR41" s="28"/>
      <c r="OS41" s="28"/>
      <c r="OT41" s="28"/>
      <c r="OU41" s="28"/>
      <c r="OV41" s="28"/>
      <c r="OY41" s="10"/>
      <c r="OZ41" s="11"/>
      <c r="PC41" s="10"/>
      <c r="PD41" s="11"/>
    </row>
    <row r="42" spans="1:454">
      <c r="A42" s="121"/>
      <c r="B42" s="134"/>
      <c r="C42" s="134"/>
      <c r="D42" s="134"/>
      <c r="E42" s="134"/>
      <c r="F42" s="134"/>
      <c r="G42" s="134"/>
      <c r="H42" s="134"/>
      <c r="I42" s="134"/>
      <c r="J42" s="134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10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6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  <c r="CB42" s="132"/>
      <c r="CC42" s="135"/>
      <c r="CD42" s="135"/>
      <c r="CE42" s="135"/>
      <c r="CF42" s="135"/>
      <c r="CG42" s="135"/>
      <c r="CH42" s="135"/>
      <c r="CI42" s="135"/>
      <c r="CJ42" s="135"/>
      <c r="CK42" s="135"/>
      <c r="CL42" s="135"/>
      <c r="CM42" s="135"/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135"/>
      <c r="DA42" s="135"/>
      <c r="DB42" s="135"/>
      <c r="DC42" s="135"/>
      <c r="DD42" s="135"/>
      <c r="DE42" s="135"/>
      <c r="DF42" s="135"/>
      <c r="DG42" s="135"/>
      <c r="DH42" s="135"/>
      <c r="DI42" s="135"/>
      <c r="DJ42" s="135"/>
      <c r="DK42" s="135"/>
      <c r="DL42" s="135"/>
      <c r="DM42" s="135"/>
      <c r="DN42" s="135"/>
      <c r="DO42" s="135"/>
      <c r="DP42" s="135"/>
      <c r="DQ42" s="135"/>
      <c r="DR42" s="135"/>
      <c r="DS42" s="135"/>
      <c r="DT42" s="135"/>
      <c r="DU42" s="135"/>
      <c r="DV42" s="135"/>
      <c r="DW42" s="135"/>
      <c r="DX42" s="135"/>
      <c r="DY42" s="135"/>
      <c r="DZ42" s="135"/>
      <c r="EA42" s="133"/>
      <c r="EB42" s="135"/>
      <c r="EC42" s="135"/>
      <c r="ED42" s="135"/>
      <c r="EE42" s="135"/>
      <c r="EF42" s="135"/>
      <c r="EG42" s="135"/>
      <c r="EH42" s="135"/>
      <c r="EI42" s="135"/>
      <c r="EJ42" s="135"/>
      <c r="EK42" s="135"/>
      <c r="EL42" s="135"/>
      <c r="EM42" s="135"/>
      <c r="EN42" s="135"/>
      <c r="EO42" s="135"/>
      <c r="EP42" s="135"/>
      <c r="EQ42" s="135"/>
      <c r="ER42" s="135"/>
      <c r="ES42" s="135"/>
      <c r="ET42" s="135"/>
      <c r="EU42" s="135"/>
      <c r="EV42" s="135"/>
      <c r="EW42" s="135"/>
      <c r="EX42" s="135"/>
      <c r="EY42" s="135"/>
      <c r="EZ42" s="135"/>
      <c r="FA42" s="134"/>
      <c r="FB42" s="135"/>
      <c r="FC42" s="135"/>
      <c r="FD42" s="135"/>
      <c r="FE42" s="135"/>
      <c r="FF42" s="135"/>
      <c r="FG42" s="135"/>
      <c r="FH42" s="135"/>
      <c r="FI42" s="135"/>
      <c r="FJ42" s="135"/>
      <c r="FK42" s="135"/>
      <c r="FL42" s="135"/>
      <c r="FM42" s="135"/>
      <c r="FN42" s="135"/>
      <c r="FO42" s="135"/>
      <c r="FP42" s="135"/>
      <c r="FQ42" s="135"/>
      <c r="FR42" s="135"/>
      <c r="FS42" s="135"/>
      <c r="FT42" s="135"/>
      <c r="FU42" s="135"/>
      <c r="FV42" s="135"/>
      <c r="FW42" s="135"/>
      <c r="FX42" s="135"/>
      <c r="FY42" s="135"/>
      <c r="FZ42" s="135"/>
      <c r="GA42" s="134"/>
      <c r="GB42" s="135"/>
      <c r="GC42" s="135"/>
      <c r="GD42" s="135"/>
      <c r="GE42" s="135"/>
      <c r="GF42" s="135"/>
      <c r="GG42" s="135"/>
      <c r="GH42" s="135"/>
      <c r="GI42" s="135"/>
      <c r="GJ42" s="135"/>
      <c r="GK42" s="135"/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  <c r="GV42" s="135"/>
      <c r="GW42" s="135"/>
      <c r="GX42" s="135"/>
      <c r="GY42" s="135"/>
      <c r="GZ42" s="135"/>
      <c r="HA42" s="134"/>
      <c r="HB42" s="135"/>
      <c r="HC42" s="135"/>
      <c r="HD42" s="135"/>
      <c r="HE42" s="135"/>
      <c r="HF42" s="135"/>
      <c r="HG42" s="135"/>
      <c r="HH42" s="135"/>
      <c r="HI42" s="135"/>
      <c r="HJ42" s="135"/>
      <c r="HK42" s="135"/>
      <c r="HL42" s="135"/>
      <c r="HM42" s="135"/>
      <c r="HN42" s="135"/>
      <c r="HO42" s="135"/>
      <c r="HP42" s="135"/>
      <c r="HQ42" s="135"/>
      <c r="HR42" s="135"/>
      <c r="HS42" s="135"/>
      <c r="HT42" s="135"/>
      <c r="HU42" s="135"/>
      <c r="HV42" s="135"/>
      <c r="HW42" s="135"/>
      <c r="HX42" s="135"/>
      <c r="HY42" s="135"/>
      <c r="HZ42" s="135"/>
      <c r="IA42" s="134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35"/>
      <c r="IU42" s="135"/>
      <c r="IV42" s="135"/>
      <c r="IW42" s="135"/>
      <c r="IX42" s="135"/>
      <c r="IY42" s="135"/>
      <c r="IZ42" s="135"/>
      <c r="JA42" s="132"/>
      <c r="JB42" s="135"/>
      <c r="JC42" s="135"/>
      <c r="JD42" s="135"/>
      <c r="JE42" s="135"/>
      <c r="JF42" s="135"/>
      <c r="JG42" s="135"/>
      <c r="JH42" s="135"/>
      <c r="JI42" s="135"/>
      <c r="JJ42" s="135"/>
      <c r="JK42" s="439"/>
      <c r="JL42" s="439"/>
      <c r="JM42" s="439"/>
      <c r="JN42" s="439"/>
      <c r="JO42" s="439"/>
      <c r="JP42" s="439"/>
      <c r="JQ42" s="439"/>
      <c r="JR42" s="439"/>
      <c r="JS42" s="439"/>
      <c r="JT42" s="135"/>
      <c r="JU42" s="135"/>
      <c r="JV42" s="135"/>
      <c r="JW42" s="135"/>
      <c r="JX42" s="135"/>
      <c r="JY42" s="135"/>
      <c r="JZ42" s="135"/>
      <c r="KA42" s="132"/>
      <c r="KB42" s="135"/>
      <c r="KC42" s="135"/>
      <c r="KD42" s="135"/>
      <c r="KE42" s="135"/>
      <c r="KF42" s="135"/>
      <c r="KG42" s="135"/>
      <c r="KH42" s="135"/>
      <c r="KI42" s="135"/>
      <c r="KJ42" s="135"/>
      <c r="KK42" s="135"/>
      <c r="KL42" s="135"/>
      <c r="KM42" s="135"/>
      <c r="KN42" s="135"/>
      <c r="KO42" s="135"/>
      <c r="KP42" s="135"/>
      <c r="KQ42" s="135"/>
      <c r="KR42" s="135"/>
      <c r="KS42" s="135"/>
      <c r="KT42" s="135"/>
      <c r="KU42" s="135"/>
      <c r="KV42" s="135"/>
      <c r="KW42" s="135"/>
      <c r="KX42" s="135"/>
      <c r="KY42" s="135"/>
      <c r="KZ42" s="135"/>
      <c r="LA42" s="132"/>
      <c r="LB42" s="135"/>
      <c r="LC42" s="135"/>
      <c r="LD42" s="135"/>
      <c r="LE42" s="135"/>
      <c r="LF42" s="135"/>
      <c r="LG42" s="135"/>
      <c r="LH42" s="135"/>
      <c r="LI42" s="135"/>
      <c r="LJ42" s="135"/>
      <c r="LK42" s="135"/>
      <c r="LL42" s="135"/>
      <c r="LM42" s="135"/>
      <c r="LN42" s="135"/>
      <c r="LO42" s="135"/>
      <c r="LP42" s="135"/>
      <c r="LQ42" s="135"/>
      <c r="LR42" s="135"/>
      <c r="LS42" s="135"/>
      <c r="LT42" s="439"/>
      <c r="LU42" s="439"/>
      <c r="LV42" s="439"/>
      <c r="LW42" s="439"/>
      <c r="LX42" s="439"/>
      <c r="LY42" s="439"/>
      <c r="LZ42" s="439"/>
      <c r="MA42" s="233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/>
      <c r="NX42" s="12"/>
      <c r="NY42" s="13"/>
      <c r="OB42" s="12"/>
      <c r="OC42" s="13"/>
      <c r="OY42" s="12"/>
      <c r="OZ42" s="13"/>
      <c r="PC42" s="12"/>
      <c r="PD42" s="13"/>
    </row>
    <row r="43" spans="1:454">
      <c r="A43" s="120"/>
      <c r="B43" s="120"/>
      <c r="C43" s="114"/>
      <c r="D43" s="120"/>
      <c r="E43" s="114"/>
      <c r="F43" s="134"/>
      <c r="G43" s="114" t="s">
        <v>104</v>
      </c>
      <c r="H43" s="120"/>
      <c r="I43" s="114"/>
      <c r="J43" s="11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1"/>
      <c r="Z43" s="121"/>
      <c r="AA43" s="121"/>
      <c r="AB43" s="110"/>
      <c r="AC43" s="120"/>
      <c r="AD43" s="114"/>
      <c r="AE43" s="120"/>
      <c r="AF43" s="114"/>
      <c r="AG43" s="120"/>
      <c r="AH43" s="114"/>
      <c r="AI43" s="120"/>
      <c r="AJ43" s="114"/>
      <c r="AK43" s="114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1"/>
      <c r="BA43" s="121"/>
      <c r="BB43" s="120"/>
      <c r="BC43" s="120"/>
      <c r="BD43" s="114"/>
      <c r="BE43" s="120"/>
      <c r="BF43" s="114"/>
      <c r="BG43" s="120"/>
      <c r="BH43" s="114"/>
      <c r="BI43" s="120"/>
      <c r="BJ43" s="114"/>
      <c r="BK43" s="114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1"/>
      <c r="CA43" s="121"/>
      <c r="CB43" s="120"/>
      <c r="CC43" s="120"/>
      <c r="CD43" s="114"/>
      <c r="CE43" s="120"/>
      <c r="CF43" s="114"/>
      <c r="CG43" s="120"/>
      <c r="CH43" s="114"/>
      <c r="CI43" s="120"/>
      <c r="CJ43" s="114"/>
      <c r="CK43" s="114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1"/>
      <c r="DA43" s="121"/>
      <c r="DB43" s="120"/>
      <c r="DC43" s="114"/>
      <c r="DD43" s="120"/>
      <c r="DE43" s="114"/>
      <c r="DF43" s="120"/>
      <c r="DG43" s="114"/>
      <c r="DH43" s="120"/>
      <c r="DI43" s="114"/>
      <c r="DJ43" s="114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1"/>
      <c r="DZ43" s="121"/>
      <c r="EA43" s="120"/>
      <c r="EB43" s="120"/>
      <c r="EC43" s="114"/>
      <c r="ED43" s="120"/>
      <c r="EE43" s="114"/>
      <c r="EF43" s="120"/>
      <c r="EG43" s="114"/>
      <c r="EH43" s="120"/>
      <c r="EI43" s="114"/>
      <c r="EJ43" s="114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1"/>
      <c r="EZ43" s="121"/>
      <c r="FA43" s="121"/>
      <c r="FB43" s="120"/>
      <c r="FC43" s="114"/>
      <c r="FD43" s="120"/>
      <c r="FE43" s="114"/>
      <c r="FF43" s="120"/>
      <c r="FG43" s="114"/>
      <c r="FH43" s="120"/>
      <c r="FI43" s="114"/>
      <c r="FJ43" s="114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1"/>
      <c r="FZ43" s="121"/>
      <c r="GA43" s="121"/>
      <c r="GB43" s="120"/>
      <c r="GC43" s="114"/>
      <c r="GD43" s="120"/>
      <c r="GE43" s="114"/>
      <c r="GF43" s="120"/>
      <c r="GG43" s="114"/>
      <c r="GH43" s="120"/>
      <c r="GI43" s="114"/>
      <c r="GJ43" s="114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1"/>
      <c r="GZ43" s="121"/>
      <c r="HA43" s="121"/>
      <c r="HB43" s="120"/>
      <c r="HC43" s="114"/>
      <c r="HD43" s="120"/>
      <c r="HE43" s="114"/>
      <c r="HF43" s="120"/>
      <c r="HG43" s="114"/>
      <c r="HH43" s="120"/>
      <c r="HI43" s="114"/>
      <c r="HJ43" s="114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1"/>
      <c r="HZ43" s="121"/>
      <c r="IA43" s="121"/>
      <c r="IB43" s="120"/>
      <c r="IC43" s="114"/>
      <c r="ID43" s="120"/>
      <c r="IE43" s="114"/>
      <c r="IF43" s="120"/>
      <c r="IG43" s="114"/>
      <c r="IH43" s="120"/>
      <c r="II43" s="114"/>
      <c r="IJ43" s="114"/>
      <c r="IK43" s="120"/>
      <c r="IL43" s="120"/>
      <c r="IM43" s="120"/>
      <c r="IN43" s="120"/>
      <c r="IO43" s="120"/>
      <c r="IP43" s="120"/>
      <c r="IQ43" s="120"/>
      <c r="IR43" s="120"/>
      <c r="IS43" s="120"/>
      <c r="IT43" s="120"/>
      <c r="IU43" s="120"/>
      <c r="IV43" s="120"/>
      <c r="IW43" s="120"/>
      <c r="IX43" s="120"/>
      <c r="IY43" s="121"/>
      <c r="IZ43" s="121"/>
      <c r="JA43" s="120"/>
      <c r="JB43" s="120"/>
      <c r="JC43" s="114"/>
      <c r="JD43" s="120"/>
      <c r="JE43" s="114"/>
      <c r="JF43" s="120"/>
      <c r="JG43" s="114"/>
      <c r="JH43" s="120"/>
      <c r="JI43" s="114"/>
      <c r="JJ43" s="114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1"/>
      <c r="JZ43" s="121"/>
      <c r="KA43" s="120"/>
      <c r="KB43" s="120"/>
      <c r="KC43" s="114"/>
      <c r="KD43" s="120"/>
      <c r="KE43" s="114"/>
      <c r="KF43" s="120"/>
      <c r="KG43" s="114"/>
      <c r="KH43" s="120"/>
      <c r="KI43" s="114"/>
      <c r="KJ43" s="114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1"/>
      <c r="KZ43" s="121"/>
      <c r="LA43" s="120"/>
      <c r="LB43" s="120"/>
      <c r="LC43" s="114"/>
      <c r="LD43" s="120"/>
      <c r="LE43" s="114"/>
      <c r="LF43" s="120"/>
      <c r="LG43" s="114"/>
      <c r="LH43" s="120"/>
      <c r="LI43" s="114"/>
      <c r="LJ43" s="114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1"/>
      <c r="LZ43" s="121"/>
      <c r="MA43" s="121"/>
      <c r="MB43" s="120"/>
      <c r="MC43" s="114"/>
      <c r="MD43" s="114"/>
      <c r="ME43" s="114"/>
      <c r="MF43" s="114"/>
      <c r="MG43" s="114"/>
      <c r="MH43" s="120"/>
      <c r="MI43" s="114"/>
      <c r="MJ43" s="114"/>
      <c r="MK43" s="114"/>
      <c r="ML43" s="114"/>
      <c r="MM43" s="114"/>
      <c r="MN43" s="114"/>
      <c r="MO43" s="114"/>
      <c r="MP43" s="114"/>
      <c r="MQ43" s="114"/>
      <c r="MR43" s="114"/>
      <c r="MS43" s="114"/>
      <c r="MT43" s="114"/>
      <c r="MU43" s="114"/>
      <c r="MV43" s="114"/>
      <c r="MW43" s="114"/>
      <c r="MX43" s="114"/>
      <c r="MY43" s="114"/>
      <c r="MZ43" s="7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M43" s="18"/>
      <c r="NN43" s="18"/>
      <c r="NO43" s="18"/>
      <c r="NP43" s="18"/>
      <c r="NQ43" s="18"/>
      <c r="NR43" s="18"/>
      <c r="NS43" s="18"/>
      <c r="NT43" s="18"/>
      <c r="NU43" s="18"/>
      <c r="ON43" s="18"/>
      <c r="OO43" s="18"/>
      <c r="OP43" s="18"/>
      <c r="OQ43" s="18"/>
      <c r="OR43" s="18"/>
      <c r="OS43" s="18"/>
      <c r="OT43" s="18"/>
      <c r="OU43" s="18"/>
      <c r="OV43" s="18"/>
    </row>
    <row r="44" spans="1:454">
      <c r="A44" s="120"/>
      <c r="B44" s="121"/>
      <c r="C44" s="138"/>
      <c r="D44" s="120"/>
      <c r="E44" s="138"/>
      <c r="F44" s="120"/>
      <c r="G44" s="138"/>
      <c r="H44" s="120"/>
      <c r="I44" s="138"/>
      <c r="J44" s="138"/>
      <c r="K44" s="120"/>
      <c r="L44" s="121"/>
      <c r="M44" s="120"/>
      <c r="N44" s="139"/>
      <c r="O44" s="140"/>
      <c r="P44" s="139"/>
      <c r="Q44" s="140"/>
      <c r="R44" s="139"/>
      <c r="S44" s="140"/>
      <c r="T44" s="121"/>
      <c r="U44" s="138"/>
      <c r="V44" s="138"/>
      <c r="W44" s="138"/>
      <c r="X44" s="138"/>
      <c r="Y44" s="121"/>
      <c r="Z44" s="121"/>
      <c r="AA44" s="121"/>
      <c r="AB44" s="110"/>
      <c r="AC44" s="121"/>
      <c r="AD44" s="138"/>
      <c r="AE44" s="120"/>
      <c r="AF44" s="138"/>
      <c r="AG44" s="120"/>
      <c r="AH44" s="138"/>
      <c r="AI44" s="120"/>
      <c r="AJ44" s="138"/>
      <c r="AK44" s="138"/>
      <c r="AL44" s="120"/>
      <c r="AM44" s="121"/>
      <c r="AN44" s="120"/>
      <c r="AO44" s="139"/>
      <c r="AP44" s="140"/>
      <c r="AQ44" s="139"/>
      <c r="AR44" s="140"/>
      <c r="AS44" s="139"/>
      <c r="AT44" s="140"/>
      <c r="AU44" s="121"/>
      <c r="AV44" s="138"/>
      <c r="AW44" s="138"/>
      <c r="AX44" s="138"/>
      <c r="AY44" s="138"/>
      <c r="AZ44" s="121"/>
      <c r="BA44" s="121"/>
      <c r="BB44" s="120"/>
      <c r="BC44" s="121"/>
      <c r="BD44" s="138"/>
      <c r="BE44" s="120"/>
      <c r="BF44" s="138"/>
      <c r="BG44" s="120"/>
      <c r="BH44" s="138"/>
      <c r="BI44" s="120"/>
      <c r="BJ44" s="138"/>
      <c r="BK44" s="138"/>
      <c r="BL44" s="120"/>
      <c r="BM44" s="121"/>
      <c r="BN44" s="120"/>
      <c r="BO44" s="139"/>
      <c r="BP44" s="140"/>
      <c r="BQ44" s="139"/>
      <c r="BR44" s="140"/>
      <c r="BS44" s="139"/>
      <c r="BT44" s="140"/>
      <c r="BU44" s="121"/>
      <c r="BV44" s="138"/>
      <c r="BW44" s="138"/>
      <c r="BX44" s="138"/>
      <c r="BY44" s="138"/>
      <c r="BZ44" s="121"/>
      <c r="CA44" s="121"/>
      <c r="CB44" s="120"/>
      <c r="CC44" s="121"/>
      <c r="CD44" s="138"/>
      <c r="CE44" s="120"/>
      <c r="CF44" s="138"/>
      <c r="CG44" s="120"/>
      <c r="CH44" s="138"/>
      <c r="CI44" s="120"/>
      <c r="CJ44" s="138"/>
      <c r="CK44" s="138"/>
      <c r="CL44" s="120"/>
      <c r="CM44" s="121"/>
      <c r="CN44" s="120"/>
      <c r="CO44" s="139"/>
      <c r="CP44" s="140"/>
      <c r="CQ44" s="139"/>
      <c r="CR44" s="140"/>
      <c r="CS44" s="139"/>
      <c r="CT44" s="140"/>
      <c r="CU44" s="121"/>
      <c r="CV44" s="138"/>
      <c r="CW44" s="138"/>
      <c r="CX44" s="138"/>
      <c r="CY44" s="138"/>
      <c r="CZ44" s="121"/>
      <c r="DA44" s="121"/>
      <c r="DB44" s="121"/>
      <c r="DC44" s="138"/>
      <c r="DD44" s="120"/>
      <c r="DE44" s="138"/>
      <c r="DF44" s="120"/>
      <c r="DG44" s="138"/>
      <c r="DH44" s="120"/>
      <c r="DI44" s="138"/>
      <c r="DJ44" s="138"/>
      <c r="DK44" s="120"/>
      <c r="DL44" s="121"/>
      <c r="DM44" s="120"/>
      <c r="DN44" s="139"/>
      <c r="DO44" s="140"/>
      <c r="DP44" s="139"/>
      <c r="DQ44" s="140"/>
      <c r="DR44" s="139"/>
      <c r="DS44" s="140"/>
      <c r="DT44" s="121"/>
      <c r="DU44" s="138"/>
      <c r="DV44" s="138"/>
      <c r="DW44" s="138"/>
      <c r="DX44" s="138"/>
      <c r="DY44" s="121"/>
      <c r="DZ44" s="121"/>
      <c r="EA44" s="120"/>
      <c r="EB44" s="121"/>
      <c r="EC44" s="138"/>
      <c r="ED44" s="120"/>
      <c r="EE44" s="138"/>
      <c r="EF44" s="120"/>
      <c r="EG44" s="138"/>
      <c r="EH44" s="120"/>
      <c r="EI44" s="138"/>
      <c r="EJ44" s="138"/>
      <c r="EK44" s="120"/>
      <c r="EL44" s="121"/>
      <c r="EM44" s="120"/>
      <c r="EN44" s="139"/>
      <c r="EO44" s="140"/>
      <c r="EP44" s="139"/>
      <c r="EQ44" s="140"/>
      <c r="ER44" s="139"/>
      <c r="ES44" s="140"/>
      <c r="ET44" s="121"/>
      <c r="EU44" s="138"/>
      <c r="EV44" s="138"/>
      <c r="EW44" s="138"/>
      <c r="EX44" s="138"/>
      <c r="EY44" s="121"/>
      <c r="EZ44" s="121"/>
      <c r="FA44" s="121"/>
      <c r="FB44" s="121"/>
      <c r="FC44" s="138"/>
      <c r="FD44" s="120"/>
      <c r="FE44" s="138"/>
      <c r="FF44" s="120"/>
      <c r="FG44" s="138"/>
      <c r="FH44" s="120"/>
      <c r="FI44" s="138"/>
      <c r="FJ44" s="138"/>
      <c r="FK44" s="120"/>
      <c r="FL44" s="121"/>
      <c r="FM44" s="120"/>
      <c r="FN44" s="139"/>
      <c r="FO44" s="140"/>
      <c r="FP44" s="139"/>
      <c r="FQ44" s="140"/>
      <c r="FR44" s="139"/>
      <c r="FS44" s="140"/>
      <c r="FT44" s="121"/>
      <c r="FU44" s="138"/>
      <c r="FV44" s="138"/>
      <c r="FW44" s="138"/>
      <c r="FX44" s="138"/>
      <c r="FY44" s="121"/>
      <c r="FZ44" s="121"/>
      <c r="GA44" s="121"/>
      <c r="GB44" s="121"/>
      <c r="GC44" s="138"/>
      <c r="GD44" s="120"/>
      <c r="GE44" s="138"/>
      <c r="GF44" s="120"/>
      <c r="GG44" s="138"/>
      <c r="GH44" s="120"/>
      <c r="GI44" s="138"/>
      <c r="GJ44" s="138"/>
      <c r="GK44" s="120"/>
      <c r="GL44" s="121"/>
      <c r="GM44" s="120"/>
      <c r="GN44" s="139"/>
      <c r="GO44" s="140"/>
      <c r="GP44" s="139"/>
      <c r="GQ44" s="140"/>
      <c r="GR44" s="139"/>
      <c r="GS44" s="140"/>
      <c r="GT44" s="121"/>
      <c r="GU44" s="138"/>
      <c r="GV44" s="138"/>
      <c r="GW44" s="138"/>
      <c r="GX44" s="138"/>
      <c r="GY44" s="121"/>
      <c r="GZ44" s="121"/>
      <c r="HA44" s="121"/>
      <c r="HB44" s="121"/>
      <c r="HC44" s="138"/>
      <c r="HD44" s="120"/>
      <c r="HE44" s="138"/>
      <c r="HF44" s="120"/>
      <c r="HG44" s="138"/>
      <c r="HH44" s="120"/>
      <c r="HI44" s="138"/>
      <c r="HJ44" s="138"/>
      <c r="HK44" s="120"/>
      <c r="HL44" s="121"/>
      <c r="HM44" s="120"/>
      <c r="HN44" s="139"/>
      <c r="HO44" s="140"/>
      <c r="HP44" s="139"/>
      <c r="HQ44" s="140"/>
      <c r="HR44" s="139"/>
      <c r="HS44" s="140"/>
      <c r="HT44" s="121"/>
      <c r="HU44" s="138"/>
      <c r="HV44" s="138"/>
      <c r="HW44" s="138"/>
      <c r="HX44" s="138"/>
      <c r="HY44" s="121"/>
      <c r="HZ44" s="121"/>
      <c r="IA44" s="121"/>
      <c r="IB44" s="121"/>
      <c r="IC44" s="138"/>
      <c r="ID44" s="120"/>
      <c r="IE44" s="138"/>
      <c r="IF44" s="120"/>
      <c r="IG44" s="138"/>
      <c r="IH44" s="120"/>
      <c r="II44" s="138"/>
      <c r="IJ44" s="138"/>
      <c r="IK44" s="120"/>
      <c r="IL44" s="121"/>
      <c r="IM44" s="120"/>
      <c r="IN44" s="139"/>
      <c r="IO44" s="140"/>
      <c r="IP44" s="139"/>
      <c r="IQ44" s="140"/>
      <c r="IR44" s="139"/>
      <c r="IS44" s="140"/>
      <c r="IT44" s="121"/>
      <c r="IU44" s="138"/>
      <c r="IV44" s="138"/>
      <c r="IW44" s="138"/>
      <c r="IX44" s="138"/>
      <c r="IY44" s="121"/>
      <c r="IZ44" s="121"/>
      <c r="JA44" s="120"/>
      <c r="JB44" s="121"/>
      <c r="JC44" s="138"/>
      <c r="JD44" s="120"/>
      <c r="JE44" s="138"/>
      <c r="JF44" s="120"/>
      <c r="JG44" s="138"/>
      <c r="JH44" s="120"/>
      <c r="JI44" s="138"/>
      <c r="JJ44" s="138"/>
      <c r="JK44" s="120"/>
      <c r="JL44" s="121"/>
      <c r="JM44" s="120"/>
      <c r="JN44" s="139"/>
      <c r="JO44" s="140"/>
      <c r="JP44" s="139"/>
      <c r="JQ44" s="140"/>
      <c r="JR44" s="139"/>
      <c r="JS44" s="140"/>
      <c r="JT44" s="121"/>
      <c r="JU44" s="138"/>
      <c r="JV44" s="138"/>
      <c r="JW44" s="138"/>
      <c r="JX44" s="138"/>
      <c r="JY44" s="121"/>
      <c r="JZ44" s="121"/>
      <c r="KA44" s="120"/>
      <c r="KB44" s="121"/>
      <c r="KC44" s="138"/>
      <c r="KD44" s="120"/>
      <c r="KE44" s="138"/>
      <c r="KF44" s="120"/>
      <c r="KG44" s="138"/>
      <c r="KH44" s="120"/>
      <c r="KI44" s="138"/>
      <c r="KJ44" s="138"/>
      <c r="KK44" s="120"/>
      <c r="KL44" s="121"/>
      <c r="KM44" s="120"/>
      <c r="KN44" s="139"/>
      <c r="KO44" s="140"/>
      <c r="KP44" s="139"/>
      <c r="KQ44" s="140"/>
      <c r="KR44" s="139"/>
      <c r="KS44" s="140"/>
      <c r="KT44" s="121"/>
      <c r="KU44" s="138"/>
      <c r="KV44" s="138"/>
      <c r="KW44" s="138"/>
      <c r="KX44" s="138"/>
      <c r="KY44" s="121"/>
      <c r="KZ44" s="121"/>
      <c r="LA44" s="120"/>
      <c r="LB44" s="121"/>
      <c r="LC44" s="138"/>
      <c r="LD44" s="120"/>
      <c r="LE44" s="138"/>
      <c r="LF44" s="120"/>
      <c r="LG44" s="138"/>
      <c r="LH44" s="120"/>
      <c r="LI44" s="138"/>
      <c r="LJ44" s="138"/>
      <c r="LK44" s="120"/>
      <c r="LL44" s="121"/>
      <c r="LM44" s="120"/>
      <c r="LN44" s="139"/>
      <c r="LO44" s="140"/>
      <c r="LP44" s="139"/>
      <c r="LQ44" s="140"/>
      <c r="LR44" s="139"/>
      <c r="LS44" s="140"/>
      <c r="LT44" s="121"/>
      <c r="LU44" s="138"/>
      <c r="LV44" s="138"/>
      <c r="LW44" s="138"/>
      <c r="LX44" s="138"/>
      <c r="LY44" s="121"/>
      <c r="LZ44" s="121"/>
      <c r="MA44" s="121"/>
      <c r="MB44" s="120"/>
      <c r="MC44" s="138"/>
      <c r="MD44" s="138"/>
      <c r="ME44" s="138"/>
      <c r="MF44" s="138"/>
      <c r="MG44" s="138"/>
      <c r="MH44" s="120"/>
      <c r="MI44" s="138"/>
      <c r="MJ44" s="138"/>
      <c r="MK44" s="138"/>
      <c r="ML44" s="138"/>
      <c r="MM44" s="138"/>
      <c r="MN44" s="138"/>
      <c r="MO44" s="138"/>
      <c r="MP44" s="138"/>
      <c r="MQ44" s="138"/>
      <c r="MR44" s="138"/>
      <c r="MS44" s="138"/>
      <c r="MT44" s="138"/>
      <c r="MU44" s="138"/>
      <c r="MV44" s="138"/>
      <c r="MW44" s="138"/>
      <c r="MX44" s="138"/>
      <c r="MY44" s="138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L44" s="14"/>
      <c r="NM44" s="15"/>
      <c r="NN44" s="15"/>
      <c r="NO44" s="15"/>
      <c r="NP44" s="15"/>
      <c r="NQ44" s="15"/>
      <c r="NR44" s="15"/>
      <c r="NS44" s="15"/>
      <c r="NT44" s="15"/>
      <c r="NU44" s="15"/>
      <c r="NV44" s="14"/>
      <c r="NW44" s="17"/>
      <c r="NX44" s="16"/>
      <c r="NY44" s="17"/>
      <c r="NZ44" s="16"/>
      <c r="OA44" s="17"/>
      <c r="OB44" s="16"/>
      <c r="OC44" s="17"/>
      <c r="OD44" s="14"/>
      <c r="OE44" s="15"/>
      <c r="OF44" s="15"/>
      <c r="OG44" s="15"/>
      <c r="OH44" s="15"/>
      <c r="OI44" s="15"/>
      <c r="OM44" s="14"/>
      <c r="ON44" s="15"/>
      <c r="OO44" s="15"/>
      <c r="OP44" s="15"/>
      <c r="OQ44" s="15"/>
      <c r="OR44" s="15"/>
      <c r="OS44" s="15"/>
      <c r="OT44" s="15"/>
      <c r="OU44" s="15"/>
      <c r="OV44" s="15"/>
      <c r="OW44" s="14"/>
      <c r="OX44" s="17"/>
      <c r="OY44" s="16"/>
      <c r="OZ44" s="17"/>
      <c r="PA44" s="16"/>
      <c r="PB44" s="17"/>
      <c r="PC44" s="16"/>
      <c r="PD44" s="17"/>
      <c r="PE44" s="14"/>
      <c r="PF44" s="15"/>
      <c r="PG44" s="15"/>
      <c r="PH44" s="15"/>
      <c r="PI44" s="15"/>
      <c r="PJ44" s="15"/>
    </row>
    <row r="45" spans="1:454" ht="24.6">
      <c r="A45" s="120"/>
      <c r="B45" s="435" t="str">
        <f>B3</f>
        <v>F3-AVALABETTA</v>
      </c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6"/>
      <c r="P45" s="437"/>
      <c r="Q45" s="121"/>
      <c r="R45" s="121"/>
      <c r="S45" s="121"/>
      <c r="T45" s="121"/>
      <c r="U45" s="121"/>
      <c r="V45" s="121"/>
      <c r="W45" s="121"/>
      <c r="X45" s="121"/>
      <c r="Y45" s="121"/>
      <c r="Z45" s="109"/>
      <c r="AA45" s="109"/>
      <c r="AB45" s="110"/>
      <c r="AC45" s="460" t="str">
        <f>AC3</f>
        <v xml:space="preserve">F4-ADDIGAL </v>
      </c>
      <c r="AD45" s="460"/>
      <c r="AE45" s="460"/>
      <c r="AF45" s="460"/>
      <c r="AG45" s="460"/>
      <c r="AH45" s="460"/>
      <c r="AI45" s="460"/>
      <c r="AJ45" s="460"/>
      <c r="AK45" s="460"/>
      <c r="AL45" s="460"/>
      <c r="AM45" s="460"/>
      <c r="AN45" s="460"/>
      <c r="AO45" s="460"/>
      <c r="AP45" s="460"/>
      <c r="AQ45" s="460"/>
      <c r="AR45" s="121"/>
      <c r="AS45" s="121"/>
      <c r="AT45" s="121"/>
      <c r="AU45" s="121"/>
      <c r="AV45" s="121"/>
      <c r="AW45" s="121"/>
      <c r="AX45" s="121"/>
      <c r="AY45" s="121"/>
      <c r="AZ45" s="121"/>
      <c r="BA45" s="109"/>
      <c r="BB45" s="120"/>
      <c r="BC45" s="460" t="str">
        <f>BC3</f>
        <v xml:space="preserve">F5-NAVILAGURAKI </v>
      </c>
      <c r="BD45" s="460"/>
      <c r="BE45" s="460"/>
      <c r="BF45" s="460"/>
      <c r="BG45" s="460"/>
      <c r="BH45" s="460"/>
      <c r="BI45" s="460"/>
      <c r="BJ45" s="460"/>
      <c r="BK45" s="460"/>
      <c r="BL45" s="460"/>
      <c r="BM45" s="460"/>
      <c r="BN45" s="460"/>
      <c r="BO45" s="460"/>
      <c r="BP45" s="460"/>
      <c r="BQ45" s="460"/>
      <c r="BR45" s="121"/>
      <c r="BS45" s="121"/>
      <c r="BT45" s="121"/>
      <c r="BU45" s="121"/>
      <c r="BV45" s="121"/>
      <c r="BW45" s="121"/>
      <c r="BX45" s="121"/>
      <c r="BY45" s="121"/>
      <c r="BZ45" s="121"/>
      <c r="CA45" s="109"/>
      <c r="CB45" s="120"/>
      <c r="CC45" s="461" t="str">
        <f>CC3</f>
        <v>F-4-KETHENAHALLI feeder</v>
      </c>
      <c r="CD45" s="461"/>
      <c r="CE45" s="461"/>
      <c r="CF45" s="461"/>
      <c r="CG45" s="461"/>
      <c r="CH45" s="461"/>
      <c r="CI45" s="461"/>
      <c r="CJ45" s="461"/>
      <c r="CK45" s="461"/>
      <c r="CL45" s="461"/>
      <c r="CM45" s="461"/>
      <c r="CN45" s="461"/>
      <c r="CO45" s="461"/>
      <c r="CP45" s="461"/>
      <c r="CQ45" s="461"/>
      <c r="CR45" s="121"/>
      <c r="CS45" s="121"/>
      <c r="CT45" s="121"/>
      <c r="CU45" s="121"/>
      <c r="CV45" s="121"/>
      <c r="CW45" s="121"/>
      <c r="CX45" s="121"/>
      <c r="CY45" s="121"/>
      <c r="CZ45" s="121"/>
      <c r="DA45" s="109"/>
      <c r="DB45" s="461">
        <f>DB3</f>
        <v>0</v>
      </c>
      <c r="DC45" s="461"/>
      <c r="DD45" s="461"/>
      <c r="DE45" s="461"/>
      <c r="DF45" s="461"/>
      <c r="DG45" s="461"/>
      <c r="DH45" s="461"/>
      <c r="DI45" s="461"/>
      <c r="DJ45" s="461"/>
      <c r="DK45" s="461"/>
      <c r="DL45" s="461"/>
      <c r="DM45" s="461"/>
      <c r="DN45" s="461"/>
      <c r="DO45" s="461"/>
      <c r="DP45" s="461"/>
      <c r="DQ45" s="121"/>
      <c r="DR45" s="121"/>
      <c r="DS45" s="121"/>
      <c r="DT45" s="121"/>
      <c r="DU45" s="121"/>
      <c r="DV45" s="121"/>
      <c r="DW45" s="121"/>
      <c r="DX45" s="121"/>
      <c r="DY45" s="121"/>
      <c r="DZ45" s="109"/>
      <c r="EA45" s="120"/>
      <c r="EB45" s="461">
        <f>EB3</f>
        <v>0</v>
      </c>
      <c r="EC45" s="461"/>
      <c r="ED45" s="461"/>
      <c r="EE45" s="461"/>
      <c r="EF45" s="461"/>
      <c r="EG45" s="461"/>
      <c r="EH45" s="461"/>
      <c r="EI45" s="461"/>
      <c r="EJ45" s="461"/>
      <c r="EK45" s="461"/>
      <c r="EL45" s="461"/>
      <c r="EM45" s="461"/>
      <c r="EN45" s="461"/>
      <c r="EO45" s="461"/>
      <c r="EP45" s="461"/>
      <c r="EQ45" s="121"/>
      <c r="ER45" s="121"/>
      <c r="ES45" s="121"/>
      <c r="ET45" s="121"/>
      <c r="EU45" s="121"/>
      <c r="EV45" s="121"/>
      <c r="EW45" s="121"/>
      <c r="EX45" s="121"/>
      <c r="EY45" s="121"/>
      <c r="EZ45" s="109"/>
      <c r="FA45" s="109"/>
      <c r="FB45" s="461">
        <f>FB3</f>
        <v>0</v>
      </c>
      <c r="FC45" s="461"/>
      <c r="FD45" s="461"/>
      <c r="FE45" s="461"/>
      <c r="FF45" s="461"/>
      <c r="FG45" s="461"/>
      <c r="FH45" s="461"/>
      <c r="FI45" s="461"/>
      <c r="FJ45" s="461"/>
      <c r="FK45" s="461"/>
      <c r="FL45" s="461"/>
      <c r="FM45" s="461"/>
      <c r="FN45" s="461"/>
      <c r="FO45" s="461"/>
      <c r="FP45" s="461"/>
      <c r="FQ45" s="121"/>
      <c r="FR45" s="121"/>
      <c r="FS45" s="121"/>
      <c r="FT45" s="121"/>
      <c r="FU45" s="121"/>
      <c r="FV45" s="121"/>
      <c r="FW45" s="121"/>
      <c r="FX45" s="121"/>
      <c r="FY45" s="121"/>
      <c r="FZ45" s="109"/>
      <c r="GA45" s="109"/>
      <c r="GB45" s="461">
        <f>GB3</f>
        <v>0</v>
      </c>
      <c r="GC45" s="461"/>
      <c r="GD45" s="461"/>
      <c r="GE45" s="461"/>
      <c r="GF45" s="461"/>
      <c r="GG45" s="461"/>
      <c r="GH45" s="461"/>
      <c r="GI45" s="461"/>
      <c r="GJ45" s="461"/>
      <c r="GK45" s="461"/>
      <c r="GL45" s="461"/>
      <c r="GM45" s="461"/>
      <c r="GN45" s="461"/>
      <c r="GO45" s="461"/>
      <c r="GP45" s="461"/>
      <c r="GQ45" s="121"/>
      <c r="GR45" s="121"/>
      <c r="GS45" s="121"/>
      <c r="GT45" s="121"/>
      <c r="GU45" s="121"/>
      <c r="GV45" s="121"/>
      <c r="GW45" s="121"/>
      <c r="GX45" s="121"/>
      <c r="GY45" s="121"/>
      <c r="GZ45" s="109"/>
      <c r="HA45" s="109"/>
      <c r="HB45" s="461">
        <f>HB3</f>
        <v>0</v>
      </c>
      <c r="HC45" s="461"/>
      <c r="HD45" s="461"/>
      <c r="HE45" s="461"/>
      <c r="HF45" s="461"/>
      <c r="HG45" s="461"/>
      <c r="HH45" s="461"/>
      <c r="HI45" s="461"/>
      <c r="HJ45" s="461"/>
      <c r="HK45" s="461"/>
      <c r="HL45" s="461"/>
      <c r="HM45" s="461"/>
      <c r="HN45" s="461"/>
      <c r="HO45" s="461"/>
      <c r="HP45" s="461"/>
      <c r="HQ45" s="121"/>
      <c r="HR45" s="121"/>
      <c r="HS45" s="121"/>
      <c r="HT45" s="121"/>
      <c r="HU45" s="121"/>
      <c r="HV45" s="121"/>
      <c r="HW45" s="121"/>
      <c r="HX45" s="121"/>
      <c r="HY45" s="121"/>
      <c r="HZ45" s="109"/>
      <c r="IA45" s="109"/>
      <c r="IB45" s="461">
        <f>IB3</f>
        <v>0</v>
      </c>
      <c r="IC45" s="461"/>
      <c r="ID45" s="461"/>
      <c r="IE45" s="461"/>
      <c r="IF45" s="461"/>
      <c r="IG45" s="461"/>
      <c r="IH45" s="461"/>
      <c r="II45" s="461"/>
      <c r="IJ45" s="461"/>
      <c r="IK45" s="461"/>
      <c r="IL45" s="461"/>
      <c r="IM45" s="461"/>
      <c r="IN45" s="461"/>
      <c r="IO45" s="461"/>
      <c r="IP45" s="461"/>
      <c r="IQ45" s="121"/>
      <c r="IR45" s="121"/>
      <c r="IS45" s="121"/>
      <c r="IT45" s="121"/>
      <c r="IU45" s="121"/>
      <c r="IV45" s="121"/>
      <c r="IW45" s="121"/>
      <c r="IX45" s="121"/>
      <c r="IY45" s="121"/>
      <c r="IZ45" s="109"/>
      <c r="JA45" s="120"/>
      <c r="JB45" s="461">
        <f>JB3</f>
        <v>0</v>
      </c>
      <c r="JC45" s="461"/>
      <c r="JD45" s="461"/>
      <c r="JE45" s="461"/>
      <c r="JF45" s="461"/>
      <c r="JG45" s="461"/>
      <c r="JH45" s="461"/>
      <c r="JI45" s="461"/>
      <c r="JJ45" s="461"/>
      <c r="JK45" s="461"/>
      <c r="JL45" s="461"/>
      <c r="JM45" s="461"/>
      <c r="JN45" s="461"/>
      <c r="JO45" s="461"/>
      <c r="JP45" s="461"/>
      <c r="JQ45" s="121"/>
      <c r="JR45" s="121"/>
      <c r="JS45" s="121"/>
      <c r="JT45" s="121"/>
      <c r="JU45" s="121"/>
      <c r="JV45" s="121"/>
      <c r="JW45" s="121"/>
      <c r="JX45" s="121"/>
      <c r="JY45" s="121"/>
      <c r="JZ45" s="109"/>
      <c r="KA45" s="120"/>
      <c r="KB45" s="461">
        <f>KB3</f>
        <v>0</v>
      </c>
      <c r="KC45" s="461"/>
      <c r="KD45" s="461"/>
      <c r="KE45" s="461"/>
      <c r="KF45" s="461"/>
      <c r="KG45" s="461"/>
      <c r="KH45" s="461"/>
      <c r="KI45" s="461"/>
      <c r="KJ45" s="461"/>
      <c r="KK45" s="461"/>
      <c r="KL45" s="461"/>
      <c r="KM45" s="461"/>
      <c r="KN45" s="461"/>
      <c r="KO45" s="461"/>
      <c r="KP45" s="461"/>
      <c r="KQ45" s="121"/>
      <c r="KR45" s="121"/>
      <c r="KS45" s="121"/>
      <c r="KT45" s="121"/>
      <c r="KU45" s="121"/>
      <c r="KV45" s="121"/>
      <c r="KW45" s="121"/>
      <c r="KX45" s="121"/>
      <c r="KY45" s="121"/>
      <c r="KZ45" s="109"/>
      <c r="LA45" s="120"/>
      <c r="LB45" s="461">
        <f>LB3</f>
        <v>0</v>
      </c>
      <c r="LC45" s="461"/>
      <c r="LD45" s="461"/>
      <c r="LE45" s="461"/>
      <c r="LF45" s="461"/>
      <c r="LG45" s="461"/>
      <c r="LH45" s="461"/>
      <c r="LI45" s="461"/>
      <c r="LJ45" s="461"/>
      <c r="LK45" s="461"/>
      <c r="LL45" s="461"/>
      <c r="LM45" s="461"/>
      <c r="LN45" s="461"/>
      <c r="LO45" s="461"/>
      <c r="LP45" s="461"/>
      <c r="LQ45" s="121"/>
      <c r="LR45" s="121"/>
      <c r="LS45" s="121"/>
      <c r="LT45" s="121"/>
      <c r="LU45" s="121"/>
      <c r="LV45" s="121"/>
      <c r="LW45" s="121"/>
      <c r="LX45" s="121"/>
      <c r="LY45" s="121"/>
      <c r="LZ45" s="109"/>
      <c r="MA45" s="109"/>
      <c r="MB45" s="120"/>
      <c r="MC45" s="465" t="str">
        <f>MC3</f>
        <v>BANK-1</v>
      </c>
      <c r="MD45" s="465"/>
      <c r="ME45" s="465"/>
      <c r="MF45" s="465"/>
      <c r="MG45" s="465"/>
      <c r="MH45" s="120"/>
      <c r="MI45" s="465" t="str">
        <f>MI3</f>
        <v>TRANSFORMER-1</v>
      </c>
      <c r="MJ45" s="465"/>
      <c r="MK45" s="465"/>
      <c r="ML45" s="465"/>
      <c r="MM45" s="465"/>
      <c r="MN45" s="141"/>
      <c r="MO45" s="465" t="str">
        <f>MO3</f>
        <v>OUT GOING LINE</v>
      </c>
      <c r="MP45" s="465"/>
      <c r="MQ45" s="465"/>
      <c r="MR45" s="465"/>
      <c r="MS45" s="465"/>
      <c r="MT45" s="141"/>
      <c r="MU45" s="465">
        <f>MU3</f>
        <v>0</v>
      </c>
      <c r="MV45" s="465"/>
      <c r="MW45" s="465"/>
      <c r="MX45" s="465"/>
      <c r="MY45" s="465"/>
      <c r="MZ45" s="31"/>
      <c r="NA45" s="471"/>
      <c r="NB45" s="471"/>
      <c r="NC45" s="471"/>
      <c r="ND45" s="471"/>
      <c r="NE45" s="471"/>
      <c r="NF45" s="471"/>
      <c r="NG45" s="471"/>
      <c r="NH45" s="471"/>
      <c r="NI45" s="471"/>
      <c r="NJ45" s="471"/>
      <c r="NL45" s="472"/>
      <c r="NM45" s="432"/>
      <c r="NN45" s="432"/>
      <c r="NO45" s="432"/>
      <c r="NP45" s="432"/>
      <c r="NQ45" s="432"/>
      <c r="NR45" s="432"/>
      <c r="NS45" s="432"/>
      <c r="NT45" s="432"/>
      <c r="NU45" s="432"/>
      <c r="NV45" s="432"/>
      <c r="NW45" s="432"/>
      <c r="NX45" s="432"/>
      <c r="NY45" s="432"/>
      <c r="NZ45" s="432"/>
      <c r="OM45" s="460" t="str">
        <f>OM3</f>
        <v xml:space="preserve">F6-PATHURU </v>
      </c>
      <c r="ON45" s="460"/>
      <c r="OO45" s="460"/>
      <c r="OP45" s="460"/>
      <c r="OQ45" s="460"/>
      <c r="OR45" s="460"/>
      <c r="OS45" s="460"/>
      <c r="OT45" s="460"/>
      <c r="OU45" s="460"/>
      <c r="OV45" s="460"/>
      <c r="OW45" s="460"/>
      <c r="OX45" s="460"/>
      <c r="OY45" s="460"/>
      <c r="OZ45" s="460"/>
      <c r="PA45" s="460"/>
      <c r="PN45" s="460" t="str">
        <f>PN3</f>
        <v>F7-KAMMAGUTTAHALLI</v>
      </c>
      <c r="PO45" s="460"/>
      <c r="PP45" s="460"/>
      <c r="PQ45" s="460"/>
      <c r="PR45" s="460"/>
      <c r="PS45" s="460"/>
      <c r="PT45" s="460"/>
      <c r="PU45" s="460"/>
      <c r="PV45" s="460"/>
      <c r="PW45" s="460"/>
      <c r="PX45" s="460"/>
      <c r="PY45" s="460"/>
      <c r="PZ45" s="460"/>
      <c r="QA45" s="460"/>
      <c r="QB45" s="460"/>
    </row>
    <row r="46" spans="1:454" ht="15.6">
      <c r="A46" s="120"/>
      <c r="B46" s="459" t="s">
        <v>4</v>
      </c>
      <c r="C46" s="459"/>
      <c r="D46" s="459" t="s">
        <v>9</v>
      </c>
      <c r="E46" s="459"/>
      <c r="F46" s="433" t="s">
        <v>5</v>
      </c>
      <c r="G46" s="434"/>
      <c r="H46" s="459" t="s">
        <v>6</v>
      </c>
      <c r="I46" s="459"/>
      <c r="J46" s="459" t="s">
        <v>7</v>
      </c>
      <c r="K46" s="459"/>
      <c r="L46" s="459" t="s">
        <v>10</v>
      </c>
      <c r="M46" s="459"/>
      <c r="N46" s="459" t="s">
        <v>12</v>
      </c>
      <c r="O46" s="459"/>
      <c r="P46" s="259" t="s">
        <v>13</v>
      </c>
      <c r="Q46" s="121"/>
      <c r="R46" s="121"/>
      <c r="S46" s="121"/>
      <c r="T46" s="121"/>
      <c r="U46" s="121"/>
      <c r="V46" s="121"/>
      <c r="W46" s="121"/>
      <c r="X46" s="121"/>
      <c r="Y46" s="121"/>
      <c r="Z46" s="109"/>
      <c r="AA46" s="109"/>
      <c r="AB46" s="110"/>
      <c r="AC46" s="462" t="s">
        <v>4</v>
      </c>
      <c r="AD46" s="462"/>
      <c r="AE46" s="462" t="s">
        <v>9</v>
      </c>
      <c r="AF46" s="462"/>
      <c r="AG46" s="462" t="s">
        <v>5</v>
      </c>
      <c r="AH46" s="462"/>
      <c r="AI46" s="462" t="s">
        <v>6</v>
      </c>
      <c r="AJ46" s="462"/>
      <c r="AK46" s="462" t="s">
        <v>7</v>
      </c>
      <c r="AL46" s="462"/>
      <c r="AM46" s="462" t="s">
        <v>10</v>
      </c>
      <c r="AN46" s="462"/>
      <c r="AO46" s="462" t="s">
        <v>12</v>
      </c>
      <c r="AP46" s="462"/>
      <c r="AQ46" s="201" t="s">
        <v>13</v>
      </c>
      <c r="AR46" s="121"/>
      <c r="AS46" s="121"/>
      <c r="AT46" s="121"/>
      <c r="AU46" s="121"/>
      <c r="AV46" s="121"/>
      <c r="AW46" s="121"/>
      <c r="AX46" s="121"/>
      <c r="AY46" s="121"/>
      <c r="AZ46" s="121"/>
      <c r="BA46" s="109"/>
      <c r="BB46" s="120"/>
      <c r="BC46" s="462" t="s">
        <v>4</v>
      </c>
      <c r="BD46" s="462"/>
      <c r="BE46" s="462" t="s">
        <v>9</v>
      </c>
      <c r="BF46" s="462"/>
      <c r="BG46" s="462" t="s">
        <v>5</v>
      </c>
      <c r="BH46" s="462"/>
      <c r="BI46" s="462" t="s">
        <v>6</v>
      </c>
      <c r="BJ46" s="462"/>
      <c r="BK46" s="462" t="s">
        <v>7</v>
      </c>
      <c r="BL46" s="462"/>
      <c r="BM46" s="462" t="s">
        <v>10</v>
      </c>
      <c r="BN46" s="462"/>
      <c r="BO46" s="462" t="s">
        <v>12</v>
      </c>
      <c r="BP46" s="462"/>
      <c r="BQ46" s="201" t="s">
        <v>13</v>
      </c>
      <c r="BR46" s="121"/>
      <c r="BS46" s="121"/>
      <c r="BT46" s="121"/>
      <c r="BU46" s="121"/>
      <c r="BV46" s="121"/>
      <c r="BW46" s="121"/>
      <c r="BX46" s="121"/>
      <c r="BY46" s="121"/>
      <c r="BZ46" s="121"/>
      <c r="CA46" s="109"/>
      <c r="CB46" s="120"/>
      <c r="CC46" s="458" t="s">
        <v>4</v>
      </c>
      <c r="CD46" s="458"/>
      <c r="CE46" s="458" t="s">
        <v>9</v>
      </c>
      <c r="CF46" s="458"/>
      <c r="CG46" s="458" t="s">
        <v>5</v>
      </c>
      <c r="CH46" s="458"/>
      <c r="CI46" s="458" t="s">
        <v>6</v>
      </c>
      <c r="CJ46" s="458"/>
      <c r="CK46" s="458" t="s">
        <v>7</v>
      </c>
      <c r="CL46" s="458"/>
      <c r="CM46" s="458" t="s">
        <v>10</v>
      </c>
      <c r="CN46" s="458"/>
      <c r="CO46" s="458" t="s">
        <v>12</v>
      </c>
      <c r="CP46" s="458"/>
      <c r="CQ46" s="142" t="s">
        <v>13</v>
      </c>
      <c r="CR46" s="121"/>
      <c r="CS46" s="121" t="s">
        <v>108</v>
      </c>
      <c r="CT46" s="121" t="s">
        <v>109</v>
      </c>
      <c r="CU46" s="121" t="s">
        <v>113</v>
      </c>
      <c r="CV46" s="121"/>
      <c r="CW46" s="121"/>
      <c r="CX46" s="121"/>
      <c r="CY46" s="121"/>
      <c r="CZ46" s="121"/>
      <c r="DA46" s="109"/>
      <c r="DB46" s="458" t="s">
        <v>4</v>
      </c>
      <c r="DC46" s="458"/>
      <c r="DD46" s="458" t="s">
        <v>9</v>
      </c>
      <c r="DE46" s="458"/>
      <c r="DF46" s="458" t="s">
        <v>5</v>
      </c>
      <c r="DG46" s="458"/>
      <c r="DH46" s="458" t="s">
        <v>6</v>
      </c>
      <c r="DI46" s="458"/>
      <c r="DJ46" s="458" t="s">
        <v>7</v>
      </c>
      <c r="DK46" s="458"/>
      <c r="DL46" s="458" t="s">
        <v>10</v>
      </c>
      <c r="DM46" s="458"/>
      <c r="DN46" s="458" t="s">
        <v>12</v>
      </c>
      <c r="DO46" s="458"/>
      <c r="DP46" s="142" t="s">
        <v>13</v>
      </c>
      <c r="DQ46" s="121"/>
      <c r="DR46" s="121" t="s">
        <v>108</v>
      </c>
      <c r="DS46" s="121" t="s">
        <v>109</v>
      </c>
      <c r="DT46" s="121" t="s">
        <v>110</v>
      </c>
      <c r="DU46" s="121"/>
      <c r="DV46" s="121"/>
      <c r="DW46" s="121"/>
      <c r="DX46" s="121"/>
      <c r="DY46" s="121"/>
      <c r="DZ46" s="109"/>
      <c r="EA46" s="120"/>
      <c r="EB46" s="458" t="s">
        <v>4</v>
      </c>
      <c r="EC46" s="458"/>
      <c r="ED46" s="458" t="s">
        <v>9</v>
      </c>
      <c r="EE46" s="458"/>
      <c r="EF46" s="458" t="s">
        <v>5</v>
      </c>
      <c r="EG46" s="458"/>
      <c r="EH46" s="458" t="s">
        <v>6</v>
      </c>
      <c r="EI46" s="458"/>
      <c r="EJ46" s="458" t="s">
        <v>7</v>
      </c>
      <c r="EK46" s="458"/>
      <c r="EL46" s="458" t="s">
        <v>10</v>
      </c>
      <c r="EM46" s="458"/>
      <c r="EN46" s="458" t="s">
        <v>12</v>
      </c>
      <c r="EO46" s="458"/>
      <c r="EP46" s="142" t="s">
        <v>13</v>
      </c>
      <c r="EQ46" s="121"/>
      <c r="ER46" s="121" t="s">
        <v>108</v>
      </c>
      <c r="ES46" s="121" t="s">
        <v>109</v>
      </c>
      <c r="ET46" s="121" t="s">
        <v>110</v>
      </c>
      <c r="EU46" s="121"/>
      <c r="EV46" s="121"/>
      <c r="EW46" s="121"/>
      <c r="EX46" s="121"/>
      <c r="EY46" s="121"/>
      <c r="EZ46" s="109"/>
      <c r="FA46" s="109"/>
      <c r="FB46" s="458" t="s">
        <v>4</v>
      </c>
      <c r="FC46" s="458"/>
      <c r="FD46" s="458" t="s">
        <v>9</v>
      </c>
      <c r="FE46" s="458"/>
      <c r="FF46" s="458" t="s">
        <v>5</v>
      </c>
      <c r="FG46" s="458"/>
      <c r="FH46" s="458" t="s">
        <v>6</v>
      </c>
      <c r="FI46" s="458"/>
      <c r="FJ46" s="458" t="s">
        <v>7</v>
      </c>
      <c r="FK46" s="458"/>
      <c r="FL46" s="458" t="s">
        <v>10</v>
      </c>
      <c r="FM46" s="458"/>
      <c r="FN46" s="458" t="s">
        <v>12</v>
      </c>
      <c r="FO46" s="458"/>
      <c r="FP46" s="142" t="s">
        <v>13</v>
      </c>
      <c r="FQ46" s="121"/>
      <c r="FR46" s="121" t="s">
        <v>108</v>
      </c>
      <c r="FS46" s="121" t="s">
        <v>109</v>
      </c>
      <c r="FT46" s="121" t="s">
        <v>110</v>
      </c>
      <c r="FU46" s="121"/>
      <c r="FV46" s="121"/>
      <c r="FW46" s="121"/>
      <c r="FX46" s="121"/>
      <c r="FY46" s="121"/>
      <c r="FZ46" s="109"/>
      <c r="GA46" s="109"/>
      <c r="GB46" s="458" t="s">
        <v>4</v>
      </c>
      <c r="GC46" s="458"/>
      <c r="GD46" s="458" t="s">
        <v>9</v>
      </c>
      <c r="GE46" s="458"/>
      <c r="GF46" s="458" t="s">
        <v>5</v>
      </c>
      <c r="GG46" s="458"/>
      <c r="GH46" s="458" t="s">
        <v>6</v>
      </c>
      <c r="GI46" s="458"/>
      <c r="GJ46" s="458" t="s">
        <v>7</v>
      </c>
      <c r="GK46" s="458"/>
      <c r="GL46" s="458" t="s">
        <v>10</v>
      </c>
      <c r="GM46" s="458"/>
      <c r="GN46" s="458" t="s">
        <v>12</v>
      </c>
      <c r="GO46" s="458"/>
      <c r="GP46" s="142" t="s">
        <v>13</v>
      </c>
      <c r="GQ46" s="121"/>
      <c r="GR46" s="121" t="s">
        <v>108</v>
      </c>
      <c r="GS46" s="121" t="s">
        <v>109</v>
      </c>
      <c r="GT46" s="121" t="s">
        <v>110</v>
      </c>
      <c r="GU46" s="121"/>
      <c r="GV46" s="121"/>
      <c r="GW46" s="121"/>
      <c r="GX46" s="121"/>
      <c r="GY46" s="121"/>
      <c r="GZ46" s="109"/>
      <c r="HA46" s="109"/>
      <c r="HB46" s="458" t="s">
        <v>4</v>
      </c>
      <c r="HC46" s="458"/>
      <c r="HD46" s="458" t="s">
        <v>9</v>
      </c>
      <c r="HE46" s="458"/>
      <c r="HF46" s="458" t="s">
        <v>5</v>
      </c>
      <c r="HG46" s="458"/>
      <c r="HH46" s="458" t="s">
        <v>6</v>
      </c>
      <c r="HI46" s="458"/>
      <c r="HJ46" s="458" t="s">
        <v>7</v>
      </c>
      <c r="HK46" s="458"/>
      <c r="HL46" s="458" t="s">
        <v>10</v>
      </c>
      <c r="HM46" s="458"/>
      <c r="HN46" s="458" t="s">
        <v>12</v>
      </c>
      <c r="HO46" s="458"/>
      <c r="HP46" s="142" t="s">
        <v>13</v>
      </c>
      <c r="HQ46" s="121"/>
      <c r="HR46" s="121" t="s">
        <v>108</v>
      </c>
      <c r="HS46" s="121" t="s">
        <v>109</v>
      </c>
      <c r="HT46" s="121" t="s">
        <v>110</v>
      </c>
      <c r="HU46" s="121"/>
      <c r="HV46" s="121"/>
      <c r="HW46" s="121"/>
      <c r="HX46" s="121"/>
      <c r="HY46" s="121"/>
      <c r="HZ46" s="109"/>
      <c r="IA46" s="109"/>
      <c r="IB46" s="458" t="s">
        <v>4</v>
      </c>
      <c r="IC46" s="458"/>
      <c r="ID46" s="458" t="s">
        <v>9</v>
      </c>
      <c r="IE46" s="458"/>
      <c r="IF46" s="458" t="s">
        <v>5</v>
      </c>
      <c r="IG46" s="458"/>
      <c r="IH46" s="458" t="s">
        <v>6</v>
      </c>
      <c r="II46" s="458"/>
      <c r="IJ46" s="458" t="s">
        <v>7</v>
      </c>
      <c r="IK46" s="458"/>
      <c r="IL46" s="458" t="s">
        <v>10</v>
      </c>
      <c r="IM46" s="458"/>
      <c r="IN46" s="458" t="s">
        <v>12</v>
      </c>
      <c r="IO46" s="458"/>
      <c r="IP46" s="142" t="s">
        <v>13</v>
      </c>
      <c r="IQ46" s="121"/>
      <c r="IR46" s="121" t="s">
        <v>108</v>
      </c>
      <c r="IS46" s="121" t="s">
        <v>109</v>
      </c>
      <c r="IT46" s="121" t="s">
        <v>110</v>
      </c>
      <c r="IU46" s="121"/>
      <c r="IV46" s="121"/>
      <c r="IW46" s="121"/>
      <c r="IX46" s="121"/>
      <c r="IY46" s="121"/>
      <c r="IZ46" s="109"/>
      <c r="JA46" s="120"/>
      <c r="JB46" s="458" t="s">
        <v>4</v>
      </c>
      <c r="JC46" s="458"/>
      <c r="JD46" s="458" t="s">
        <v>9</v>
      </c>
      <c r="JE46" s="458"/>
      <c r="JF46" s="458" t="s">
        <v>5</v>
      </c>
      <c r="JG46" s="458"/>
      <c r="JH46" s="458" t="s">
        <v>6</v>
      </c>
      <c r="JI46" s="458"/>
      <c r="JJ46" s="458" t="s">
        <v>7</v>
      </c>
      <c r="JK46" s="458"/>
      <c r="JL46" s="458" t="s">
        <v>10</v>
      </c>
      <c r="JM46" s="458"/>
      <c r="JN46" s="458" t="s">
        <v>12</v>
      </c>
      <c r="JO46" s="458"/>
      <c r="JP46" s="142" t="s">
        <v>13</v>
      </c>
      <c r="JQ46" s="121"/>
      <c r="JR46" s="121" t="s">
        <v>108</v>
      </c>
      <c r="JS46" s="121" t="s">
        <v>109</v>
      </c>
      <c r="JT46" s="121" t="s">
        <v>110</v>
      </c>
      <c r="JU46" s="121"/>
      <c r="JV46" s="121"/>
      <c r="JW46" s="121"/>
      <c r="JX46" s="121"/>
      <c r="JY46" s="121"/>
      <c r="JZ46" s="109"/>
      <c r="KA46" s="120"/>
      <c r="KB46" s="458" t="s">
        <v>4</v>
      </c>
      <c r="KC46" s="458"/>
      <c r="KD46" s="458" t="s">
        <v>9</v>
      </c>
      <c r="KE46" s="458"/>
      <c r="KF46" s="458" t="s">
        <v>5</v>
      </c>
      <c r="KG46" s="458"/>
      <c r="KH46" s="458" t="s">
        <v>6</v>
      </c>
      <c r="KI46" s="458"/>
      <c r="KJ46" s="458" t="s">
        <v>7</v>
      </c>
      <c r="KK46" s="458"/>
      <c r="KL46" s="458" t="s">
        <v>10</v>
      </c>
      <c r="KM46" s="458"/>
      <c r="KN46" s="458" t="s">
        <v>12</v>
      </c>
      <c r="KO46" s="458"/>
      <c r="KP46" s="142" t="s">
        <v>13</v>
      </c>
      <c r="KQ46" s="121"/>
      <c r="KR46" s="121" t="s">
        <v>108</v>
      </c>
      <c r="KS46" s="121" t="s">
        <v>109</v>
      </c>
      <c r="KT46" s="121" t="s">
        <v>110</v>
      </c>
      <c r="KU46" s="121"/>
      <c r="KV46" s="121"/>
      <c r="KW46" s="121"/>
      <c r="KX46" s="121"/>
      <c r="KY46" s="121"/>
      <c r="KZ46" s="109"/>
      <c r="LA46" s="120"/>
      <c r="LB46" s="458" t="s">
        <v>4</v>
      </c>
      <c r="LC46" s="458"/>
      <c r="LD46" s="458" t="s">
        <v>9</v>
      </c>
      <c r="LE46" s="458"/>
      <c r="LF46" s="458" t="s">
        <v>5</v>
      </c>
      <c r="LG46" s="458"/>
      <c r="LH46" s="458" t="s">
        <v>6</v>
      </c>
      <c r="LI46" s="458"/>
      <c r="LJ46" s="458" t="s">
        <v>7</v>
      </c>
      <c r="LK46" s="458"/>
      <c r="LL46" s="458" t="s">
        <v>10</v>
      </c>
      <c r="LM46" s="458"/>
      <c r="LN46" s="458" t="s">
        <v>12</v>
      </c>
      <c r="LO46" s="458"/>
      <c r="LP46" s="142" t="s">
        <v>13</v>
      </c>
      <c r="LQ46" s="121"/>
      <c r="LR46" s="121" t="s">
        <v>108</v>
      </c>
      <c r="LS46" s="121" t="s">
        <v>109</v>
      </c>
      <c r="LT46" s="121" t="s">
        <v>110</v>
      </c>
      <c r="LU46" s="121"/>
      <c r="LV46" s="121"/>
      <c r="LW46" s="121"/>
      <c r="LX46" s="121"/>
      <c r="LY46" s="121"/>
      <c r="LZ46" s="109"/>
      <c r="MA46" s="109"/>
      <c r="MB46" s="120"/>
      <c r="MC46" s="466" t="str">
        <f t="shared" ref="MC46:MC76" si="52">MC5</f>
        <v>L/C</v>
      </c>
      <c r="MD46" s="467"/>
      <c r="ME46" s="466" t="str">
        <f t="shared" ref="ME46:ME76" si="53">ME5</f>
        <v>L/T</v>
      </c>
      <c r="MF46" s="467"/>
      <c r="MG46" s="143" t="str">
        <f>MG5</f>
        <v>Total</v>
      </c>
      <c r="MH46" s="120"/>
      <c r="MI46" s="466" t="str">
        <f t="shared" ref="MI46:MI76" si="54">MI5</f>
        <v>L/C</v>
      </c>
      <c r="MJ46" s="467"/>
      <c r="MK46" s="466" t="str">
        <f t="shared" ref="MK46:MK76" si="55">MK5</f>
        <v>L/T</v>
      </c>
      <c r="ML46" s="467"/>
      <c r="MM46" s="143" t="str">
        <f>MM5</f>
        <v>Total</v>
      </c>
      <c r="MN46" s="249"/>
      <c r="MO46" s="466" t="str">
        <f t="shared" ref="MO46:MO76" si="56">MO5</f>
        <v>L/C</v>
      </c>
      <c r="MP46" s="467"/>
      <c r="MQ46" s="466" t="str">
        <f t="shared" ref="MQ46:MQ76" si="57">MQ5</f>
        <v>L/T</v>
      </c>
      <c r="MR46" s="467"/>
      <c r="MS46" s="143" t="str">
        <f>MS5</f>
        <v>Total</v>
      </c>
      <c r="MT46" s="143"/>
      <c r="MU46" s="466">
        <f t="shared" ref="MU46:MU75" si="58">MU5</f>
        <v>0</v>
      </c>
      <c r="MV46" s="467"/>
      <c r="MW46" s="466">
        <f t="shared" ref="MW46:MW75" si="59">MW5</f>
        <v>0</v>
      </c>
      <c r="MX46" s="467"/>
      <c r="MY46" s="143">
        <f>MY5</f>
        <v>0</v>
      </c>
      <c r="MZ46" s="22"/>
      <c r="NA46" s="473"/>
      <c r="NB46" s="432"/>
      <c r="NC46" s="473"/>
      <c r="ND46" s="432"/>
      <c r="NE46" s="29"/>
      <c r="NF46" s="473"/>
      <c r="NG46" s="432"/>
      <c r="NH46" s="473"/>
      <c r="NI46" s="432"/>
      <c r="NJ46" s="29"/>
      <c r="NL46" s="473"/>
      <c r="NM46" s="432"/>
      <c r="NN46" s="473"/>
      <c r="NO46" s="432"/>
      <c r="NP46" s="473"/>
      <c r="NQ46" s="432"/>
      <c r="NR46" s="473"/>
      <c r="NS46" s="432"/>
      <c r="NT46" s="473"/>
      <c r="NU46" s="432"/>
      <c r="NV46" s="473"/>
      <c r="NW46" s="432"/>
      <c r="NX46" s="473"/>
      <c r="NY46" s="432"/>
      <c r="NZ46" s="29"/>
      <c r="OM46" s="474" t="s">
        <v>4</v>
      </c>
      <c r="ON46" s="474"/>
      <c r="OO46" s="474" t="s">
        <v>9</v>
      </c>
      <c r="OP46" s="474"/>
      <c r="OQ46" s="474" t="s">
        <v>5</v>
      </c>
      <c r="OR46" s="474"/>
      <c r="OS46" s="474" t="s">
        <v>6</v>
      </c>
      <c r="OT46" s="474"/>
      <c r="OU46" s="474" t="s">
        <v>7</v>
      </c>
      <c r="OV46" s="474"/>
      <c r="OW46" s="474" t="s">
        <v>10</v>
      </c>
      <c r="OX46" s="474"/>
      <c r="OY46" s="474" t="s">
        <v>12</v>
      </c>
      <c r="OZ46" s="474"/>
      <c r="PA46" s="200" t="s">
        <v>13</v>
      </c>
      <c r="PN46" s="474" t="s">
        <v>4</v>
      </c>
      <c r="PO46" s="474"/>
      <c r="PP46" s="474" t="s">
        <v>9</v>
      </c>
      <c r="PQ46" s="474"/>
      <c r="PR46" s="474" t="s">
        <v>5</v>
      </c>
      <c r="PS46" s="474"/>
      <c r="PT46" s="474" t="s">
        <v>6</v>
      </c>
      <c r="PU46" s="474"/>
      <c r="PV46" s="474" t="s">
        <v>7</v>
      </c>
      <c r="PW46" s="474"/>
      <c r="PX46" s="474" t="s">
        <v>10</v>
      </c>
      <c r="PY46" s="474"/>
      <c r="PZ46" s="474" t="s">
        <v>12</v>
      </c>
      <c r="QA46" s="474"/>
      <c r="QB46" s="273" t="s">
        <v>13</v>
      </c>
    </row>
    <row r="47" spans="1:454">
      <c r="A47" s="110">
        <v>45658</v>
      </c>
      <c r="B47" s="264">
        <f t="shared" ref="B47:C75" si="60">B6</f>
        <v>2</v>
      </c>
      <c r="C47" s="265">
        <f>C6</f>
        <v>0.29166666666666669</v>
      </c>
      <c r="D47" s="202">
        <f>K36</f>
        <v>0</v>
      </c>
      <c r="E47" s="119">
        <f>L36</f>
        <v>0</v>
      </c>
      <c r="F47" s="203">
        <f>D6+M36+V6</f>
        <v>0</v>
      </c>
      <c r="G47" s="119">
        <f>E6+N36+W6</f>
        <v>0</v>
      </c>
      <c r="H47" s="202">
        <f>F6+O36</f>
        <v>0</v>
      </c>
      <c r="I47" s="119">
        <f>G6+P36</f>
        <v>0</v>
      </c>
      <c r="J47" s="202">
        <f>H6+Q36</f>
        <v>0</v>
      </c>
      <c r="K47" s="119">
        <f>I6+R36</f>
        <v>0</v>
      </c>
      <c r="L47" s="202">
        <f t="shared" ref="L47:L65" si="61">T6</f>
        <v>2</v>
      </c>
      <c r="M47" s="119">
        <f t="shared" ref="M47:M64" si="62">U6</f>
        <v>0.70833333333333337</v>
      </c>
      <c r="N47" s="202">
        <f t="shared" ref="N47:N75" si="63">X6</f>
        <v>0</v>
      </c>
      <c r="O47" s="119">
        <f t="shared" ref="O47:O75" si="64">Y6</f>
        <v>0</v>
      </c>
      <c r="P47" s="260">
        <f t="shared" ref="P47:P78" si="65">C47+E47+G47+I47+K47+M47+O47</f>
        <v>1</v>
      </c>
      <c r="Q47" s="121"/>
      <c r="R47" s="149"/>
      <c r="S47" s="174"/>
      <c r="T47" s="175"/>
      <c r="U47" s="121"/>
      <c r="V47" s="121"/>
      <c r="W47" s="121"/>
      <c r="X47" s="121"/>
      <c r="Y47" s="121"/>
      <c r="Z47" s="109"/>
      <c r="AA47" s="109"/>
      <c r="AB47" s="110">
        <v>45658</v>
      </c>
      <c r="AC47" s="264">
        <f t="shared" ref="AC47:AD51" si="66">AC6</f>
        <v>4</v>
      </c>
      <c r="AD47" s="265">
        <f t="shared" si="66"/>
        <v>0.27777777777777779</v>
      </c>
      <c r="AE47" s="202">
        <f t="shared" ref="AE47:AE75" si="67">AL6</f>
        <v>0</v>
      </c>
      <c r="AF47" s="119">
        <f t="shared" ref="AF47:AF75" si="68">AM6</f>
        <v>0</v>
      </c>
      <c r="AG47" s="202">
        <f t="shared" ref="AG47:AG75" si="69">AE6+AN6+AW6</f>
        <v>0</v>
      </c>
      <c r="AH47" s="119">
        <f t="shared" ref="AH47:AH75" si="70">AF6+AO6+AX6</f>
        <v>0</v>
      </c>
      <c r="AI47" s="202">
        <f t="shared" ref="AI47:AI75" si="71">AG6+AP6</f>
        <v>2</v>
      </c>
      <c r="AJ47" s="119">
        <f t="shared" ref="AJ47:AJ75" si="72">AH6+AQ6</f>
        <v>1.3888888888888888E-2</v>
      </c>
      <c r="AK47" s="202">
        <f t="shared" ref="AK47:AK75" si="73">AI6+AR6</f>
        <v>0</v>
      </c>
      <c r="AL47" s="119">
        <f t="shared" ref="AL47:AL75" si="74">AJ6+AS6</f>
        <v>0</v>
      </c>
      <c r="AM47" s="202">
        <f>AZ6</f>
        <v>0</v>
      </c>
      <c r="AN47" s="119">
        <f t="shared" ref="AN47:AN75" si="75">AV6</f>
        <v>0.70833333333333337</v>
      </c>
      <c r="AO47" s="202">
        <f t="shared" ref="AO47:AO75" si="76">AY6</f>
        <v>0</v>
      </c>
      <c r="AP47" s="119">
        <f>AZ6</f>
        <v>0</v>
      </c>
      <c r="AQ47" s="260">
        <f>AD47+AF47+AH47+AJ47+AL47+AN47+AP47</f>
        <v>1</v>
      </c>
      <c r="AR47" s="121"/>
      <c r="AS47" s="121"/>
      <c r="AT47" s="173"/>
      <c r="AU47" s="171"/>
      <c r="AV47" s="121"/>
      <c r="AW47" s="121"/>
      <c r="AX47" s="121"/>
      <c r="AY47" s="121"/>
      <c r="AZ47" s="121"/>
      <c r="BA47" s="109"/>
      <c r="BB47" s="110">
        <v>45658</v>
      </c>
      <c r="BC47" s="202">
        <f t="shared" ref="BC47:BD76" si="77">BC6</f>
        <v>1</v>
      </c>
      <c r="BD47" s="119">
        <f t="shared" si="77"/>
        <v>1</v>
      </c>
      <c r="BE47" s="202">
        <f t="shared" ref="BE47:BE75" si="78">BL6</f>
        <v>0</v>
      </c>
      <c r="BF47" s="119">
        <f t="shared" ref="BF47:BF75" si="79">BM6</f>
        <v>0</v>
      </c>
      <c r="BG47" s="202">
        <f t="shared" ref="BG47:BG75" si="80">BE6+BN6+BW6</f>
        <v>0</v>
      </c>
      <c r="BH47" s="119">
        <f>BF8+BO6+BX6</f>
        <v>0</v>
      </c>
      <c r="BI47" s="202">
        <f t="shared" ref="BI47:BI75" si="81">BG6+BP6</f>
        <v>0</v>
      </c>
      <c r="BJ47" s="119">
        <f t="shared" ref="BJ47:BJ75" si="82">BH6+BQ6</f>
        <v>0</v>
      </c>
      <c r="BK47" s="202">
        <f t="shared" ref="BK47:BK75" si="83">BI6+BR6</f>
        <v>0</v>
      </c>
      <c r="BL47" s="119">
        <f t="shared" ref="BL47:BL75" si="84">BJ6+BS6</f>
        <v>0</v>
      </c>
      <c r="BM47" s="202">
        <f t="shared" ref="BM47:BM75" si="85">BU6</f>
        <v>0</v>
      </c>
      <c r="BN47" s="119">
        <f t="shared" ref="BN47:BN75" si="86">BV6</f>
        <v>0</v>
      </c>
      <c r="BO47" s="202">
        <f t="shared" ref="BO47:BO75" si="87">BY6</f>
        <v>0</v>
      </c>
      <c r="BP47" s="119">
        <f t="shared" ref="BP47:BP75" si="88">BZ6</f>
        <v>0</v>
      </c>
      <c r="BQ47" s="260">
        <f>BD47+BF47+BH47+BJ47+BL47+BN47+BP47</f>
        <v>1</v>
      </c>
      <c r="BR47" s="121"/>
      <c r="BS47" s="149"/>
      <c r="BT47" s="149"/>
      <c r="BU47" s="175"/>
      <c r="BV47" s="121"/>
      <c r="BW47" s="121"/>
      <c r="BX47" s="121"/>
      <c r="BY47" s="121"/>
      <c r="BZ47" s="121"/>
      <c r="CA47" s="109"/>
      <c r="CB47" s="110">
        <v>43160</v>
      </c>
      <c r="CC47" s="111">
        <f t="shared" ref="CC47:CD75" si="89">CC6</f>
        <v>0</v>
      </c>
      <c r="CD47" s="109">
        <f t="shared" si="89"/>
        <v>0</v>
      </c>
      <c r="CE47" s="111">
        <f t="shared" ref="CE47:CE75" si="90">CL6</f>
        <v>0</v>
      </c>
      <c r="CF47" s="109">
        <f t="shared" ref="CF47:CF75" si="91">CM6</f>
        <v>0</v>
      </c>
      <c r="CG47" s="111">
        <f t="shared" ref="CG47:CG60" si="92">CE6+CN6+CW6</f>
        <v>0</v>
      </c>
      <c r="CH47" s="109">
        <f t="shared" ref="CH47:CH60" si="93">CF6+CO6+CX6</f>
        <v>0</v>
      </c>
      <c r="CI47" s="111">
        <f t="shared" ref="CI47:CI75" si="94">CG6+CP6</f>
        <v>0</v>
      </c>
      <c r="CJ47" s="109">
        <f t="shared" ref="CJ47:CJ75" si="95">CH6+CQ6</f>
        <v>0</v>
      </c>
      <c r="CK47" s="111">
        <f t="shared" ref="CK47:CK75" si="96">CI6+CR6</f>
        <v>0</v>
      </c>
      <c r="CL47" s="109">
        <f t="shared" ref="CL47:CL75" si="97">CJ6+CS6</f>
        <v>0</v>
      </c>
      <c r="CM47" s="111">
        <f t="shared" ref="CM47:CM75" si="98">CU6</f>
        <v>0</v>
      </c>
      <c r="CN47" s="109">
        <f t="shared" ref="CN47:CN75" si="99">CV6</f>
        <v>0</v>
      </c>
      <c r="CO47" s="111">
        <f t="shared" ref="CO47:CO75" si="100">CY6</f>
        <v>0</v>
      </c>
      <c r="CP47" s="109">
        <f t="shared" ref="CP47:CP75" si="101">CZ6</f>
        <v>0</v>
      </c>
      <c r="CQ47" s="166">
        <f>CD47+CF47+CH47+CJ47+CL47+CN47+CP47</f>
        <v>0</v>
      </c>
      <c r="CR47" s="121"/>
      <c r="CS47" s="121">
        <v>130</v>
      </c>
      <c r="CT47" s="173">
        <f>CS47/60</f>
        <v>2.1666666666666665</v>
      </c>
      <c r="CU47" s="171">
        <v>0.95833333333333337</v>
      </c>
      <c r="CV47" s="121"/>
      <c r="CW47" s="121"/>
      <c r="CX47" s="121"/>
      <c r="CY47" s="121"/>
      <c r="CZ47" s="121"/>
      <c r="DA47" s="110"/>
      <c r="DB47" s="111">
        <f t="shared" ref="DB47:DC75" si="102">DB6</f>
        <v>0</v>
      </c>
      <c r="DC47" s="109">
        <f t="shared" si="102"/>
        <v>0</v>
      </c>
      <c r="DD47" s="111">
        <f t="shared" ref="DD47:DD75" si="103">DK6</f>
        <v>0</v>
      </c>
      <c r="DE47" s="109">
        <f t="shared" ref="DE47:DE75" si="104">DL6</f>
        <v>0</v>
      </c>
      <c r="DF47" s="111">
        <f t="shared" ref="DF47:DF75" si="105">DD6+DM6+DV6</f>
        <v>0</v>
      </c>
      <c r="DG47" s="109">
        <f t="shared" ref="DG47:DG75" si="106">DE6+DN6+DW6</f>
        <v>0</v>
      </c>
      <c r="DH47" s="111">
        <f t="shared" ref="DH47:DH75" si="107">DF6+DO6</f>
        <v>0</v>
      </c>
      <c r="DI47" s="109">
        <f t="shared" ref="DI47:DI75" si="108">DG6+DP6</f>
        <v>0</v>
      </c>
      <c r="DJ47" s="111">
        <f t="shared" ref="DJ47:DJ75" si="109">DH6+DQ6</f>
        <v>0</v>
      </c>
      <c r="DK47" s="109">
        <f t="shared" ref="DK47:DK75" si="110">DI6+DR6</f>
        <v>0</v>
      </c>
      <c r="DL47" s="111">
        <f t="shared" ref="DL47:DL75" si="111">DT6</f>
        <v>0</v>
      </c>
      <c r="DM47" s="109">
        <f t="shared" ref="DM47:DM75" si="112">DU6</f>
        <v>0</v>
      </c>
      <c r="DN47" s="111">
        <f t="shared" ref="DN47:DN75" si="113">DX6</f>
        <v>0</v>
      </c>
      <c r="DO47" s="109">
        <f t="shared" ref="DO47:DO75" si="114">DY6</f>
        <v>0</v>
      </c>
      <c r="DP47" s="166">
        <f>DC47+DE47+DG47+DI47+DK47+DM47+DO47</f>
        <v>0</v>
      </c>
      <c r="DQ47" s="121"/>
      <c r="DR47" s="176">
        <v>150</v>
      </c>
      <c r="DS47" s="177">
        <f>DR47/60</f>
        <v>2.5</v>
      </c>
      <c r="DT47" s="178">
        <v>0.25</v>
      </c>
      <c r="DU47" s="121"/>
      <c r="DV47" s="121"/>
      <c r="DW47" s="121"/>
      <c r="DX47" s="121"/>
      <c r="DY47" s="121"/>
      <c r="DZ47" s="109"/>
      <c r="EA47" s="110">
        <v>42767</v>
      </c>
      <c r="EB47" s="111">
        <f t="shared" ref="EB47:EC75" si="115">EB6</f>
        <v>0</v>
      </c>
      <c r="EC47" s="109">
        <f t="shared" si="115"/>
        <v>0</v>
      </c>
      <c r="ED47" s="111">
        <f t="shared" ref="ED47:ED75" si="116">EK6</f>
        <v>0</v>
      </c>
      <c r="EE47" s="109">
        <f t="shared" ref="EE47:EE75" si="117">EL6</f>
        <v>0</v>
      </c>
      <c r="EF47" s="111">
        <f t="shared" ref="EF47:EF75" si="118">ED6+EM6+EV6</f>
        <v>0</v>
      </c>
      <c r="EG47" s="109">
        <f t="shared" ref="EG47:EG75" si="119">EE6+EN6+EW6</f>
        <v>0</v>
      </c>
      <c r="EH47" s="111">
        <f t="shared" ref="EH47:EH75" si="120">EF6+EO6</f>
        <v>0</v>
      </c>
      <c r="EI47" s="109">
        <f t="shared" ref="EI47:EI75" si="121">EG6+EP6</f>
        <v>0</v>
      </c>
      <c r="EJ47" s="111">
        <f t="shared" ref="EJ47:EJ75" si="122">EH6+EQ6</f>
        <v>0</v>
      </c>
      <c r="EK47" s="109">
        <f t="shared" ref="EK47:EK75" si="123">EI6+ER6</f>
        <v>0</v>
      </c>
      <c r="EL47" s="111">
        <f t="shared" ref="EL47:EL75" si="124">ET6</f>
        <v>0</v>
      </c>
      <c r="EM47" s="109">
        <f t="shared" ref="EM47:EM75" si="125">EU6</f>
        <v>0</v>
      </c>
      <c r="EN47" s="111">
        <f t="shared" ref="EN47:EN75" si="126">EX6</f>
        <v>0</v>
      </c>
      <c r="EO47" s="109">
        <f t="shared" ref="EO47:EO75" si="127">EY6</f>
        <v>0</v>
      </c>
      <c r="EP47" s="166">
        <f>EC47+EE47+EG47+EI47+EK47+EM47+EO47</f>
        <v>0</v>
      </c>
      <c r="EQ47" s="121"/>
      <c r="ER47" s="176">
        <v>160</v>
      </c>
      <c r="ES47" s="177">
        <f>ER47/60</f>
        <v>2.6666666666666665</v>
      </c>
      <c r="ET47" s="178">
        <v>0.95833333333333337</v>
      </c>
      <c r="EU47" s="121"/>
      <c r="EV47" s="121"/>
      <c r="EW47" s="121"/>
      <c r="EX47" s="121"/>
      <c r="EY47" s="121"/>
      <c r="EZ47" s="109"/>
      <c r="FA47" s="110">
        <v>42767</v>
      </c>
      <c r="FB47" s="111">
        <f t="shared" ref="FB47:FC75" si="128">FB6</f>
        <v>0</v>
      </c>
      <c r="FC47" s="109">
        <f t="shared" si="128"/>
        <v>0</v>
      </c>
      <c r="FD47" s="111">
        <f t="shared" ref="FD47:FD75" si="129">FK6</f>
        <v>0</v>
      </c>
      <c r="FE47" s="109">
        <f t="shared" ref="FE47:FE75" si="130">FL6</f>
        <v>0</v>
      </c>
      <c r="FF47" s="111">
        <f t="shared" ref="FF47:FF59" si="131">FD6+FM6+FV6</f>
        <v>0</v>
      </c>
      <c r="FG47" s="109">
        <f t="shared" ref="FG47:FG59" si="132">FE6+FN6+FW6</f>
        <v>0</v>
      </c>
      <c r="FH47" s="111">
        <f t="shared" ref="FH47:FH75" si="133">FF6+FO6</f>
        <v>0</v>
      </c>
      <c r="FI47" s="109">
        <f t="shared" ref="FI47:FI75" si="134">FG6+FP6</f>
        <v>0</v>
      </c>
      <c r="FJ47" s="111">
        <f t="shared" ref="FJ47:FJ75" si="135">FH6+FQ6</f>
        <v>0</v>
      </c>
      <c r="FK47" s="109">
        <f t="shared" ref="FK47:FK75" si="136">FI6+FR6</f>
        <v>0</v>
      </c>
      <c r="FL47" s="111">
        <f t="shared" ref="FL47:FL75" si="137">FT6</f>
        <v>0</v>
      </c>
      <c r="FM47" s="109">
        <f t="shared" ref="FM47:FM75" si="138">FU6</f>
        <v>0</v>
      </c>
      <c r="FN47" s="111">
        <f t="shared" ref="FN47:FN75" si="139">FX6</f>
        <v>0</v>
      </c>
      <c r="FO47" s="109">
        <f t="shared" ref="FO47:FO75" si="140">FY6</f>
        <v>0</v>
      </c>
      <c r="FP47" s="166">
        <f>FC47+FE47+FG47+FI47+FK47+FM47+FO47</f>
        <v>0</v>
      </c>
      <c r="FQ47" s="121"/>
      <c r="FR47" s="121">
        <v>120</v>
      </c>
      <c r="FS47" s="173">
        <f>FR47/60</f>
        <v>2</v>
      </c>
      <c r="FT47" s="171">
        <v>8.3333333333333329E-2</v>
      </c>
      <c r="FU47" s="121"/>
      <c r="FV47" s="121"/>
      <c r="FW47" s="121"/>
      <c r="FX47" s="121"/>
      <c r="FY47" s="121"/>
      <c r="FZ47" s="109"/>
      <c r="GA47" s="110">
        <v>42767</v>
      </c>
      <c r="GB47" s="111">
        <f t="shared" ref="GB47:GC75" si="141">GB6</f>
        <v>0</v>
      </c>
      <c r="GC47" s="109">
        <f t="shared" si="141"/>
        <v>0</v>
      </c>
      <c r="GD47" s="111">
        <f t="shared" ref="GD47:GD75" si="142">GK6</f>
        <v>0</v>
      </c>
      <c r="GE47" s="109">
        <f t="shared" ref="GE47:GE75" si="143">GL6</f>
        <v>0</v>
      </c>
      <c r="GF47" s="111">
        <f t="shared" ref="GF47:GF75" si="144">GD6+GM6+GV6</f>
        <v>0</v>
      </c>
      <c r="GG47" s="109">
        <f t="shared" ref="GG47:GG75" si="145">GE6+GN6+GW6</f>
        <v>0</v>
      </c>
      <c r="GH47" s="111">
        <f t="shared" ref="GH47:GH75" si="146">GF6+GO6</f>
        <v>0</v>
      </c>
      <c r="GI47" s="109">
        <f t="shared" ref="GI47:GI75" si="147">GG6+GP6</f>
        <v>0</v>
      </c>
      <c r="GJ47" s="111">
        <f t="shared" ref="GJ47:GJ75" si="148">GH6+GQ6</f>
        <v>0</v>
      </c>
      <c r="GK47" s="109">
        <f t="shared" ref="GK47:GK75" si="149">GI6+GR6</f>
        <v>0</v>
      </c>
      <c r="GL47" s="111">
        <f t="shared" ref="GL47:GL75" si="150">GT6</f>
        <v>0</v>
      </c>
      <c r="GM47" s="109">
        <f t="shared" ref="GM47:GM75" si="151">GU6</f>
        <v>0</v>
      </c>
      <c r="GN47" s="111">
        <f t="shared" ref="GN47:GN75" si="152">GX6</f>
        <v>0</v>
      </c>
      <c r="GO47" s="109">
        <f t="shared" ref="GO47:GO75" si="153">GY6</f>
        <v>0</v>
      </c>
      <c r="GP47" s="166">
        <f>GC47+GE47+GG47+GI47+GK47+GM47+GO47</f>
        <v>0</v>
      </c>
      <c r="GQ47" s="121"/>
      <c r="GR47" s="176">
        <v>10</v>
      </c>
      <c r="GS47" s="177">
        <f>GR47/60</f>
        <v>0.16666666666666666</v>
      </c>
      <c r="GT47" s="178">
        <v>4.1666666666666664E-2</v>
      </c>
      <c r="GU47" s="121"/>
      <c r="GV47" s="121"/>
      <c r="GW47" s="121"/>
      <c r="GX47" s="121"/>
      <c r="GY47" s="121"/>
      <c r="GZ47" s="109"/>
      <c r="HA47" s="110">
        <v>42767</v>
      </c>
      <c r="HB47" s="111">
        <f t="shared" ref="HB47:HC75" si="154">HB6</f>
        <v>0</v>
      </c>
      <c r="HC47" s="109">
        <f t="shared" si="154"/>
        <v>0</v>
      </c>
      <c r="HD47" s="111">
        <f t="shared" ref="HD47:HD75" si="155">HK6</f>
        <v>0</v>
      </c>
      <c r="HE47" s="109">
        <f t="shared" ref="HE47:HE75" si="156">HL6</f>
        <v>0</v>
      </c>
      <c r="HF47" s="111">
        <f t="shared" ref="HF47:HF75" si="157">HD6+HM6+HV6</f>
        <v>0</v>
      </c>
      <c r="HG47" s="109">
        <f t="shared" ref="HG47:HG75" si="158">HE6+HN6+HW6</f>
        <v>0</v>
      </c>
      <c r="HH47" s="111">
        <f t="shared" ref="HH47:HH75" si="159">HF6+HO6</f>
        <v>0</v>
      </c>
      <c r="HI47" s="109">
        <f t="shared" ref="HI47:HI75" si="160">HG6+HP6</f>
        <v>0</v>
      </c>
      <c r="HJ47" s="111">
        <f t="shared" ref="HJ47:HJ75" si="161">HH6+HQ6</f>
        <v>0</v>
      </c>
      <c r="HK47" s="109">
        <f t="shared" ref="HK47:HK75" si="162">HI6+HR6</f>
        <v>0</v>
      </c>
      <c r="HL47" s="111">
        <f t="shared" ref="HL47:HL75" si="163">HT6</f>
        <v>0</v>
      </c>
      <c r="HM47" s="109">
        <f t="shared" ref="HM47:HM75" si="164">HU6</f>
        <v>0</v>
      </c>
      <c r="HN47" s="111">
        <f t="shared" ref="HN47:HN75" si="165">HX6</f>
        <v>0</v>
      </c>
      <c r="HO47" s="109">
        <f t="shared" ref="HO47:HO75" si="166">HY6</f>
        <v>0</v>
      </c>
      <c r="HP47" s="166">
        <f>HC47+HE47+HG47+HI47+HK47+HM47+HO47</f>
        <v>0</v>
      </c>
      <c r="HQ47" s="121"/>
      <c r="HR47" s="121">
        <v>140</v>
      </c>
      <c r="HS47" s="173">
        <f>HR47/60</f>
        <v>2.3333333333333335</v>
      </c>
      <c r="HT47" s="171">
        <v>0.25</v>
      </c>
      <c r="HU47" s="121"/>
      <c r="HV47" s="121"/>
      <c r="HW47" s="121"/>
      <c r="HX47" s="121"/>
      <c r="HY47" s="121"/>
      <c r="HZ47" s="109"/>
      <c r="IA47" s="110">
        <v>42767</v>
      </c>
      <c r="IB47" s="111">
        <f t="shared" ref="IB47:IC75" si="167">IB6</f>
        <v>0</v>
      </c>
      <c r="IC47" s="109">
        <f t="shared" si="167"/>
        <v>0</v>
      </c>
      <c r="ID47" s="111">
        <f t="shared" ref="ID47:ID75" si="168">IK6</f>
        <v>0</v>
      </c>
      <c r="IE47" s="109">
        <f t="shared" ref="IE47:IE75" si="169">IL6</f>
        <v>0</v>
      </c>
      <c r="IF47" s="111">
        <f t="shared" ref="IF47:IF75" si="170">ID6+IM6+IV6</f>
        <v>0</v>
      </c>
      <c r="IG47" s="109">
        <f t="shared" ref="IG47:IG75" si="171">IE6+IN6+IW6</f>
        <v>0</v>
      </c>
      <c r="IH47" s="111">
        <f t="shared" ref="IH47:IH75" si="172">IF6+IO6</f>
        <v>0</v>
      </c>
      <c r="II47" s="109">
        <f t="shared" ref="II47:II75" si="173">IG6+IP6</f>
        <v>0</v>
      </c>
      <c r="IJ47" s="111">
        <f t="shared" ref="IJ47:IJ75" si="174">IH6+IQ6</f>
        <v>0</v>
      </c>
      <c r="IK47" s="109">
        <f t="shared" ref="IK47:IK75" si="175">II6+IR6</f>
        <v>0</v>
      </c>
      <c r="IL47" s="111">
        <f t="shared" ref="IL47:IL75" si="176">IT6</f>
        <v>0</v>
      </c>
      <c r="IM47" s="109">
        <f t="shared" ref="IM47:IM75" si="177">IU6</f>
        <v>0</v>
      </c>
      <c r="IN47" s="111">
        <f t="shared" ref="IN47:IN75" si="178">IX6</f>
        <v>0</v>
      </c>
      <c r="IO47" s="109">
        <f t="shared" ref="IO47:IO75" si="179">IY6</f>
        <v>0</v>
      </c>
      <c r="IP47" s="166">
        <f>IC47+IE47+IG47+II47+IK47+IM47+IO47</f>
        <v>0</v>
      </c>
      <c r="IQ47" s="121"/>
      <c r="IR47" s="121">
        <v>120</v>
      </c>
      <c r="IS47" s="173">
        <f>IR47/60</f>
        <v>2</v>
      </c>
      <c r="IT47" s="171">
        <v>0.25</v>
      </c>
      <c r="IU47" s="121"/>
      <c r="IV47" s="121"/>
      <c r="IW47" s="121"/>
      <c r="IX47" s="121"/>
      <c r="IY47" s="121"/>
      <c r="IZ47" s="109"/>
      <c r="JA47" s="110">
        <v>42767</v>
      </c>
      <c r="JB47" s="111">
        <f t="shared" ref="JB47:JC75" si="180">JB6</f>
        <v>0</v>
      </c>
      <c r="JC47" s="109">
        <f t="shared" si="180"/>
        <v>0</v>
      </c>
      <c r="JD47" s="111">
        <f t="shared" ref="JD47:JD75" si="181">JK6</f>
        <v>0</v>
      </c>
      <c r="JE47" s="109">
        <f t="shared" ref="JE47:JE75" si="182">JL6</f>
        <v>0</v>
      </c>
      <c r="JF47" s="111">
        <f t="shared" ref="JF47:JF75" si="183">JD6+JM6+JV6</f>
        <v>0</v>
      </c>
      <c r="JG47" s="109">
        <f t="shared" ref="JG47:JG75" si="184">JE6+JN6+JW6</f>
        <v>0</v>
      </c>
      <c r="JH47" s="111">
        <f t="shared" ref="JH47:JH75" si="185">JF6+JO6</f>
        <v>0</v>
      </c>
      <c r="JI47" s="109">
        <f t="shared" ref="JI47:JI75" si="186">JG6+JP6</f>
        <v>0</v>
      </c>
      <c r="JJ47" s="111">
        <f t="shared" ref="JJ47:JJ75" si="187">JH6+JQ6</f>
        <v>0</v>
      </c>
      <c r="JK47" s="109">
        <f t="shared" ref="JK47:JK75" si="188">JI6+JR6</f>
        <v>0</v>
      </c>
      <c r="JL47" s="111">
        <f t="shared" ref="JL47:JL75" si="189">JT6</f>
        <v>0</v>
      </c>
      <c r="JM47" s="109">
        <f t="shared" ref="JM47:JM75" si="190">JU6</f>
        <v>0</v>
      </c>
      <c r="JN47" s="111">
        <f t="shared" ref="JN47:JN75" si="191">JX6</f>
        <v>0</v>
      </c>
      <c r="JO47" s="109">
        <f t="shared" ref="JO47:JO75" si="192">JY6</f>
        <v>0</v>
      </c>
      <c r="JP47" s="166">
        <f>JC47+JE47+JG47+JI47+JK47+JM47+JO47</f>
        <v>0</v>
      </c>
      <c r="JQ47" s="121"/>
      <c r="JR47" s="176">
        <v>10</v>
      </c>
      <c r="JS47" s="177">
        <f>JR47/60</f>
        <v>0.16666666666666666</v>
      </c>
      <c r="JT47" s="178">
        <v>0.45833333333333331</v>
      </c>
      <c r="JU47" s="121"/>
      <c r="JV47" s="121"/>
      <c r="JW47" s="121"/>
      <c r="JX47" s="121"/>
      <c r="JY47" s="121"/>
      <c r="JZ47" s="109"/>
      <c r="KA47" s="110">
        <v>42767</v>
      </c>
      <c r="KB47" s="111">
        <f t="shared" ref="KB47:KC75" si="193">KB6</f>
        <v>0</v>
      </c>
      <c r="KC47" s="109">
        <f t="shared" si="193"/>
        <v>0</v>
      </c>
      <c r="KD47" s="111">
        <f t="shared" ref="KD47:KD75" si="194">KK6</f>
        <v>0</v>
      </c>
      <c r="KE47" s="109">
        <f t="shared" ref="KE47:KE75" si="195">KL6</f>
        <v>0</v>
      </c>
      <c r="KF47" s="111">
        <f t="shared" ref="KF47:KF75" si="196">KD6+KM6+KV6</f>
        <v>0</v>
      </c>
      <c r="KG47" s="109">
        <f t="shared" ref="KG47:KG75" si="197">KE6+KN6+KW6</f>
        <v>0</v>
      </c>
      <c r="KH47" s="111">
        <f t="shared" ref="KH47:KH75" si="198">KF6+KO6</f>
        <v>0</v>
      </c>
      <c r="KI47" s="109">
        <f t="shared" ref="KI47:KI75" si="199">KG6+KP6</f>
        <v>0</v>
      </c>
      <c r="KJ47" s="111">
        <f t="shared" ref="KJ47:KJ75" si="200">KH6+KQ6</f>
        <v>0</v>
      </c>
      <c r="KK47" s="109">
        <f t="shared" ref="KK47:KK75" si="201">KI6+KR6</f>
        <v>0</v>
      </c>
      <c r="KL47" s="111">
        <f t="shared" ref="KL47:KL75" si="202">KT6</f>
        <v>0</v>
      </c>
      <c r="KM47" s="109">
        <f t="shared" ref="KM47:KM75" si="203">KU6</f>
        <v>0</v>
      </c>
      <c r="KN47" s="111">
        <f t="shared" ref="KN47:KN75" si="204">KX6</f>
        <v>0</v>
      </c>
      <c r="KO47" s="109">
        <f t="shared" ref="KO47:KO75" si="205">KY6</f>
        <v>0</v>
      </c>
      <c r="KP47" s="166">
        <f>KC47+KE47+KG47+KI47+KK47+KM47+KO47</f>
        <v>0</v>
      </c>
      <c r="KQ47" s="121"/>
      <c r="KR47" s="176">
        <v>20</v>
      </c>
      <c r="KS47" s="177">
        <f>KR47/60</f>
        <v>0.33333333333333331</v>
      </c>
      <c r="KT47" s="178">
        <v>0.25</v>
      </c>
      <c r="KU47" s="121"/>
      <c r="KV47" s="121"/>
      <c r="KW47" s="121"/>
      <c r="KX47" s="121"/>
      <c r="KY47" s="121"/>
      <c r="KZ47" s="109"/>
      <c r="LA47" s="110">
        <v>42767</v>
      </c>
      <c r="LB47" s="111">
        <f t="shared" ref="LB47:LC75" si="206">LB6</f>
        <v>0</v>
      </c>
      <c r="LC47" s="109">
        <f t="shared" si="206"/>
        <v>0</v>
      </c>
      <c r="LD47" s="111">
        <f t="shared" ref="LD47:LD75" si="207">LK6</f>
        <v>0</v>
      </c>
      <c r="LE47" s="109">
        <f t="shared" ref="LE47:LE75" si="208">LL6</f>
        <v>0</v>
      </c>
      <c r="LF47" s="111">
        <f t="shared" ref="LF47:LF75" si="209">LD6+LM6+LV6</f>
        <v>0</v>
      </c>
      <c r="LG47" s="109">
        <f t="shared" ref="LG47:LG75" si="210">LE6+LN6+LW6</f>
        <v>0</v>
      </c>
      <c r="LH47" s="111">
        <f t="shared" ref="LH47:LH75" si="211">LF6+LO6</f>
        <v>0</v>
      </c>
      <c r="LI47" s="109">
        <f t="shared" ref="LI47:LI75" si="212">LG6+LP6</f>
        <v>0</v>
      </c>
      <c r="LJ47" s="111">
        <f t="shared" ref="LJ47:LJ75" si="213">LH6+LQ6</f>
        <v>0</v>
      </c>
      <c r="LK47" s="109">
        <f t="shared" ref="LK47:LK75" si="214">LI6+LR6</f>
        <v>0</v>
      </c>
      <c r="LL47" s="111">
        <f t="shared" ref="LL47:LL75" si="215">LT6</f>
        <v>0</v>
      </c>
      <c r="LM47" s="109">
        <f t="shared" ref="LM47:LM75" si="216">LU6</f>
        <v>0</v>
      </c>
      <c r="LN47" s="111">
        <f t="shared" ref="LN47:LN75" si="217">LX6</f>
        <v>0</v>
      </c>
      <c r="LO47" s="109">
        <f t="shared" ref="LO47:LO75" si="218">LY6</f>
        <v>0</v>
      </c>
      <c r="LP47" s="166">
        <f>LC47+LE47+LG47+LI47+LK47+LM47+LO47</f>
        <v>0</v>
      </c>
      <c r="LQ47" s="121"/>
      <c r="LR47" s="176">
        <v>40</v>
      </c>
      <c r="LS47" s="177">
        <f>LR47/60</f>
        <v>0.66666666666666663</v>
      </c>
      <c r="LT47" s="178">
        <v>0.25</v>
      </c>
      <c r="LU47" s="121"/>
      <c r="LV47" s="121"/>
      <c r="LW47" s="121"/>
      <c r="LX47" s="121"/>
      <c r="LY47" s="121"/>
      <c r="LZ47" s="109"/>
      <c r="MA47" s="109"/>
      <c r="MB47" s="110">
        <v>44013</v>
      </c>
      <c r="MC47" s="111">
        <f t="shared" si="52"/>
        <v>0</v>
      </c>
      <c r="MD47" s="109">
        <f t="shared" ref="MD47:MD76" si="219">MD6</f>
        <v>0</v>
      </c>
      <c r="ME47" s="111">
        <f t="shared" si="53"/>
        <v>0</v>
      </c>
      <c r="MF47" s="109">
        <f t="shared" ref="MF47:MF76" si="220">MF6</f>
        <v>0</v>
      </c>
      <c r="MG47" s="108">
        <f>MF47+MD47</f>
        <v>0</v>
      </c>
      <c r="MH47" s="110">
        <v>44013</v>
      </c>
      <c r="MI47" s="111">
        <f t="shared" si="54"/>
        <v>0</v>
      </c>
      <c r="MJ47" s="109">
        <f t="shared" ref="MJ47:MJ76" si="221">MJ6</f>
        <v>0</v>
      </c>
      <c r="MK47" s="111">
        <f t="shared" si="55"/>
        <v>0</v>
      </c>
      <c r="ML47" s="109">
        <f t="shared" ref="ML47:ML76" si="222">ML6</f>
        <v>0</v>
      </c>
      <c r="MM47" s="108">
        <f t="shared" ref="MM47:MM78" si="223">ML47+MJ47</f>
        <v>0</v>
      </c>
      <c r="MN47" s="110">
        <v>44013</v>
      </c>
      <c r="MO47" s="111">
        <f t="shared" si="56"/>
        <v>0</v>
      </c>
      <c r="MP47" s="109">
        <f t="shared" ref="MP47:MP76" si="224">MP6</f>
        <v>0</v>
      </c>
      <c r="MQ47" s="111">
        <f t="shared" si="57"/>
        <v>0</v>
      </c>
      <c r="MR47" s="109">
        <f t="shared" ref="MR47:MR76" si="225">MR6</f>
        <v>0</v>
      </c>
      <c r="MS47" s="108">
        <f t="shared" ref="MS47:MS78" si="226">MR47+MP47</f>
        <v>0</v>
      </c>
      <c r="MT47" s="110">
        <v>42767</v>
      </c>
      <c r="MU47" s="111">
        <f t="shared" si="58"/>
        <v>0</v>
      </c>
      <c r="MV47" s="109">
        <f t="shared" ref="MV47:MV75" si="227">MV6</f>
        <v>0</v>
      </c>
      <c r="MW47" s="111">
        <f t="shared" si="59"/>
        <v>0</v>
      </c>
      <c r="MX47" s="109">
        <f t="shared" ref="MX47:MX75" si="228">MX6</f>
        <v>0</v>
      </c>
      <c r="MY47" s="108">
        <f t="shared" ref="MY47:MY78" si="229">MX47+MV47</f>
        <v>0</v>
      </c>
      <c r="MZ47" s="6"/>
      <c r="NA47" s="25"/>
      <c r="NB47" s="26"/>
      <c r="NC47" s="25"/>
      <c r="ND47" s="26"/>
      <c r="NE47" s="26"/>
      <c r="NF47" s="25"/>
      <c r="NG47" s="26"/>
      <c r="NH47" s="25"/>
      <c r="NI47" s="26"/>
      <c r="NJ47" s="26"/>
      <c r="NL47" s="25"/>
      <c r="NM47" s="26"/>
      <c r="NN47" s="25"/>
      <c r="NO47" s="26"/>
      <c r="NP47" s="25"/>
      <c r="NQ47" s="26"/>
      <c r="NR47" s="25"/>
      <c r="NS47" s="26"/>
      <c r="NT47" s="25"/>
      <c r="NU47" s="26"/>
      <c r="NV47" s="25"/>
      <c r="NW47" s="26"/>
      <c r="NX47" s="25"/>
      <c r="NY47" s="26"/>
      <c r="NZ47" s="18"/>
      <c r="OL47" s="110">
        <v>45658</v>
      </c>
      <c r="OM47" s="264">
        <f t="shared" ref="OM47:ON47" si="230">OM6</f>
        <v>3</v>
      </c>
      <c r="ON47" s="265">
        <f t="shared" si="230"/>
        <v>0.98611111111111116</v>
      </c>
      <c r="OO47" s="202">
        <f t="shared" ref="OO47:OO75" si="231">OV6</f>
        <v>0</v>
      </c>
      <c r="OP47" s="119">
        <f t="shared" ref="OP47:OP75" si="232">OW6</f>
        <v>0</v>
      </c>
      <c r="OQ47" s="202">
        <f t="shared" ref="OQ47:OQ75" si="233">OO6+OX6+PG6</f>
        <v>0</v>
      </c>
      <c r="OR47" s="119">
        <f t="shared" ref="OR47:OR75" si="234">OP6+OY6+PH6</f>
        <v>0</v>
      </c>
      <c r="OS47" s="202">
        <f t="shared" ref="OS47:OS75" si="235">OQ6+OZ6</f>
        <v>2</v>
      </c>
      <c r="OT47" s="119">
        <f t="shared" ref="OT47:OT75" si="236">OR6+PA6</f>
        <v>1.3888888888888888E-2</v>
      </c>
      <c r="OU47" s="202">
        <f t="shared" ref="OU47:OU75" si="237">OS6+PB6</f>
        <v>0</v>
      </c>
      <c r="OV47" s="119">
        <f t="shared" ref="OV47:OV75" si="238">OT6+PC6</f>
        <v>0</v>
      </c>
      <c r="OW47" s="202">
        <f t="shared" ref="OW47:OW75" si="239">PE6</f>
        <v>0</v>
      </c>
      <c r="OX47" s="119">
        <f t="shared" ref="OX47:OX75" si="240">PF6</f>
        <v>0</v>
      </c>
      <c r="OY47" s="202">
        <f t="shared" ref="OY47:OY75" si="241">PI6</f>
        <v>0</v>
      </c>
      <c r="OZ47" s="119">
        <f t="shared" ref="OZ47:OZ75" si="242">PJ6</f>
        <v>0</v>
      </c>
      <c r="PA47" s="260">
        <f>ON47+OP47+OR47+OT47+OV47+OX47+OZ47</f>
        <v>1</v>
      </c>
      <c r="PM47" s="110">
        <v>45658</v>
      </c>
      <c r="PN47" s="264">
        <f t="shared" ref="PN47:PO48" si="243">PN6</f>
        <v>2</v>
      </c>
      <c r="PO47" s="265">
        <f t="shared" si="243"/>
        <v>0.29166666666666669</v>
      </c>
      <c r="PP47" s="202">
        <f t="shared" ref="PP47:PP78" si="244">PW6</f>
        <v>0</v>
      </c>
      <c r="PQ47" s="119">
        <f t="shared" ref="PQ47:PQ78" si="245">PX6</f>
        <v>0</v>
      </c>
      <c r="PR47" s="202">
        <f t="shared" ref="PR47:PR78" si="246">PP6+PY6+QH6</f>
        <v>0</v>
      </c>
      <c r="PS47" s="119">
        <f t="shared" ref="PS47:PS78" si="247">PQ6+PZ6+QI6</f>
        <v>0</v>
      </c>
      <c r="PT47" s="202">
        <f t="shared" ref="PT47:PT78" si="248">PR6+QA6</f>
        <v>0</v>
      </c>
      <c r="PU47" s="119">
        <f t="shared" ref="PU47:PU78" si="249">PS6+QB6</f>
        <v>0</v>
      </c>
      <c r="PV47" s="202">
        <f t="shared" ref="PV47:PV78" si="250">PT6+QC6</f>
        <v>0</v>
      </c>
      <c r="PW47" s="119">
        <f t="shared" ref="PW47:PW78" si="251">PU6+QD6</f>
        <v>0</v>
      </c>
      <c r="PX47" s="202">
        <f t="shared" ref="PX47:PX78" si="252">QF6</f>
        <v>2</v>
      </c>
      <c r="PY47" s="119">
        <f t="shared" ref="PY47:PY78" si="253">QG6</f>
        <v>0.70833333333333337</v>
      </c>
      <c r="PZ47" s="202">
        <f t="shared" ref="PZ47:PZ78" si="254">QJ6</f>
        <v>0</v>
      </c>
      <c r="QA47" s="119">
        <f t="shared" ref="QA47:QA78" si="255">QK6</f>
        <v>0</v>
      </c>
      <c r="QB47" s="260">
        <f>PO47+PQ47+PS47+PU47+PW47+PY47+QA47</f>
        <v>1</v>
      </c>
    </row>
    <row r="48" spans="1:454">
      <c r="A48" s="110">
        <v>45659</v>
      </c>
      <c r="B48" s="264">
        <f t="shared" si="60"/>
        <v>2</v>
      </c>
      <c r="C48" s="265">
        <f t="shared" si="60"/>
        <v>0.29166666666666669</v>
      </c>
      <c r="D48" s="202">
        <f t="shared" ref="D48:D67" si="256">K7</f>
        <v>0</v>
      </c>
      <c r="E48" s="119">
        <f t="shared" ref="E48:E67" si="257">L7</f>
        <v>0</v>
      </c>
      <c r="F48" s="203">
        <f>D7+M7+FU7</f>
        <v>0</v>
      </c>
      <c r="G48" s="119">
        <f t="shared" ref="G48:G75" si="258">E7+N7+W7</f>
        <v>0</v>
      </c>
      <c r="H48" s="202">
        <f t="shared" ref="H48:K52" si="259">F7+O7</f>
        <v>0</v>
      </c>
      <c r="I48" s="119">
        <f t="shared" si="259"/>
        <v>0</v>
      </c>
      <c r="J48" s="202">
        <v>0</v>
      </c>
      <c r="K48" s="119">
        <f t="shared" si="259"/>
        <v>0</v>
      </c>
      <c r="L48" s="202">
        <f t="shared" si="61"/>
        <v>2</v>
      </c>
      <c r="M48" s="119">
        <f t="shared" si="62"/>
        <v>0.70833333333333337</v>
      </c>
      <c r="N48" s="202">
        <f t="shared" si="63"/>
        <v>0</v>
      </c>
      <c r="O48" s="119">
        <f t="shared" si="64"/>
        <v>0</v>
      </c>
      <c r="P48" s="260">
        <f t="shared" si="65"/>
        <v>1</v>
      </c>
      <c r="Q48" s="121"/>
      <c r="R48" s="121"/>
      <c r="S48" s="173"/>
      <c r="T48" s="175"/>
      <c r="U48" s="121"/>
      <c r="V48" s="121"/>
      <c r="W48" s="121"/>
      <c r="X48" s="121"/>
      <c r="Y48" s="121"/>
      <c r="Z48" s="109"/>
      <c r="AA48" s="109"/>
      <c r="AB48" s="110">
        <v>45659</v>
      </c>
      <c r="AC48" s="264">
        <f t="shared" si="66"/>
        <v>5</v>
      </c>
      <c r="AD48" s="265">
        <f t="shared" si="66"/>
        <v>0.2673611111111111</v>
      </c>
      <c r="AE48" s="202">
        <f t="shared" si="67"/>
        <v>0</v>
      </c>
      <c r="AF48" s="119">
        <f t="shared" si="68"/>
        <v>0</v>
      </c>
      <c r="AG48" s="202">
        <f t="shared" si="69"/>
        <v>1</v>
      </c>
      <c r="AH48" s="119">
        <f t="shared" si="70"/>
        <v>1.0416666666666666E-2</v>
      </c>
      <c r="AI48" s="202">
        <f t="shared" si="71"/>
        <v>1</v>
      </c>
      <c r="AJ48" s="119">
        <f t="shared" si="72"/>
        <v>6.9444444444444441E-3</v>
      </c>
      <c r="AK48" s="202">
        <f t="shared" si="73"/>
        <v>0</v>
      </c>
      <c r="AL48" s="119">
        <f t="shared" si="74"/>
        <v>0</v>
      </c>
      <c r="AM48" s="202">
        <f t="shared" ref="AM48:AM75" si="260">AU7</f>
        <v>2</v>
      </c>
      <c r="AN48" s="119">
        <f t="shared" si="75"/>
        <v>0.70833333333333337</v>
      </c>
      <c r="AO48" s="202">
        <f t="shared" si="76"/>
        <v>1</v>
      </c>
      <c r="AP48" s="119">
        <f t="shared" ref="AP48:AP75" si="261">AZ7</f>
        <v>6.9444444444444441E-3</v>
      </c>
      <c r="AQ48" s="260">
        <f t="shared" ref="AQ48:AQ78" si="262">AD48+AF48+AH48+AJ48+AL48+AN48+AP48</f>
        <v>1</v>
      </c>
      <c r="AR48" s="121"/>
      <c r="AS48" s="121"/>
      <c r="AT48" s="173"/>
      <c r="AU48" s="171"/>
      <c r="AV48" s="121"/>
      <c r="AW48" s="121"/>
      <c r="AX48" s="121"/>
      <c r="AY48" s="121"/>
      <c r="AZ48" s="121"/>
      <c r="BA48" s="109"/>
      <c r="BB48" s="110">
        <v>45659</v>
      </c>
      <c r="BC48" s="202">
        <f t="shared" si="77"/>
        <v>2</v>
      </c>
      <c r="BD48" s="119">
        <f t="shared" si="77"/>
        <v>0.99305555555555547</v>
      </c>
      <c r="BE48" s="202">
        <f t="shared" si="78"/>
        <v>0</v>
      </c>
      <c r="BF48" s="119">
        <f t="shared" si="79"/>
        <v>0</v>
      </c>
      <c r="BG48" s="202">
        <f t="shared" si="80"/>
        <v>0</v>
      </c>
      <c r="BH48" s="119">
        <f t="shared" ref="BH48:BH75" si="263">BF7+BO7+BX7</f>
        <v>0</v>
      </c>
      <c r="BI48" s="202">
        <f t="shared" si="81"/>
        <v>0</v>
      </c>
      <c r="BJ48" s="119">
        <f t="shared" si="82"/>
        <v>0</v>
      </c>
      <c r="BK48" s="202">
        <f t="shared" si="83"/>
        <v>0</v>
      </c>
      <c r="BL48" s="119">
        <f t="shared" si="84"/>
        <v>0</v>
      </c>
      <c r="BM48" s="202">
        <f t="shared" si="85"/>
        <v>0</v>
      </c>
      <c r="BN48" s="119">
        <f t="shared" si="86"/>
        <v>0</v>
      </c>
      <c r="BO48" s="202">
        <f t="shared" si="87"/>
        <v>1</v>
      </c>
      <c r="BP48" s="119">
        <f t="shared" si="88"/>
        <v>6.9444444444444441E-3</v>
      </c>
      <c r="BQ48" s="260">
        <f t="shared" ref="BQ48:BQ78" si="264">BD48+BF48+BH48+BJ48+BL48+BN48+BP48</f>
        <v>0.99999999999999989</v>
      </c>
      <c r="BR48" s="121"/>
      <c r="BS48" s="121"/>
      <c r="BT48" s="173"/>
      <c r="BU48" s="171"/>
      <c r="BV48" s="121"/>
      <c r="BW48" s="121"/>
      <c r="BX48" s="121"/>
      <c r="BY48" s="121"/>
      <c r="BZ48" s="121"/>
      <c r="CA48" s="109"/>
      <c r="CB48" s="110">
        <v>43161</v>
      </c>
      <c r="CC48" s="111">
        <f t="shared" si="89"/>
        <v>0</v>
      </c>
      <c r="CD48" s="109">
        <f t="shared" si="89"/>
        <v>0</v>
      </c>
      <c r="CE48" s="111">
        <f t="shared" si="90"/>
        <v>0</v>
      </c>
      <c r="CF48" s="109">
        <f t="shared" si="91"/>
        <v>0</v>
      </c>
      <c r="CG48" s="111">
        <f t="shared" si="92"/>
        <v>0</v>
      </c>
      <c r="CH48" s="109">
        <f t="shared" si="93"/>
        <v>0</v>
      </c>
      <c r="CI48" s="111">
        <f t="shared" si="94"/>
        <v>0</v>
      </c>
      <c r="CJ48" s="109">
        <f t="shared" si="95"/>
        <v>0</v>
      </c>
      <c r="CK48" s="111">
        <f t="shared" si="96"/>
        <v>0</v>
      </c>
      <c r="CL48" s="109">
        <f t="shared" si="97"/>
        <v>0</v>
      </c>
      <c r="CM48" s="111">
        <f t="shared" si="98"/>
        <v>0</v>
      </c>
      <c r="CN48" s="109">
        <f t="shared" si="99"/>
        <v>0</v>
      </c>
      <c r="CO48" s="111">
        <f t="shared" si="100"/>
        <v>0</v>
      </c>
      <c r="CP48" s="109">
        <f t="shared" si="101"/>
        <v>0</v>
      </c>
      <c r="CQ48" s="166">
        <f t="shared" ref="CQ48:CQ78" si="265">CD48+CF48+CH48+CJ48+CL48+CN48+CP48</f>
        <v>0</v>
      </c>
      <c r="CR48" s="121"/>
      <c r="CS48" s="121">
        <v>190</v>
      </c>
      <c r="CT48" s="173">
        <f t="shared" ref="CT48:CT78" si="266">CS48/60</f>
        <v>3.1666666666666665</v>
      </c>
      <c r="CU48" s="171">
        <v>0.45833333333333331</v>
      </c>
      <c r="CV48" s="121"/>
      <c r="CW48" s="121"/>
      <c r="CX48" s="121"/>
      <c r="CY48" s="121"/>
      <c r="CZ48" s="121"/>
      <c r="DA48" s="110"/>
      <c r="DB48" s="111">
        <f t="shared" si="102"/>
        <v>0</v>
      </c>
      <c r="DC48" s="109">
        <f t="shared" si="102"/>
        <v>0</v>
      </c>
      <c r="DD48" s="111">
        <f t="shared" si="103"/>
        <v>0</v>
      </c>
      <c r="DE48" s="109">
        <f t="shared" si="104"/>
        <v>0</v>
      </c>
      <c r="DF48" s="111">
        <f t="shared" si="105"/>
        <v>0</v>
      </c>
      <c r="DG48" s="109">
        <f t="shared" si="106"/>
        <v>0</v>
      </c>
      <c r="DH48" s="111">
        <f t="shared" si="107"/>
        <v>0</v>
      </c>
      <c r="DI48" s="109">
        <f t="shared" si="108"/>
        <v>0</v>
      </c>
      <c r="DJ48" s="111">
        <f t="shared" si="109"/>
        <v>0</v>
      </c>
      <c r="DK48" s="109">
        <f t="shared" si="110"/>
        <v>0</v>
      </c>
      <c r="DL48" s="111">
        <f t="shared" si="111"/>
        <v>0</v>
      </c>
      <c r="DM48" s="109">
        <f t="shared" si="112"/>
        <v>0</v>
      </c>
      <c r="DN48" s="111">
        <f t="shared" si="113"/>
        <v>0</v>
      </c>
      <c r="DO48" s="109">
        <f t="shared" si="114"/>
        <v>0</v>
      </c>
      <c r="DP48" s="166">
        <f t="shared" ref="DP48:DP78" si="267">DC48+DE48+DG48+DI48+DK48+DM48+DO48</f>
        <v>0</v>
      </c>
      <c r="DQ48" s="121"/>
      <c r="DR48" s="121">
        <v>160</v>
      </c>
      <c r="DS48" s="173">
        <f t="shared" ref="DS48:DS78" si="268">DR48/60</f>
        <v>2.6666666666666665</v>
      </c>
      <c r="DT48" s="171">
        <v>0.54166666666666663</v>
      </c>
      <c r="DU48" s="121"/>
      <c r="DV48" s="121"/>
      <c r="DW48" s="121"/>
      <c r="DX48" s="121"/>
      <c r="DY48" s="121"/>
      <c r="DZ48" s="109"/>
      <c r="EA48" s="110">
        <v>42768</v>
      </c>
      <c r="EB48" s="111">
        <f t="shared" si="115"/>
        <v>0</v>
      </c>
      <c r="EC48" s="109">
        <f t="shared" si="115"/>
        <v>0</v>
      </c>
      <c r="ED48" s="111">
        <f t="shared" si="116"/>
        <v>0</v>
      </c>
      <c r="EE48" s="109">
        <f t="shared" si="117"/>
        <v>0</v>
      </c>
      <c r="EF48" s="111">
        <f t="shared" si="118"/>
        <v>0</v>
      </c>
      <c r="EG48" s="109">
        <f t="shared" si="119"/>
        <v>0</v>
      </c>
      <c r="EH48" s="111">
        <f t="shared" si="120"/>
        <v>0</v>
      </c>
      <c r="EI48" s="109">
        <f t="shared" si="121"/>
        <v>0</v>
      </c>
      <c r="EJ48" s="111">
        <f t="shared" si="122"/>
        <v>0</v>
      </c>
      <c r="EK48" s="109">
        <f t="shared" si="123"/>
        <v>0</v>
      </c>
      <c r="EL48" s="111">
        <f t="shared" si="124"/>
        <v>0</v>
      </c>
      <c r="EM48" s="109">
        <f t="shared" si="125"/>
        <v>0</v>
      </c>
      <c r="EN48" s="111">
        <f t="shared" si="126"/>
        <v>0</v>
      </c>
      <c r="EO48" s="109">
        <f t="shared" si="127"/>
        <v>0</v>
      </c>
      <c r="EP48" s="166">
        <f t="shared" ref="EP48:EP78" si="269">EC48+EE48+EG48+EI48+EK48+EM48+EO48</f>
        <v>0</v>
      </c>
      <c r="EQ48" s="121"/>
      <c r="ER48" s="121">
        <v>160</v>
      </c>
      <c r="ES48" s="173">
        <f t="shared" ref="ES48:ES78" si="270">ER48/60</f>
        <v>2.6666666666666665</v>
      </c>
      <c r="ET48" s="171">
        <v>0.95833333333333337</v>
      </c>
      <c r="EU48" s="121"/>
      <c r="EV48" s="121"/>
      <c r="EW48" s="121"/>
      <c r="EX48" s="121"/>
      <c r="EY48" s="121"/>
      <c r="EZ48" s="109"/>
      <c r="FA48" s="110">
        <v>42768</v>
      </c>
      <c r="FB48" s="111">
        <f t="shared" si="128"/>
        <v>0</v>
      </c>
      <c r="FC48" s="109">
        <f t="shared" si="128"/>
        <v>0</v>
      </c>
      <c r="FD48" s="111">
        <f t="shared" si="129"/>
        <v>0</v>
      </c>
      <c r="FE48" s="109">
        <f t="shared" si="130"/>
        <v>0</v>
      </c>
      <c r="FF48" s="111">
        <f t="shared" si="131"/>
        <v>0</v>
      </c>
      <c r="FG48" s="109">
        <f t="shared" si="132"/>
        <v>0</v>
      </c>
      <c r="FH48" s="111">
        <f t="shared" si="133"/>
        <v>0</v>
      </c>
      <c r="FI48" s="109">
        <f t="shared" si="134"/>
        <v>0</v>
      </c>
      <c r="FJ48" s="111">
        <f t="shared" si="135"/>
        <v>0</v>
      </c>
      <c r="FK48" s="109">
        <f t="shared" si="136"/>
        <v>0</v>
      </c>
      <c r="FL48" s="111">
        <f t="shared" si="137"/>
        <v>0</v>
      </c>
      <c r="FM48" s="109">
        <f t="shared" si="138"/>
        <v>0</v>
      </c>
      <c r="FN48" s="111">
        <f t="shared" si="139"/>
        <v>0</v>
      </c>
      <c r="FO48" s="109">
        <f t="shared" si="140"/>
        <v>0</v>
      </c>
      <c r="FP48" s="166">
        <f t="shared" ref="FP48:FP78" si="271">FC48+FE48+FG48+FI48+FK48+FM48+FO48</f>
        <v>0</v>
      </c>
      <c r="FQ48" s="121"/>
      <c r="FR48" s="121">
        <v>160</v>
      </c>
      <c r="FS48" s="173">
        <f t="shared" ref="FS48:FS78" si="272">FR48/60</f>
        <v>2.6666666666666665</v>
      </c>
      <c r="FT48" s="171">
        <v>0.625</v>
      </c>
      <c r="FU48" s="121"/>
      <c r="FV48" s="121"/>
      <c r="FW48" s="121"/>
      <c r="FX48" s="121"/>
      <c r="FY48" s="121"/>
      <c r="FZ48" s="109"/>
      <c r="GA48" s="110">
        <v>42768</v>
      </c>
      <c r="GB48" s="111">
        <f t="shared" si="141"/>
        <v>0</v>
      </c>
      <c r="GC48" s="109">
        <f t="shared" si="141"/>
        <v>0</v>
      </c>
      <c r="GD48" s="111">
        <f t="shared" si="142"/>
        <v>0</v>
      </c>
      <c r="GE48" s="109">
        <f t="shared" si="143"/>
        <v>0</v>
      </c>
      <c r="GF48" s="111">
        <f t="shared" si="144"/>
        <v>0</v>
      </c>
      <c r="GG48" s="109">
        <f t="shared" si="145"/>
        <v>0</v>
      </c>
      <c r="GH48" s="111">
        <f t="shared" si="146"/>
        <v>0</v>
      </c>
      <c r="GI48" s="109">
        <f t="shared" si="147"/>
        <v>0</v>
      </c>
      <c r="GJ48" s="111">
        <f t="shared" si="148"/>
        <v>0</v>
      </c>
      <c r="GK48" s="109">
        <f t="shared" si="149"/>
        <v>0</v>
      </c>
      <c r="GL48" s="111">
        <f t="shared" si="150"/>
        <v>0</v>
      </c>
      <c r="GM48" s="109">
        <f t="shared" si="151"/>
        <v>0</v>
      </c>
      <c r="GN48" s="111">
        <f t="shared" si="152"/>
        <v>0</v>
      </c>
      <c r="GO48" s="109">
        <f t="shared" si="153"/>
        <v>0</v>
      </c>
      <c r="GP48" s="166">
        <f t="shared" ref="GP48:GP78" si="273">GC48+GE48+GG48+GI48+GK48+GM48+GO48</f>
        <v>0</v>
      </c>
      <c r="GQ48" s="121"/>
      <c r="GR48" s="121">
        <v>10</v>
      </c>
      <c r="GS48" s="173">
        <f t="shared" ref="GS48:GS78" si="274">GR48/60</f>
        <v>0.16666666666666666</v>
      </c>
      <c r="GT48" s="171">
        <v>0.375</v>
      </c>
      <c r="GU48" s="121"/>
      <c r="GV48" s="121"/>
      <c r="GW48" s="121"/>
      <c r="GX48" s="121"/>
      <c r="GY48" s="121"/>
      <c r="GZ48" s="109"/>
      <c r="HA48" s="110">
        <v>42768</v>
      </c>
      <c r="HB48" s="111">
        <f t="shared" si="154"/>
        <v>0</v>
      </c>
      <c r="HC48" s="109">
        <f t="shared" si="154"/>
        <v>0</v>
      </c>
      <c r="HD48" s="111">
        <f t="shared" si="155"/>
        <v>0</v>
      </c>
      <c r="HE48" s="109">
        <f t="shared" si="156"/>
        <v>0</v>
      </c>
      <c r="HF48" s="111">
        <f t="shared" si="157"/>
        <v>0</v>
      </c>
      <c r="HG48" s="109">
        <f t="shared" si="158"/>
        <v>0</v>
      </c>
      <c r="HH48" s="111">
        <f t="shared" si="159"/>
        <v>0</v>
      </c>
      <c r="HI48" s="109">
        <f t="shared" si="160"/>
        <v>0</v>
      </c>
      <c r="HJ48" s="111">
        <f t="shared" si="161"/>
        <v>0</v>
      </c>
      <c r="HK48" s="109">
        <f t="shared" si="162"/>
        <v>0</v>
      </c>
      <c r="HL48" s="111">
        <f t="shared" si="163"/>
        <v>0</v>
      </c>
      <c r="HM48" s="109">
        <f t="shared" si="164"/>
        <v>0</v>
      </c>
      <c r="HN48" s="111">
        <f t="shared" si="165"/>
        <v>0</v>
      </c>
      <c r="HO48" s="109">
        <f t="shared" si="166"/>
        <v>0</v>
      </c>
      <c r="HP48" s="166">
        <f t="shared" ref="HP48:HP78" si="275">HC48+HE48+HG48+HI48+HK48+HM48+HO48</f>
        <v>0</v>
      </c>
      <c r="HQ48" s="121"/>
      <c r="HR48" s="121">
        <v>150</v>
      </c>
      <c r="HS48" s="173">
        <f t="shared" ref="HS48:HS78" si="276">HR48/60</f>
        <v>2.5</v>
      </c>
      <c r="HT48" s="171">
        <v>0.625</v>
      </c>
      <c r="HU48" s="121"/>
      <c r="HV48" s="121"/>
      <c r="HW48" s="121"/>
      <c r="HX48" s="121"/>
      <c r="HY48" s="121"/>
      <c r="HZ48" s="109"/>
      <c r="IA48" s="110">
        <v>42768</v>
      </c>
      <c r="IB48" s="111">
        <f t="shared" si="167"/>
        <v>0</v>
      </c>
      <c r="IC48" s="109">
        <f t="shared" si="167"/>
        <v>0</v>
      </c>
      <c r="ID48" s="111">
        <f t="shared" si="168"/>
        <v>0</v>
      </c>
      <c r="IE48" s="109">
        <f t="shared" si="169"/>
        <v>0</v>
      </c>
      <c r="IF48" s="111">
        <f t="shared" si="170"/>
        <v>0</v>
      </c>
      <c r="IG48" s="109">
        <f t="shared" si="171"/>
        <v>0</v>
      </c>
      <c r="IH48" s="111">
        <f t="shared" si="172"/>
        <v>0</v>
      </c>
      <c r="II48" s="109">
        <f t="shared" si="173"/>
        <v>0</v>
      </c>
      <c r="IJ48" s="111">
        <f t="shared" si="174"/>
        <v>0</v>
      </c>
      <c r="IK48" s="109">
        <f t="shared" si="175"/>
        <v>0</v>
      </c>
      <c r="IL48" s="111">
        <f t="shared" si="176"/>
        <v>0</v>
      </c>
      <c r="IM48" s="109">
        <f t="shared" si="177"/>
        <v>0</v>
      </c>
      <c r="IN48" s="111">
        <f t="shared" si="178"/>
        <v>0</v>
      </c>
      <c r="IO48" s="109">
        <f t="shared" si="179"/>
        <v>0</v>
      </c>
      <c r="IP48" s="166">
        <f t="shared" ref="IP48:IP78" si="277">IC48+IE48+IG48+II48+IK48+IM48+IO48</f>
        <v>0</v>
      </c>
      <c r="IQ48" s="121"/>
      <c r="IR48" s="121">
        <v>130</v>
      </c>
      <c r="IS48" s="173">
        <f t="shared" ref="IS48:IS78" si="278">IR48/60</f>
        <v>2.1666666666666665</v>
      </c>
      <c r="IT48" s="171">
        <v>0.45833333333333331</v>
      </c>
      <c r="IU48" s="121"/>
      <c r="IV48" s="121"/>
      <c r="IW48" s="121"/>
      <c r="IX48" s="121"/>
      <c r="IY48" s="121"/>
      <c r="IZ48" s="109"/>
      <c r="JA48" s="110">
        <v>42768</v>
      </c>
      <c r="JB48" s="111">
        <f t="shared" si="180"/>
        <v>0</v>
      </c>
      <c r="JC48" s="109">
        <f t="shared" si="180"/>
        <v>0</v>
      </c>
      <c r="JD48" s="111">
        <f t="shared" si="181"/>
        <v>0</v>
      </c>
      <c r="JE48" s="109">
        <f t="shared" si="182"/>
        <v>0</v>
      </c>
      <c r="JF48" s="111">
        <f t="shared" si="183"/>
        <v>0</v>
      </c>
      <c r="JG48" s="109">
        <f t="shared" si="184"/>
        <v>0</v>
      </c>
      <c r="JH48" s="111">
        <f t="shared" si="185"/>
        <v>0</v>
      </c>
      <c r="JI48" s="109">
        <f t="shared" si="186"/>
        <v>0</v>
      </c>
      <c r="JJ48" s="111">
        <f t="shared" si="187"/>
        <v>0</v>
      </c>
      <c r="JK48" s="109">
        <f t="shared" si="188"/>
        <v>0</v>
      </c>
      <c r="JL48" s="111">
        <f t="shared" si="189"/>
        <v>0</v>
      </c>
      <c r="JM48" s="109">
        <f t="shared" si="190"/>
        <v>0</v>
      </c>
      <c r="JN48" s="111">
        <f t="shared" si="191"/>
        <v>0</v>
      </c>
      <c r="JO48" s="109">
        <f t="shared" si="192"/>
        <v>0</v>
      </c>
      <c r="JP48" s="166">
        <f t="shared" ref="JP48:JP78" si="279">JC48+JE48+JG48+JI48+JK48+JM48+JO48</f>
        <v>0</v>
      </c>
      <c r="JQ48" s="121"/>
      <c r="JR48" s="121">
        <v>10</v>
      </c>
      <c r="JS48" s="173">
        <f t="shared" ref="JS48:JS78" si="280">JR48/60</f>
        <v>0.16666666666666666</v>
      </c>
      <c r="JT48" s="171">
        <v>8.3333333333333329E-2</v>
      </c>
      <c r="JU48" s="121"/>
      <c r="JV48" s="121"/>
      <c r="JW48" s="121"/>
      <c r="JX48" s="121"/>
      <c r="JY48" s="121"/>
      <c r="JZ48" s="109"/>
      <c r="KA48" s="110">
        <v>42768</v>
      </c>
      <c r="KB48" s="111">
        <f t="shared" si="193"/>
        <v>0</v>
      </c>
      <c r="KC48" s="109">
        <f t="shared" si="193"/>
        <v>0</v>
      </c>
      <c r="KD48" s="111">
        <f t="shared" si="194"/>
        <v>0</v>
      </c>
      <c r="KE48" s="109">
        <f t="shared" si="195"/>
        <v>0</v>
      </c>
      <c r="KF48" s="111">
        <f t="shared" si="196"/>
        <v>0</v>
      </c>
      <c r="KG48" s="109">
        <f t="shared" si="197"/>
        <v>0</v>
      </c>
      <c r="KH48" s="111">
        <f t="shared" si="198"/>
        <v>0</v>
      </c>
      <c r="KI48" s="109">
        <f t="shared" si="199"/>
        <v>0</v>
      </c>
      <c r="KJ48" s="111">
        <f t="shared" si="200"/>
        <v>0</v>
      </c>
      <c r="KK48" s="109">
        <f t="shared" si="201"/>
        <v>0</v>
      </c>
      <c r="KL48" s="111">
        <f t="shared" si="202"/>
        <v>0</v>
      </c>
      <c r="KM48" s="109">
        <f t="shared" si="203"/>
        <v>0</v>
      </c>
      <c r="KN48" s="111">
        <f t="shared" si="204"/>
        <v>0</v>
      </c>
      <c r="KO48" s="109">
        <f t="shared" si="205"/>
        <v>0</v>
      </c>
      <c r="KP48" s="166">
        <f t="shared" ref="KP48:KP78" si="281">KC48+KE48+KG48+KI48+KK48+KM48+KO48</f>
        <v>0</v>
      </c>
      <c r="KQ48" s="121"/>
      <c r="KR48" s="121">
        <v>20</v>
      </c>
      <c r="KS48" s="173">
        <f t="shared" ref="KS48:KS78" si="282">KR48/60</f>
        <v>0.33333333333333331</v>
      </c>
      <c r="KT48" s="171">
        <v>4.1666666666666664E-2</v>
      </c>
      <c r="KU48" s="121"/>
      <c r="KV48" s="121"/>
      <c r="KW48" s="121"/>
      <c r="KX48" s="121"/>
      <c r="KY48" s="121"/>
      <c r="KZ48" s="109"/>
      <c r="LA48" s="110">
        <v>42768</v>
      </c>
      <c r="LB48" s="111">
        <f t="shared" si="206"/>
        <v>0</v>
      </c>
      <c r="LC48" s="109">
        <f t="shared" si="206"/>
        <v>0</v>
      </c>
      <c r="LD48" s="111">
        <f t="shared" si="207"/>
        <v>0</v>
      </c>
      <c r="LE48" s="109">
        <f t="shared" si="208"/>
        <v>0</v>
      </c>
      <c r="LF48" s="111">
        <f t="shared" si="209"/>
        <v>0</v>
      </c>
      <c r="LG48" s="109">
        <f t="shared" si="210"/>
        <v>0</v>
      </c>
      <c r="LH48" s="111">
        <f t="shared" si="211"/>
        <v>0</v>
      </c>
      <c r="LI48" s="109">
        <f t="shared" si="212"/>
        <v>0</v>
      </c>
      <c r="LJ48" s="111">
        <f t="shared" si="213"/>
        <v>0</v>
      </c>
      <c r="LK48" s="109">
        <f t="shared" si="214"/>
        <v>0</v>
      </c>
      <c r="LL48" s="111">
        <f t="shared" si="215"/>
        <v>0</v>
      </c>
      <c r="LM48" s="109">
        <f t="shared" si="216"/>
        <v>0</v>
      </c>
      <c r="LN48" s="111">
        <f t="shared" si="217"/>
        <v>0</v>
      </c>
      <c r="LO48" s="109">
        <f t="shared" si="218"/>
        <v>0</v>
      </c>
      <c r="LP48" s="166">
        <f t="shared" ref="LP48:LP78" si="283">LC48+LE48+LG48+LI48+LK48+LM48+LO48</f>
        <v>0</v>
      </c>
      <c r="LQ48" s="121"/>
      <c r="LR48" s="121">
        <v>40</v>
      </c>
      <c r="LS48" s="173">
        <f t="shared" ref="LS48:LS78" si="284">LR48/60</f>
        <v>0.66666666666666663</v>
      </c>
      <c r="LT48" s="171">
        <v>0.25</v>
      </c>
      <c r="LU48" s="121"/>
      <c r="LV48" s="121"/>
      <c r="LW48" s="121"/>
      <c r="LX48" s="121"/>
      <c r="LY48" s="121"/>
      <c r="LZ48" s="109"/>
      <c r="MA48" s="109"/>
      <c r="MB48" s="110">
        <v>44014</v>
      </c>
      <c r="MC48" s="111">
        <f t="shared" si="52"/>
        <v>0</v>
      </c>
      <c r="MD48" s="109">
        <f t="shared" si="219"/>
        <v>0</v>
      </c>
      <c r="ME48" s="111">
        <f t="shared" si="53"/>
        <v>0</v>
      </c>
      <c r="MF48" s="109">
        <f t="shared" si="220"/>
        <v>0</v>
      </c>
      <c r="MG48" s="108">
        <f t="shared" ref="MG48:MG78" si="285">MF48+MD48</f>
        <v>0</v>
      </c>
      <c r="MH48" s="110">
        <v>44014</v>
      </c>
      <c r="MI48" s="111">
        <f t="shared" si="54"/>
        <v>0</v>
      </c>
      <c r="MJ48" s="109">
        <f t="shared" si="221"/>
        <v>0</v>
      </c>
      <c r="MK48" s="111">
        <f t="shared" si="55"/>
        <v>0</v>
      </c>
      <c r="ML48" s="109">
        <f t="shared" si="222"/>
        <v>0</v>
      </c>
      <c r="MM48" s="108">
        <f t="shared" si="223"/>
        <v>0</v>
      </c>
      <c r="MN48" s="110">
        <v>44014</v>
      </c>
      <c r="MO48" s="111">
        <f t="shared" si="56"/>
        <v>0</v>
      </c>
      <c r="MP48" s="109">
        <f t="shared" si="224"/>
        <v>0</v>
      </c>
      <c r="MQ48" s="111">
        <f t="shared" si="57"/>
        <v>0</v>
      </c>
      <c r="MR48" s="109">
        <f t="shared" si="225"/>
        <v>0</v>
      </c>
      <c r="MS48" s="108">
        <f t="shared" si="226"/>
        <v>0</v>
      </c>
      <c r="MT48" s="110">
        <v>42768</v>
      </c>
      <c r="MU48" s="111">
        <f t="shared" si="58"/>
        <v>0</v>
      </c>
      <c r="MV48" s="109">
        <f t="shared" si="227"/>
        <v>0</v>
      </c>
      <c r="MW48" s="111">
        <f t="shared" si="59"/>
        <v>0</v>
      </c>
      <c r="MX48" s="109">
        <f t="shared" si="228"/>
        <v>0</v>
      </c>
      <c r="MY48" s="108">
        <f t="shared" si="229"/>
        <v>0</v>
      </c>
      <c r="MZ48" s="6"/>
      <c r="NA48" s="25"/>
      <c r="NB48" s="26"/>
      <c r="NC48" s="25"/>
      <c r="ND48" s="26"/>
      <c r="NE48" s="26"/>
      <c r="NF48" s="25"/>
      <c r="NG48" s="26"/>
      <c r="NH48" s="25"/>
      <c r="NI48" s="26"/>
      <c r="NJ48" s="26"/>
      <c r="NL48" s="25"/>
      <c r="NM48" s="26"/>
      <c r="NN48" s="25"/>
      <c r="NO48" s="26"/>
      <c r="NP48" s="25"/>
      <c r="NQ48" s="26"/>
      <c r="NR48" s="25"/>
      <c r="NS48" s="26"/>
      <c r="NT48" s="25"/>
      <c r="NU48" s="26"/>
      <c r="NV48" s="25"/>
      <c r="NW48" s="26"/>
      <c r="NX48" s="25"/>
      <c r="NY48" s="26"/>
      <c r="NZ48" s="18"/>
      <c r="OL48" s="110">
        <v>45659</v>
      </c>
      <c r="OM48" s="264">
        <f t="shared" ref="OM48" si="286">OM7</f>
        <v>5</v>
      </c>
      <c r="ON48" s="265">
        <f>ON7</f>
        <v>0.96875</v>
      </c>
      <c r="OO48" s="202">
        <f t="shared" si="231"/>
        <v>0</v>
      </c>
      <c r="OP48" s="119">
        <f t="shared" si="232"/>
        <v>0</v>
      </c>
      <c r="OQ48" s="202">
        <f t="shared" si="233"/>
        <v>1</v>
      </c>
      <c r="OR48" s="119">
        <f t="shared" si="234"/>
        <v>1.0416666666666666E-2</v>
      </c>
      <c r="OS48" s="202">
        <f t="shared" si="235"/>
        <v>2</v>
      </c>
      <c r="OT48" s="119">
        <f t="shared" si="236"/>
        <v>1.3888888888888888E-2</v>
      </c>
      <c r="OU48" s="202">
        <f t="shared" si="237"/>
        <v>0</v>
      </c>
      <c r="OV48" s="119">
        <f t="shared" si="238"/>
        <v>0</v>
      </c>
      <c r="OW48" s="202">
        <f t="shared" si="239"/>
        <v>0</v>
      </c>
      <c r="OX48" s="119">
        <f t="shared" si="240"/>
        <v>0</v>
      </c>
      <c r="OY48" s="202">
        <f t="shared" si="241"/>
        <v>1</v>
      </c>
      <c r="OZ48" s="119">
        <f t="shared" si="242"/>
        <v>6.9444444444444441E-3</v>
      </c>
      <c r="PA48" s="260">
        <f t="shared" ref="PA48:PA78" si="287">ON48+OP48+OR48+OT48+OV48+OX48+OZ48</f>
        <v>0.99999999999999989</v>
      </c>
      <c r="PM48" s="110">
        <v>45659</v>
      </c>
      <c r="PN48" s="264">
        <f t="shared" si="243"/>
        <v>2</v>
      </c>
      <c r="PO48" s="265">
        <f>PO7</f>
        <v>0.29166666666666669</v>
      </c>
      <c r="PP48" s="202">
        <f t="shared" si="244"/>
        <v>0</v>
      </c>
      <c r="PQ48" s="119">
        <f t="shared" si="245"/>
        <v>0</v>
      </c>
      <c r="PR48" s="202">
        <f t="shared" si="246"/>
        <v>0</v>
      </c>
      <c r="PS48" s="119">
        <f t="shared" si="247"/>
        <v>0</v>
      </c>
      <c r="PT48" s="202">
        <f t="shared" si="248"/>
        <v>0</v>
      </c>
      <c r="PU48" s="119">
        <f t="shared" si="249"/>
        <v>0</v>
      </c>
      <c r="PV48" s="202">
        <f t="shared" si="250"/>
        <v>0</v>
      </c>
      <c r="PW48" s="119">
        <f t="shared" si="251"/>
        <v>0</v>
      </c>
      <c r="PX48" s="202">
        <f t="shared" si="252"/>
        <v>2</v>
      </c>
      <c r="PY48" s="119">
        <f t="shared" si="253"/>
        <v>0.70833333333333337</v>
      </c>
      <c r="PZ48" s="202">
        <f t="shared" si="254"/>
        <v>0</v>
      </c>
      <c r="QA48" s="119">
        <f t="shared" si="255"/>
        <v>0</v>
      </c>
      <c r="QB48" s="260">
        <f t="shared" ref="QB48:QB78" si="288">PO48+PQ48+PS48+PU48+PW48+PY48+QA48</f>
        <v>1</v>
      </c>
    </row>
    <row r="49" spans="1:444">
      <c r="A49" s="110">
        <v>45660</v>
      </c>
      <c r="B49" s="264">
        <f t="shared" si="60"/>
        <v>3</v>
      </c>
      <c r="C49" s="265">
        <f t="shared" si="60"/>
        <v>0.28472222222222221</v>
      </c>
      <c r="D49" s="202">
        <f t="shared" si="256"/>
        <v>0</v>
      </c>
      <c r="E49" s="119">
        <f t="shared" si="257"/>
        <v>0</v>
      </c>
      <c r="F49" s="203">
        <v>0</v>
      </c>
      <c r="G49" s="119">
        <f t="shared" si="258"/>
        <v>0</v>
      </c>
      <c r="H49" s="202">
        <f t="shared" si="259"/>
        <v>1</v>
      </c>
      <c r="I49" s="119">
        <f t="shared" si="259"/>
        <v>6.9444444444444441E-3</v>
      </c>
      <c r="J49" s="202">
        <f t="shared" si="259"/>
        <v>0</v>
      </c>
      <c r="K49" s="119">
        <f t="shared" si="259"/>
        <v>0</v>
      </c>
      <c r="L49" s="202">
        <f t="shared" si="61"/>
        <v>2</v>
      </c>
      <c r="M49" s="119">
        <f t="shared" si="62"/>
        <v>0.70833333333333337</v>
      </c>
      <c r="N49" s="202">
        <f t="shared" si="63"/>
        <v>0</v>
      </c>
      <c r="O49" s="119">
        <f t="shared" si="64"/>
        <v>0</v>
      </c>
      <c r="P49" s="260">
        <f t="shared" si="65"/>
        <v>1</v>
      </c>
      <c r="Q49" s="121"/>
      <c r="R49" s="121"/>
      <c r="S49" s="173"/>
      <c r="T49" s="175"/>
      <c r="U49" s="121"/>
      <c r="V49" s="121"/>
      <c r="W49" s="121"/>
      <c r="X49" s="121"/>
      <c r="Y49" s="121"/>
      <c r="Z49" s="109"/>
      <c r="AA49" s="109"/>
      <c r="AB49" s="110">
        <v>45660</v>
      </c>
      <c r="AC49" s="264">
        <f t="shared" si="66"/>
        <v>4</v>
      </c>
      <c r="AD49" s="265">
        <f t="shared" si="66"/>
        <v>0.27777777777777779</v>
      </c>
      <c r="AE49" s="202">
        <f t="shared" si="67"/>
        <v>0</v>
      </c>
      <c r="AF49" s="119">
        <f t="shared" si="68"/>
        <v>0</v>
      </c>
      <c r="AG49" s="202">
        <f t="shared" si="69"/>
        <v>1</v>
      </c>
      <c r="AH49" s="119">
        <f t="shared" si="70"/>
        <v>2.4305555555555556E-2</v>
      </c>
      <c r="AI49" s="202">
        <f t="shared" si="71"/>
        <v>1</v>
      </c>
      <c r="AJ49" s="119">
        <f t="shared" si="72"/>
        <v>3.472222222222222E-3</v>
      </c>
      <c r="AK49" s="202">
        <f t="shared" si="73"/>
        <v>0</v>
      </c>
      <c r="AL49" s="119">
        <f t="shared" si="74"/>
        <v>0</v>
      </c>
      <c r="AM49" s="202">
        <f t="shared" si="260"/>
        <v>3</v>
      </c>
      <c r="AN49" s="119">
        <f t="shared" si="75"/>
        <v>0.69444444444444453</v>
      </c>
      <c r="AO49" s="202">
        <f t="shared" si="76"/>
        <v>0</v>
      </c>
      <c r="AP49" s="119">
        <f t="shared" si="261"/>
        <v>0</v>
      </c>
      <c r="AQ49" s="260">
        <f t="shared" si="262"/>
        <v>1</v>
      </c>
      <c r="AR49" s="121"/>
      <c r="AS49" s="121"/>
      <c r="AT49" s="173"/>
      <c r="AU49" s="171"/>
      <c r="AV49" s="121"/>
      <c r="AW49" s="121"/>
      <c r="AX49" s="121"/>
      <c r="AY49" s="121"/>
      <c r="AZ49" s="121"/>
      <c r="BA49" s="109"/>
      <c r="BB49" s="110">
        <v>45660</v>
      </c>
      <c r="BC49" s="202">
        <f t="shared" si="77"/>
        <v>2</v>
      </c>
      <c r="BD49" s="119">
        <f t="shared" si="77"/>
        <v>0.99652777777777779</v>
      </c>
      <c r="BE49" s="202">
        <f t="shared" si="78"/>
        <v>0</v>
      </c>
      <c r="BF49" s="119">
        <f t="shared" si="79"/>
        <v>0</v>
      </c>
      <c r="BG49" s="202">
        <f t="shared" si="80"/>
        <v>0</v>
      </c>
      <c r="BH49" s="119">
        <v>0</v>
      </c>
      <c r="BI49" s="202">
        <f t="shared" si="81"/>
        <v>1</v>
      </c>
      <c r="BJ49" s="119">
        <f t="shared" si="82"/>
        <v>3.472222222222222E-3</v>
      </c>
      <c r="BK49" s="202">
        <f t="shared" si="83"/>
        <v>0</v>
      </c>
      <c r="BL49" s="119">
        <f t="shared" si="84"/>
        <v>0</v>
      </c>
      <c r="BM49" s="202">
        <f t="shared" si="85"/>
        <v>0</v>
      </c>
      <c r="BN49" s="119">
        <f t="shared" si="86"/>
        <v>0</v>
      </c>
      <c r="BO49" s="202">
        <f t="shared" si="87"/>
        <v>0</v>
      </c>
      <c r="BP49" s="119">
        <f t="shared" si="88"/>
        <v>0</v>
      </c>
      <c r="BQ49" s="260">
        <f t="shared" si="264"/>
        <v>1</v>
      </c>
      <c r="BR49" s="121"/>
      <c r="BS49" s="121"/>
      <c r="BT49" s="173"/>
      <c r="BU49" s="171"/>
      <c r="BV49" s="121"/>
      <c r="BW49" s="121"/>
      <c r="BX49" s="121"/>
      <c r="BY49" s="121"/>
      <c r="BZ49" s="121"/>
      <c r="CA49" s="109"/>
      <c r="CB49" s="110">
        <v>43162</v>
      </c>
      <c r="CC49" s="111">
        <f t="shared" si="89"/>
        <v>0</v>
      </c>
      <c r="CD49" s="109">
        <f t="shared" si="89"/>
        <v>0</v>
      </c>
      <c r="CE49" s="111">
        <f t="shared" si="90"/>
        <v>0</v>
      </c>
      <c r="CF49" s="109">
        <f t="shared" si="91"/>
        <v>0</v>
      </c>
      <c r="CG49" s="111">
        <f t="shared" si="92"/>
        <v>0</v>
      </c>
      <c r="CH49" s="109">
        <f t="shared" si="93"/>
        <v>0</v>
      </c>
      <c r="CI49" s="111">
        <f t="shared" si="94"/>
        <v>0</v>
      </c>
      <c r="CJ49" s="109">
        <f t="shared" si="95"/>
        <v>0</v>
      </c>
      <c r="CK49" s="111">
        <f t="shared" si="96"/>
        <v>0</v>
      </c>
      <c r="CL49" s="109">
        <f t="shared" si="97"/>
        <v>0</v>
      </c>
      <c r="CM49" s="111">
        <f t="shared" si="98"/>
        <v>0</v>
      </c>
      <c r="CN49" s="109">
        <f t="shared" si="99"/>
        <v>0</v>
      </c>
      <c r="CO49" s="111">
        <f t="shared" si="100"/>
        <v>0</v>
      </c>
      <c r="CP49" s="109">
        <f t="shared" si="101"/>
        <v>0</v>
      </c>
      <c r="CQ49" s="166">
        <f t="shared" si="265"/>
        <v>0</v>
      </c>
      <c r="CR49" s="121"/>
      <c r="CS49" s="121">
        <v>190</v>
      </c>
      <c r="CT49" s="173">
        <f t="shared" si="266"/>
        <v>3.1666666666666665</v>
      </c>
      <c r="CU49" s="171">
        <v>0.5</v>
      </c>
      <c r="CV49" s="121"/>
      <c r="CW49" s="121"/>
      <c r="CX49" s="121"/>
      <c r="CY49" s="121"/>
      <c r="CZ49" s="121"/>
      <c r="DA49" s="110"/>
      <c r="DB49" s="111">
        <f t="shared" si="102"/>
        <v>0</v>
      </c>
      <c r="DC49" s="109">
        <f t="shared" si="102"/>
        <v>0</v>
      </c>
      <c r="DD49" s="111">
        <f t="shared" si="103"/>
        <v>0</v>
      </c>
      <c r="DE49" s="109">
        <f t="shared" si="104"/>
        <v>0</v>
      </c>
      <c r="DF49" s="111">
        <f t="shared" si="105"/>
        <v>0</v>
      </c>
      <c r="DG49" s="109">
        <f t="shared" si="106"/>
        <v>0</v>
      </c>
      <c r="DH49" s="111">
        <f t="shared" si="107"/>
        <v>0</v>
      </c>
      <c r="DI49" s="109">
        <f t="shared" si="108"/>
        <v>0</v>
      </c>
      <c r="DJ49" s="111">
        <f t="shared" si="109"/>
        <v>0</v>
      </c>
      <c r="DK49" s="109">
        <f t="shared" si="110"/>
        <v>0</v>
      </c>
      <c r="DL49" s="111">
        <f t="shared" si="111"/>
        <v>0</v>
      </c>
      <c r="DM49" s="109">
        <f t="shared" si="112"/>
        <v>0</v>
      </c>
      <c r="DN49" s="111">
        <f t="shared" si="113"/>
        <v>0</v>
      </c>
      <c r="DO49" s="109">
        <f t="shared" si="114"/>
        <v>0</v>
      </c>
      <c r="DP49" s="166">
        <f t="shared" si="267"/>
        <v>0</v>
      </c>
      <c r="DQ49" s="121"/>
      <c r="DR49" s="121">
        <v>160</v>
      </c>
      <c r="DS49" s="173">
        <f t="shared" si="268"/>
        <v>2.6666666666666665</v>
      </c>
      <c r="DT49" s="171">
        <v>0.58333333333333337</v>
      </c>
      <c r="DU49" s="121"/>
      <c r="DV49" s="121"/>
      <c r="DW49" s="121"/>
      <c r="DX49" s="121"/>
      <c r="DY49" s="121"/>
      <c r="DZ49" s="109"/>
      <c r="EA49" s="110">
        <v>42769</v>
      </c>
      <c r="EB49" s="111">
        <f t="shared" si="115"/>
        <v>0</v>
      </c>
      <c r="EC49" s="109">
        <f t="shared" si="115"/>
        <v>0</v>
      </c>
      <c r="ED49" s="111">
        <f t="shared" si="116"/>
        <v>0</v>
      </c>
      <c r="EE49" s="109">
        <f t="shared" si="117"/>
        <v>0</v>
      </c>
      <c r="EF49" s="111">
        <f t="shared" si="118"/>
        <v>0</v>
      </c>
      <c r="EG49" s="109">
        <f t="shared" si="119"/>
        <v>0</v>
      </c>
      <c r="EH49" s="111">
        <f t="shared" si="120"/>
        <v>0</v>
      </c>
      <c r="EI49" s="109">
        <f t="shared" si="121"/>
        <v>0</v>
      </c>
      <c r="EJ49" s="111">
        <f t="shared" si="122"/>
        <v>0</v>
      </c>
      <c r="EK49" s="109">
        <f t="shared" si="123"/>
        <v>0</v>
      </c>
      <c r="EL49" s="111">
        <f t="shared" si="124"/>
        <v>0</v>
      </c>
      <c r="EM49" s="109">
        <f t="shared" si="125"/>
        <v>0</v>
      </c>
      <c r="EN49" s="111">
        <f t="shared" si="126"/>
        <v>0</v>
      </c>
      <c r="EO49" s="109">
        <f t="shared" si="127"/>
        <v>0</v>
      </c>
      <c r="EP49" s="166">
        <f t="shared" si="269"/>
        <v>0</v>
      </c>
      <c r="EQ49" s="121"/>
      <c r="ER49" s="121">
        <v>160</v>
      </c>
      <c r="ES49" s="173">
        <f t="shared" si="270"/>
        <v>2.6666666666666665</v>
      </c>
      <c r="ET49" s="171">
        <v>0.625</v>
      </c>
      <c r="EU49" s="121"/>
      <c r="EV49" s="121"/>
      <c r="EW49" s="121"/>
      <c r="EX49" s="121"/>
      <c r="EY49" s="121"/>
      <c r="EZ49" s="109"/>
      <c r="FA49" s="110">
        <v>42769</v>
      </c>
      <c r="FB49" s="111">
        <f t="shared" si="128"/>
        <v>0</v>
      </c>
      <c r="FC49" s="109">
        <f t="shared" si="128"/>
        <v>0</v>
      </c>
      <c r="FD49" s="111">
        <f t="shared" si="129"/>
        <v>0</v>
      </c>
      <c r="FE49" s="109">
        <f t="shared" si="130"/>
        <v>0</v>
      </c>
      <c r="FF49" s="111">
        <f t="shared" si="131"/>
        <v>0</v>
      </c>
      <c r="FG49" s="109">
        <f t="shared" si="132"/>
        <v>0</v>
      </c>
      <c r="FH49" s="111">
        <f t="shared" si="133"/>
        <v>0</v>
      </c>
      <c r="FI49" s="109">
        <f t="shared" si="134"/>
        <v>0</v>
      </c>
      <c r="FJ49" s="111">
        <f t="shared" si="135"/>
        <v>0</v>
      </c>
      <c r="FK49" s="109">
        <f t="shared" si="136"/>
        <v>0</v>
      </c>
      <c r="FL49" s="111">
        <f t="shared" si="137"/>
        <v>0</v>
      </c>
      <c r="FM49" s="109">
        <f t="shared" si="138"/>
        <v>0</v>
      </c>
      <c r="FN49" s="111">
        <f t="shared" si="139"/>
        <v>0</v>
      </c>
      <c r="FO49" s="109">
        <f t="shared" si="140"/>
        <v>0</v>
      </c>
      <c r="FP49" s="166">
        <f t="shared" si="271"/>
        <v>0</v>
      </c>
      <c r="FQ49" s="121"/>
      <c r="FR49" s="121">
        <v>150</v>
      </c>
      <c r="FS49" s="173">
        <f t="shared" si="272"/>
        <v>2.5</v>
      </c>
      <c r="FT49" s="171">
        <v>0.75</v>
      </c>
      <c r="FU49" s="121"/>
      <c r="FV49" s="121"/>
      <c r="FW49" s="121"/>
      <c r="FX49" s="121"/>
      <c r="FY49" s="121"/>
      <c r="FZ49" s="109"/>
      <c r="GA49" s="110">
        <v>42769</v>
      </c>
      <c r="GB49" s="111">
        <f t="shared" si="141"/>
        <v>0</v>
      </c>
      <c r="GC49" s="109">
        <f t="shared" si="141"/>
        <v>0</v>
      </c>
      <c r="GD49" s="111">
        <f t="shared" si="142"/>
        <v>0</v>
      </c>
      <c r="GE49" s="109">
        <f t="shared" si="143"/>
        <v>0</v>
      </c>
      <c r="GF49" s="111">
        <f t="shared" si="144"/>
        <v>0</v>
      </c>
      <c r="GG49" s="109">
        <f t="shared" si="145"/>
        <v>0</v>
      </c>
      <c r="GH49" s="111">
        <f t="shared" si="146"/>
        <v>0</v>
      </c>
      <c r="GI49" s="109">
        <f t="shared" si="147"/>
        <v>0</v>
      </c>
      <c r="GJ49" s="111">
        <f t="shared" si="148"/>
        <v>0</v>
      </c>
      <c r="GK49" s="109">
        <f t="shared" si="149"/>
        <v>0</v>
      </c>
      <c r="GL49" s="111">
        <f t="shared" si="150"/>
        <v>0</v>
      </c>
      <c r="GM49" s="109">
        <f t="shared" si="151"/>
        <v>0</v>
      </c>
      <c r="GN49" s="111">
        <f t="shared" si="152"/>
        <v>0</v>
      </c>
      <c r="GO49" s="109">
        <f t="shared" si="153"/>
        <v>0</v>
      </c>
      <c r="GP49" s="166">
        <f t="shared" si="273"/>
        <v>0</v>
      </c>
      <c r="GQ49" s="121"/>
      <c r="GR49" s="121">
        <v>10</v>
      </c>
      <c r="GS49" s="173">
        <f t="shared" si="274"/>
        <v>0.16666666666666666</v>
      </c>
      <c r="GT49" s="171">
        <v>0.41666666666666669</v>
      </c>
      <c r="GU49" s="121"/>
      <c r="GV49" s="121"/>
      <c r="GW49" s="121"/>
      <c r="GX49" s="121"/>
      <c r="GY49" s="121"/>
      <c r="GZ49" s="109"/>
      <c r="HA49" s="110">
        <v>42769</v>
      </c>
      <c r="HB49" s="111">
        <f t="shared" si="154"/>
        <v>0</v>
      </c>
      <c r="HC49" s="109">
        <f t="shared" si="154"/>
        <v>0</v>
      </c>
      <c r="HD49" s="111">
        <f t="shared" si="155"/>
        <v>0</v>
      </c>
      <c r="HE49" s="109">
        <f t="shared" si="156"/>
        <v>0</v>
      </c>
      <c r="HF49" s="111">
        <f t="shared" si="157"/>
        <v>0</v>
      </c>
      <c r="HG49" s="109">
        <f t="shared" si="158"/>
        <v>0</v>
      </c>
      <c r="HH49" s="111">
        <f t="shared" si="159"/>
        <v>0</v>
      </c>
      <c r="HI49" s="109">
        <f t="shared" si="160"/>
        <v>0</v>
      </c>
      <c r="HJ49" s="111">
        <f t="shared" si="161"/>
        <v>0</v>
      </c>
      <c r="HK49" s="109">
        <f t="shared" si="162"/>
        <v>0</v>
      </c>
      <c r="HL49" s="111">
        <f t="shared" si="163"/>
        <v>0</v>
      </c>
      <c r="HM49" s="109">
        <f t="shared" si="164"/>
        <v>0</v>
      </c>
      <c r="HN49" s="111">
        <f t="shared" si="165"/>
        <v>0</v>
      </c>
      <c r="HO49" s="109">
        <f t="shared" si="166"/>
        <v>0</v>
      </c>
      <c r="HP49" s="166">
        <f t="shared" si="275"/>
        <v>0</v>
      </c>
      <c r="HQ49" s="121"/>
      <c r="HR49" s="121">
        <v>150</v>
      </c>
      <c r="HS49" s="173">
        <f t="shared" si="276"/>
        <v>2.5</v>
      </c>
      <c r="HT49" s="171">
        <v>0.625</v>
      </c>
      <c r="HU49" s="121"/>
      <c r="HV49" s="121"/>
      <c r="HW49" s="121"/>
      <c r="HX49" s="121"/>
      <c r="HY49" s="121"/>
      <c r="HZ49" s="109"/>
      <c r="IA49" s="110">
        <v>42769</v>
      </c>
      <c r="IB49" s="111">
        <f t="shared" si="167"/>
        <v>0</v>
      </c>
      <c r="IC49" s="109">
        <f t="shared" si="167"/>
        <v>0</v>
      </c>
      <c r="ID49" s="111">
        <f t="shared" si="168"/>
        <v>0</v>
      </c>
      <c r="IE49" s="109">
        <f t="shared" si="169"/>
        <v>0</v>
      </c>
      <c r="IF49" s="111">
        <f t="shared" si="170"/>
        <v>0</v>
      </c>
      <c r="IG49" s="109">
        <f t="shared" si="171"/>
        <v>0</v>
      </c>
      <c r="IH49" s="111">
        <f t="shared" si="172"/>
        <v>0</v>
      </c>
      <c r="II49" s="109">
        <f t="shared" si="173"/>
        <v>0</v>
      </c>
      <c r="IJ49" s="111">
        <f t="shared" si="174"/>
        <v>0</v>
      </c>
      <c r="IK49" s="109">
        <f t="shared" si="175"/>
        <v>0</v>
      </c>
      <c r="IL49" s="111">
        <f t="shared" si="176"/>
        <v>0</v>
      </c>
      <c r="IM49" s="109">
        <f t="shared" si="177"/>
        <v>0</v>
      </c>
      <c r="IN49" s="111">
        <f t="shared" si="178"/>
        <v>0</v>
      </c>
      <c r="IO49" s="109">
        <f t="shared" si="179"/>
        <v>0</v>
      </c>
      <c r="IP49" s="166">
        <f t="shared" si="277"/>
        <v>0</v>
      </c>
      <c r="IQ49" s="121"/>
      <c r="IR49" s="121">
        <v>130</v>
      </c>
      <c r="IS49" s="173">
        <f t="shared" si="278"/>
        <v>2.1666666666666665</v>
      </c>
      <c r="IT49" s="171">
        <v>0.5</v>
      </c>
      <c r="IU49" s="121"/>
      <c r="IV49" s="121"/>
      <c r="IW49" s="121"/>
      <c r="IX49" s="121"/>
      <c r="IY49" s="121"/>
      <c r="IZ49" s="109"/>
      <c r="JA49" s="110">
        <v>42769</v>
      </c>
      <c r="JB49" s="111">
        <f t="shared" si="180"/>
        <v>0</v>
      </c>
      <c r="JC49" s="109">
        <f t="shared" si="180"/>
        <v>0</v>
      </c>
      <c r="JD49" s="111">
        <f t="shared" si="181"/>
        <v>0</v>
      </c>
      <c r="JE49" s="109">
        <f t="shared" si="182"/>
        <v>0</v>
      </c>
      <c r="JF49" s="111">
        <f t="shared" si="183"/>
        <v>0</v>
      </c>
      <c r="JG49" s="109">
        <f t="shared" si="184"/>
        <v>0</v>
      </c>
      <c r="JH49" s="111">
        <f t="shared" si="185"/>
        <v>0</v>
      </c>
      <c r="JI49" s="109">
        <f t="shared" si="186"/>
        <v>0</v>
      </c>
      <c r="JJ49" s="111">
        <f t="shared" si="187"/>
        <v>0</v>
      </c>
      <c r="JK49" s="109">
        <f t="shared" si="188"/>
        <v>0</v>
      </c>
      <c r="JL49" s="111">
        <f t="shared" si="189"/>
        <v>0</v>
      </c>
      <c r="JM49" s="109">
        <f t="shared" si="190"/>
        <v>0</v>
      </c>
      <c r="JN49" s="111">
        <f t="shared" si="191"/>
        <v>0</v>
      </c>
      <c r="JO49" s="109">
        <f t="shared" si="192"/>
        <v>0</v>
      </c>
      <c r="JP49" s="166">
        <f t="shared" si="279"/>
        <v>0</v>
      </c>
      <c r="JQ49" s="121"/>
      <c r="JR49" s="121">
        <v>10</v>
      </c>
      <c r="JS49" s="173">
        <f t="shared" si="280"/>
        <v>0.16666666666666666</v>
      </c>
      <c r="JT49" s="171">
        <v>0.25</v>
      </c>
      <c r="JU49" s="121"/>
      <c r="JV49" s="121"/>
      <c r="JW49" s="121"/>
      <c r="JX49" s="121"/>
      <c r="JY49" s="121"/>
      <c r="JZ49" s="109"/>
      <c r="KA49" s="110">
        <v>42769</v>
      </c>
      <c r="KB49" s="111">
        <f t="shared" si="193"/>
        <v>0</v>
      </c>
      <c r="KC49" s="109">
        <f t="shared" si="193"/>
        <v>0</v>
      </c>
      <c r="KD49" s="111">
        <f t="shared" si="194"/>
        <v>0</v>
      </c>
      <c r="KE49" s="109">
        <f t="shared" si="195"/>
        <v>0</v>
      </c>
      <c r="KF49" s="111">
        <f t="shared" si="196"/>
        <v>0</v>
      </c>
      <c r="KG49" s="109">
        <f t="shared" si="197"/>
        <v>0</v>
      </c>
      <c r="KH49" s="111">
        <f t="shared" si="198"/>
        <v>0</v>
      </c>
      <c r="KI49" s="109">
        <f t="shared" si="199"/>
        <v>0</v>
      </c>
      <c r="KJ49" s="111">
        <f t="shared" si="200"/>
        <v>0</v>
      </c>
      <c r="KK49" s="109">
        <f t="shared" si="201"/>
        <v>0</v>
      </c>
      <c r="KL49" s="111">
        <f t="shared" si="202"/>
        <v>0</v>
      </c>
      <c r="KM49" s="109">
        <f t="shared" si="203"/>
        <v>0</v>
      </c>
      <c r="KN49" s="111">
        <f t="shared" si="204"/>
        <v>0</v>
      </c>
      <c r="KO49" s="109">
        <f t="shared" si="205"/>
        <v>0</v>
      </c>
      <c r="KP49" s="166">
        <f t="shared" si="281"/>
        <v>0</v>
      </c>
      <c r="KQ49" s="121"/>
      <c r="KR49" s="121">
        <v>20</v>
      </c>
      <c r="KS49" s="173">
        <f t="shared" si="282"/>
        <v>0.33333333333333331</v>
      </c>
      <c r="KT49" s="171">
        <v>0.33333333333333331</v>
      </c>
      <c r="KU49" s="121"/>
      <c r="KV49" s="121"/>
      <c r="KW49" s="121"/>
      <c r="KX49" s="121"/>
      <c r="KY49" s="121"/>
      <c r="KZ49" s="109"/>
      <c r="LA49" s="110">
        <v>42769</v>
      </c>
      <c r="LB49" s="111">
        <f t="shared" si="206"/>
        <v>0</v>
      </c>
      <c r="LC49" s="109">
        <f t="shared" si="206"/>
        <v>0</v>
      </c>
      <c r="LD49" s="111">
        <f t="shared" si="207"/>
        <v>0</v>
      </c>
      <c r="LE49" s="109">
        <f t="shared" si="208"/>
        <v>0</v>
      </c>
      <c r="LF49" s="111">
        <f t="shared" si="209"/>
        <v>0</v>
      </c>
      <c r="LG49" s="109">
        <f t="shared" si="210"/>
        <v>0</v>
      </c>
      <c r="LH49" s="111">
        <f t="shared" si="211"/>
        <v>0</v>
      </c>
      <c r="LI49" s="109">
        <f t="shared" si="212"/>
        <v>0</v>
      </c>
      <c r="LJ49" s="111">
        <f t="shared" si="213"/>
        <v>0</v>
      </c>
      <c r="LK49" s="109">
        <f t="shared" si="214"/>
        <v>0</v>
      </c>
      <c r="LL49" s="111">
        <f t="shared" si="215"/>
        <v>0</v>
      </c>
      <c r="LM49" s="109">
        <f t="shared" si="216"/>
        <v>0</v>
      </c>
      <c r="LN49" s="111">
        <f t="shared" si="217"/>
        <v>0</v>
      </c>
      <c r="LO49" s="109">
        <f t="shared" si="218"/>
        <v>0</v>
      </c>
      <c r="LP49" s="166">
        <f t="shared" si="283"/>
        <v>0</v>
      </c>
      <c r="LQ49" s="121"/>
      <c r="LR49" s="121">
        <v>40</v>
      </c>
      <c r="LS49" s="173">
        <f t="shared" si="284"/>
        <v>0.66666666666666663</v>
      </c>
      <c r="LT49" s="171">
        <v>0.41666666666666669</v>
      </c>
      <c r="LU49" s="121"/>
      <c r="LV49" s="121"/>
      <c r="LW49" s="121"/>
      <c r="LX49" s="121"/>
      <c r="LY49" s="121"/>
      <c r="LZ49" s="109"/>
      <c r="MA49" s="109"/>
      <c r="MB49" s="110">
        <v>44015</v>
      </c>
      <c r="MC49" s="111">
        <f t="shared" si="52"/>
        <v>0</v>
      </c>
      <c r="MD49" s="109">
        <f t="shared" si="219"/>
        <v>0</v>
      </c>
      <c r="ME49" s="111">
        <f t="shared" si="53"/>
        <v>0</v>
      </c>
      <c r="MF49" s="109">
        <f t="shared" si="220"/>
        <v>0</v>
      </c>
      <c r="MG49" s="108">
        <f t="shared" si="285"/>
        <v>0</v>
      </c>
      <c r="MH49" s="110">
        <v>44015</v>
      </c>
      <c r="MI49" s="111">
        <f t="shared" si="54"/>
        <v>0</v>
      </c>
      <c r="MJ49" s="109">
        <f t="shared" si="221"/>
        <v>0</v>
      </c>
      <c r="MK49" s="111">
        <f t="shared" si="55"/>
        <v>0</v>
      </c>
      <c r="ML49" s="109">
        <f t="shared" si="222"/>
        <v>0</v>
      </c>
      <c r="MM49" s="108">
        <f t="shared" si="223"/>
        <v>0</v>
      </c>
      <c r="MN49" s="110">
        <v>44015</v>
      </c>
      <c r="MO49" s="111">
        <f t="shared" si="56"/>
        <v>0</v>
      </c>
      <c r="MP49" s="109">
        <f t="shared" si="224"/>
        <v>0</v>
      </c>
      <c r="MQ49" s="111">
        <f t="shared" si="57"/>
        <v>0</v>
      </c>
      <c r="MR49" s="109">
        <f t="shared" si="225"/>
        <v>0</v>
      </c>
      <c r="MS49" s="108">
        <f t="shared" si="226"/>
        <v>0</v>
      </c>
      <c r="MT49" s="110">
        <v>42769</v>
      </c>
      <c r="MU49" s="111">
        <f t="shared" si="58"/>
        <v>0</v>
      </c>
      <c r="MV49" s="109">
        <f t="shared" si="227"/>
        <v>0</v>
      </c>
      <c r="MW49" s="111">
        <f t="shared" si="59"/>
        <v>0</v>
      </c>
      <c r="MX49" s="109">
        <f t="shared" si="228"/>
        <v>0</v>
      </c>
      <c r="MY49" s="108">
        <f t="shared" si="229"/>
        <v>0</v>
      </c>
      <c r="MZ49" s="6"/>
      <c r="NA49" s="25"/>
      <c r="NB49" s="26"/>
      <c r="NC49" s="25"/>
      <c r="ND49" s="26"/>
      <c r="NE49" s="26"/>
      <c r="NF49" s="25"/>
      <c r="NG49" s="26"/>
      <c r="NH49" s="25"/>
      <c r="NI49" s="26"/>
      <c r="NJ49" s="26"/>
      <c r="NL49" s="25"/>
      <c r="NM49" s="26"/>
      <c r="NN49" s="25"/>
      <c r="NO49" s="26"/>
      <c r="NP49" s="25"/>
      <c r="NQ49" s="26"/>
      <c r="NR49" s="25"/>
      <c r="NS49" s="26"/>
      <c r="NT49" s="25"/>
      <c r="NU49" s="26"/>
      <c r="NV49" s="25"/>
      <c r="NW49" s="26"/>
      <c r="NX49" s="25"/>
      <c r="NY49" s="26"/>
      <c r="NZ49" s="18"/>
      <c r="OL49" s="110">
        <v>45660</v>
      </c>
      <c r="OM49" s="264">
        <f t="shared" ref="OM49:ON49" si="289">OM8</f>
        <v>2</v>
      </c>
      <c r="ON49" s="265">
        <f t="shared" si="289"/>
        <v>0.97222222222222221</v>
      </c>
      <c r="OO49" s="202">
        <f t="shared" si="231"/>
        <v>0</v>
      </c>
      <c r="OP49" s="119">
        <f t="shared" si="232"/>
        <v>0</v>
      </c>
      <c r="OQ49" s="202">
        <f t="shared" si="233"/>
        <v>1</v>
      </c>
      <c r="OR49" s="119">
        <f t="shared" si="234"/>
        <v>2.4305555555555556E-2</v>
      </c>
      <c r="OS49" s="202">
        <f t="shared" si="235"/>
        <v>1</v>
      </c>
      <c r="OT49" s="119">
        <f t="shared" si="236"/>
        <v>3.472222222222222E-3</v>
      </c>
      <c r="OU49" s="202">
        <f t="shared" si="237"/>
        <v>0</v>
      </c>
      <c r="OV49" s="119">
        <f t="shared" si="238"/>
        <v>0</v>
      </c>
      <c r="OW49" s="202">
        <f t="shared" si="239"/>
        <v>0</v>
      </c>
      <c r="OX49" s="119">
        <f t="shared" si="240"/>
        <v>0</v>
      </c>
      <c r="OY49" s="202">
        <f t="shared" si="241"/>
        <v>0</v>
      </c>
      <c r="OZ49" s="119">
        <f t="shared" si="242"/>
        <v>0</v>
      </c>
      <c r="PA49" s="260">
        <f t="shared" si="287"/>
        <v>1</v>
      </c>
      <c r="PM49" s="110">
        <v>45660</v>
      </c>
      <c r="PN49" s="264">
        <f t="shared" ref="PN49:PO49" si="290">PN8</f>
        <v>3</v>
      </c>
      <c r="PO49" s="265">
        <f t="shared" si="290"/>
        <v>0.28472222222222221</v>
      </c>
      <c r="PP49" s="202">
        <f t="shared" si="244"/>
        <v>0</v>
      </c>
      <c r="PQ49" s="119">
        <f t="shared" si="245"/>
        <v>0</v>
      </c>
      <c r="PR49" s="202">
        <f t="shared" si="246"/>
        <v>0</v>
      </c>
      <c r="PS49" s="119">
        <f t="shared" si="247"/>
        <v>0</v>
      </c>
      <c r="PT49" s="202">
        <f t="shared" si="248"/>
        <v>1</v>
      </c>
      <c r="PU49" s="119">
        <f t="shared" si="249"/>
        <v>6.9444444444444441E-3</v>
      </c>
      <c r="PV49" s="202">
        <f t="shared" si="250"/>
        <v>0</v>
      </c>
      <c r="PW49" s="119">
        <f t="shared" si="251"/>
        <v>0</v>
      </c>
      <c r="PX49" s="202">
        <f t="shared" si="252"/>
        <v>2</v>
      </c>
      <c r="PY49" s="119">
        <f t="shared" si="253"/>
        <v>0.70833333333333337</v>
      </c>
      <c r="PZ49" s="202">
        <f t="shared" si="254"/>
        <v>0</v>
      </c>
      <c r="QA49" s="119">
        <f t="shared" si="255"/>
        <v>0</v>
      </c>
      <c r="QB49" s="260">
        <f t="shared" si="288"/>
        <v>1</v>
      </c>
    </row>
    <row r="50" spans="1:444">
      <c r="A50" s="110">
        <v>45661</v>
      </c>
      <c r="B50" s="264">
        <f t="shared" si="60"/>
        <v>2</v>
      </c>
      <c r="C50" s="265">
        <f t="shared" si="60"/>
        <v>0.29166666666666669</v>
      </c>
      <c r="D50" s="202">
        <f t="shared" si="256"/>
        <v>0</v>
      </c>
      <c r="E50" s="119">
        <f t="shared" si="257"/>
        <v>0</v>
      </c>
      <c r="F50" s="203">
        <f t="shared" ref="F50:F75" si="291">D9+M9+V9</f>
        <v>0</v>
      </c>
      <c r="G50" s="119">
        <f t="shared" si="258"/>
        <v>0</v>
      </c>
      <c r="H50" s="202">
        <f t="shared" si="259"/>
        <v>0</v>
      </c>
      <c r="I50" s="119">
        <f t="shared" si="259"/>
        <v>0</v>
      </c>
      <c r="J50" s="202">
        <f t="shared" si="259"/>
        <v>0</v>
      </c>
      <c r="K50" s="119">
        <f t="shared" si="259"/>
        <v>0</v>
      </c>
      <c r="L50" s="202">
        <f t="shared" si="61"/>
        <v>2</v>
      </c>
      <c r="M50" s="119">
        <f t="shared" si="62"/>
        <v>0.70833333333333337</v>
      </c>
      <c r="N50" s="202">
        <f t="shared" si="63"/>
        <v>0</v>
      </c>
      <c r="O50" s="119">
        <f t="shared" si="64"/>
        <v>0</v>
      </c>
      <c r="P50" s="260">
        <f t="shared" si="65"/>
        <v>1</v>
      </c>
      <c r="Q50" s="121"/>
      <c r="R50" s="121"/>
      <c r="S50" s="173"/>
      <c r="T50" s="175"/>
      <c r="U50" s="121"/>
      <c r="V50" s="121"/>
      <c r="W50" s="121"/>
      <c r="X50" s="121"/>
      <c r="Y50" s="121"/>
      <c r="Z50" s="109"/>
      <c r="AA50" s="109"/>
      <c r="AB50" s="110">
        <v>45661</v>
      </c>
      <c r="AC50" s="264">
        <f t="shared" si="66"/>
        <v>2</v>
      </c>
      <c r="AD50" s="265">
        <f t="shared" si="66"/>
        <v>0.29166666666666669</v>
      </c>
      <c r="AE50" s="202">
        <f t="shared" si="67"/>
        <v>0</v>
      </c>
      <c r="AF50" s="119">
        <f t="shared" si="68"/>
        <v>0</v>
      </c>
      <c r="AG50" s="202">
        <f t="shared" si="69"/>
        <v>0</v>
      </c>
      <c r="AH50" s="119">
        <f t="shared" si="70"/>
        <v>0</v>
      </c>
      <c r="AI50" s="202">
        <f t="shared" si="71"/>
        <v>0</v>
      </c>
      <c r="AJ50" s="119">
        <f t="shared" si="72"/>
        <v>0</v>
      </c>
      <c r="AK50" s="202">
        <f t="shared" si="73"/>
        <v>0</v>
      </c>
      <c r="AL50" s="119">
        <f t="shared" si="74"/>
        <v>0</v>
      </c>
      <c r="AM50" s="202">
        <f t="shared" si="260"/>
        <v>2</v>
      </c>
      <c r="AN50" s="119">
        <f t="shared" si="75"/>
        <v>0.70833333333333337</v>
      </c>
      <c r="AO50" s="202">
        <f t="shared" si="76"/>
        <v>0</v>
      </c>
      <c r="AP50" s="119">
        <f t="shared" si="261"/>
        <v>0</v>
      </c>
      <c r="AQ50" s="260">
        <f t="shared" si="262"/>
        <v>1</v>
      </c>
      <c r="AR50" s="121"/>
      <c r="AS50" s="121"/>
      <c r="AT50" s="173"/>
      <c r="AU50" s="171"/>
      <c r="AV50" s="121"/>
      <c r="AW50" s="121"/>
      <c r="AX50" s="121"/>
      <c r="AY50" s="121"/>
      <c r="AZ50" s="121"/>
      <c r="BA50" s="109"/>
      <c r="BB50" s="110">
        <v>45661</v>
      </c>
      <c r="BC50" s="202">
        <f t="shared" si="77"/>
        <v>7</v>
      </c>
      <c r="BD50" s="119">
        <f t="shared" si="77"/>
        <v>0.79861111111111116</v>
      </c>
      <c r="BE50" s="202">
        <f t="shared" si="78"/>
        <v>0</v>
      </c>
      <c r="BF50" s="119">
        <f t="shared" si="79"/>
        <v>0</v>
      </c>
      <c r="BG50" s="202">
        <f t="shared" si="80"/>
        <v>1</v>
      </c>
      <c r="BH50" s="119">
        <f t="shared" si="263"/>
        <v>0.125</v>
      </c>
      <c r="BI50" s="202">
        <f t="shared" si="81"/>
        <v>5</v>
      </c>
      <c r="BJ50" s="119">
        <f t="shared" si="82"/>
        <v>7.6388888888888895E-2</v>
      </c>
      <c r="BK50" s="202">
        <f t="shared" si="83"/>
        <v>0</v>
      </c>
      <c r="BL50" s="119">
        <f t="shared" si="84"/>
        <v>0</v>
      </c>
      <c r="BM50" s="202">
        <f t="shared" si="85"/>
        <v>0</v>
      </c>
      <c r="BN50" s="119">
        <f t="shared" si="86"/>
        <v>0</v>
      </c>
      <c r="BO50" s="202">
        <f t="shared" si="87"/>
        <v>0</v>
      </c>
      <c r="BP50" s="119">
        <f t="shared" si="88"/>
        <v>0</v>
      </c>
      <c r="BQ50" s="260">
        <f t="shared" si="264"/>
        <v>1</v>
      </c>
      <c r="BR50" s="121"/>
      <c r="BS50" s="121"/>
      <c r="BT50" s="173"/>
      <c r="BU50" s="171"/>
      <c r="BV50" s="121"/>
      <c r="BW50" s="121"/>
      <c r="BX50" s="121"/>
      <c r="BY50" s="121"/>
      <c r="BZ50" s="121"/>
      <c r="CA50" s="109"/>
      <c r="CB50" s="110">
        <v>43163</v>
      </c>
      <c r="CC50" s="111">
        <f t="shared" si="89"/>
        <v>0</v>
      </c>
      <c r="CD50" s="109">
        <f t="shared" si="89"/>
        <v>0</v>
      </c>
      <c r="CE50" s="111">
        <f t="shared" si="90"/>
        <v>0</v>
      </c>
      <c r="CF50" s="109">
        <f t="shared" si="91"/>
        <v>0</v>
      </c>
      <c r="CG50" s="111">
        <f t="shared" si="92"/>
        <v>0</v>
      </c>
      <c r="CH50" s="109">
        <f t="shared" si="93"/>
        <v>0</v>
      </c>
      <c r="CI50" s="111">
        <f t="shared" si="94"/>
        <v>0</v>
      </c>
      <c r="CJ50" s="109">
        <f t="shared" si="95"/>
        <v>0</v>
      </c>
      <c r="CK50" s="111">
        <f t="shared" si="96"/>
        <v>0</v>
      </c>
      <c r="CL50" s="109">
        <f t="shared" si="97"/>
        <v>0</v>
      </c>
      <c r="CM50" s="111">
        <f t="shared" si="98"/>
        <v>0</v>
      </c>
      <c r="CN50" s="109">
        <f t="shared" si="99"/>
        <v>0</v>
      </c>
      <c r="CO50" s="111">
        <f t="shared" si="100"/>
        <v>0</v>
      </c>
      <c r="CP50" s="109">
        <f t="shared" si="101"/>
        <v>0</v>
      </c>
      <c r="CQ50" s="166">
        <f t="shared" si="265"/>
        <v>0</v>
      </c>
      <c r="CR50" s="121"/>
      <c r="CS50" s="121">
        <v>190</v>
      </c>
      <c r="CT50" s="173">
        <f t="shared" si="266"/>
        <v>3.1666666666666665</v>
      </c>
      <c r="CU50" s="171">
        <v>0.45833333333333331</v>
      </c>
      <c r="CV50" s="121"/>
      <c r="CW50" s="121"/>
      <c r="CX50" s="121"/>
      <c r="CY50" s="121"/>
      <c r="CZ50" s="121"/>
      <c r="DA50" s="110"/>
      <c r="DB50" s="111">
        <f t="shared" si="102"/>
        <v>0</v>
      </c>
      <c r="DC50" s="109">
        <f t="shared" si="102"/>
        <v>0</v>
      </c>
      <c r="DD50" s="111">
        <f t="shared" si="103"/>
        <v>0</v>
      </c>
      <c r="DE50" s="109">
        <f t="shared" si="104"/>
        <v>0</v>
      </c>
      <c r="DF50" s="111">
        <f t="shared" si="105"/>
        <v>0</v>
      </c>
      <c r="DG50" s="109">
        <f t="shared" si="106"/>
        <v>0</v>
      </c>
      <c r="DH50" s="111">
        <f t="shared" si="107"/>
        <v>0</v>
      </c>
      <c r="DI50" s="109">
        <f t="shared" si="108"/>
        <v>0</v>
      </c>
      <c r="DJ50" s="111">
        <f t="shared" si="109"/>
        <v>0</v>
      </c>
      <c r="DK50" s="109">
        <f t="shared" si="110"/>
        <v>0</v>
      </c>
      <c r="DL50" s="111">
        <f t="shared" si="111"/>
        <v>0</v>
      </c>
      <c r="DM50" s="109">
        <f t="shared" si="112"/>
        <v>0</v>
      </c>
      <c r="DN50" s="111">
        <f t="shared" si="113"/>
        <v>0</v>
      </c>
      <c r="DO50" s="109">
        <f t="shared" si="114"/>
        <v>0</v>
      </c>
      <c r="DP50" s="166">
        <f t="shared" si="267"/>
        <v>0</v>
      </c>
      <c r="DQ50" s="121"/>
      <c r="DR50" s="121">
        <v>160</v>
      </c>
      <c r="DS50" s="173">
        <f t="shared" si="268"/>
        <v>2.6666666666666665</v>
      </c>
      <c r="DT50" s="171">
        <v>0.54166666666666663</v>
      </c>
      <c r="DU50" s="121"/>
      <c r="DV50" s="121"/>
      <c r="DW50" s="121"/>
      <c r="DX50" s="121"/>
      <c r="DY50" s="121"/>
      <c r="DZ50" s="109"/>
      <c r="EA50" s="110">
        <v>42770</v>
      </c>
      <c r="EB50" s="111">
        <f t="shared" si="115"/>
        <v>0</v>
      </c>
      <c r="EC50" s="109">
        <f t="shared" si="115"/>
        <v>0</v>
      </c>
      <c r="ED50" s="111">
        <f t="shared" si="116"/>
        <v>0</v>
      </c>
      <c r="EE50" s="109">
        <f t="shared" si="117"/>
        <v>0</v>
      </c>
      <c r="EF50" s="111">
        <f t="shared" si="118"/>
        <v>0</v>
      </c>
      <c r="EG50" s="109">
        <f t="shared" si="119"/>
        <v>0</v>
      </c>
      <c r="EH50" s="111">
        <f t="shared" si="120"/>
        <v>0</v>
      </c>
      <c r="EI50" s="109">
        <f t="shared" si="121"/>
        <v>0</v>
      </c>
      <c r="EJ50" s="111">
        <f t="shared" si="122"/>
        <v>0</v>
      </c>
      <c r="EK50" s="109">
        <f t="shared" si="123"/>
        <v>0</v>
      </c>
      <c r="EL50" s="111">
        <f t="shared" si="124"/>
        <v>0</v>
      </c>
      <c r="EM50" s="109">
        <f t="shared" si="125"/>
        <v>0</v>
      </c>
      <c r="EN50" s="111">
        <f t="shared" si="126"/>
        <v>0</v>
      </c>
      <c r="EO50" s="109">
        <f t="shared" si="127"/>
        <v>0</v>
      </c>
      <c r="EP50" s="166">
        <f t="shared" si="269"/>
        <v>0</v>
      </c>
      <c r="EQ50" s="121"/>
      <c r="ER50" s="121">
        <v>180</v>
      </c>
      <c r="ES50" s="173">
        <f t="shared" si="270"/>
        <v>3</v>
      </c>
      <c r="ET50" s="171">
        <v>0.625</v>
      </c>
      <c r="EU50" s="121"/>
      <c r="EV50" s="121"/>
      <c r="EW50" s="121"/>
      <c r="EX50" s="121"/>
      <c r="EY50" s="121"/>
      <c r="EZ50" s="109"/>
      <c r="FA50" s="110">
        <v>42770</v>
      </c>
      <c r="FB50" s="111">
        <f t="shared" si="128"/>
        <v>0</v>
      </c>
      <c r="FC50" s="109">
        <f t="shared" si="128"/>
        <v>0</v>
      </c>
      <c r="FD50" s="111">
        <f t="shared" si="129"/>
        <v>0</v>
      </c>
      <c r="FE50" s="109">
        <f t="shared" si="130"/>
        <v>0</v>
      </c>
      <c r="FF50" s="111">
        <f t="shared" si="131"/>
        <v>0</v>
      </c>
      <c r="FG50" s="109">
        <f t="shared" si="132"/>
        <v>0</v>
      </c>
      <c r="FH50" s="111">
        <f t="shared" si="133"/>
        <v>0</v>
      </c>
      <c r="FI50" s="109">
        <f t="shared" si="134"/>
        <v>0</v>
      </c>
      <c r="FJ50" s="111">
        <f t="shared" si="135"/>
        <v>0</v>
      </c>
      <c r="FK50" s="109">
        <f t="shared" si="136"/>
        <v>0</v>
      </c>
      <c r="FL50" s="111">
        <f t="shared" si="137"/>
        <v>0</v>
      </c>
      <c r="FM50" s="109">
        <f t="shared" si="138"/>
        <v>0</v>
      </c>
      <c r="FN50" s="111">
        <f t="shared" si="139"/>
        <v>0</v>
      </c>
      <c r="FO50" s="109">
        <f t="shared" si="140"/>
        <v>0</v>
      </c>
      <c r="FP50" s="166">
        <f t="shared" si="271"/>
        <v>0</v>
      </c>
      <c r="FQ50" s="121"/>
      <c r="FR50" s="121">
        <v>150</v>
      </c>
      <c r="FS50" s="173">
        <f t="shared" si="272"/>
        <v>2.5</v>
      </c>
      <c r="FT50" s="171">
        <v>0.70833333333333337</v>
      </c>
      <c r="FU50" s="121"/>
      <c r="FV50" s="121"/>
      <c r="FW50" s="121"/>
      <c r="FX50" s="121"/>
      <c r="FY50" s="121"/>
      <c r="FZ50" s="109"/>
      <c r="GA50" s="110">
        <v>42770</v>
      </c>
      <c r="GB50" s="111">
        <f t="shared" si="141"/>
        <v>0</v>
      </c>
      <c r="GC50" s="109">
        <f t="shared" si="141"/>
        <v>0</v>
      </c>
      <c r="GD50" s="111">
        <f t="shared" si="142"/>
        <v>0</v>
      </c>
      <c r="GE50" s="109">
        <f t="shared" si="143"/>
        <v>0</v>
      </c>
      <c r="GF50" s="111">
        <f t="shared" si="144"/>
        <v>0</v>
      </c>
      <c r="GG50" s="109">
        <f t="shared" si="145"/>
        <v>0</v>
      </c>
      <c r="GH50" s="111">
        <f t="shared" si="146"/>
        <v>0</v>
      </c>
      <c r="GI50" s="109">
        <f t="shared" si="147"/>
        <v>0</v>
      </c>
      <c r="GJ50" s="111">
        <f t="shared" si="148"/>
        <v>0</v>
      </c>
      <c r="GK50" s="109">
        <f t="shared" si="149"/>
        <v>0</v>
      </c>
      <c r="GL50" s="111">
        <f t="shared" si="150"/>
        <v>0</v>
      </c>
      <c r="GM50" s="109">
        <f t="shared" si="151"/>
        <v>0</v>
      </c>
      <c r="GN50" s="111">
        <f t="shared" si="152"/>
        <v>0</v>
      </c>
      <c r="GO50" s="109">
        <f t="shared" si="153"/>
        <v>0</v>
      </c>
      <c r="GP50" s="166">
        <f t="shared" si="273"/>
        <v>0</v>
      </c>
      <c r="GQ50" s="121"/>
      <c r="GR50" s="121">
        <v>10</v>
      </c>
      <c r="GS50" s="173">
        <f t="shared" si="274"/>
        <v>0.16666666666666666</v>
      </c>
      <c r="GT50" s="171">
        <v>8.3333333333333329E-2</v>
      </c>
      <c r="GU50" s="121"/>
      <c r="GV50" s="121"/>
      <c r="GW50" s="121"/>
      <c r="GX50" s="121"/>
      <c r="GY50" s="121"/>
      <c r="GZ50" s="109"/>
      <c r="HA50" s="110">
        <v>42770</v>
      </c>
      <c r="HB50" s="111">
        <f t="shared" si="154"/>
        <v>0</v>
      </c>
      <c r="HC50" s="109">
        <f t="shared" si="154"/>
        <v>0</v>
      </c>
      <c r="HD50" s="111">
        <f t="shared" si="155"/>
        <v>0</v>
      </c>
      <c r="HE50" s="109">
        <f t="shared" si="156"/>
        <v>0</v>
      </c>
      <c r="HF50" s="111">
        <f t="shared" si="157"/>
        <v>0</v>
      </c>
      <c r="HG50" s="109">
        <f t="shared" si="158"/>
        <v>0</v>
      </c>
      <c r="HH50" s="111">
        <f t="shared" si="159"/>
        <v>0</v>
      </c>
      <c r="HI50" s="109">
        <f t="shared" si="160"/>
        <v>0</v>
      </c>
      <c r="HJ50" s="111">
        <f t="shared" si="161"/>
        <v>0</v>
      </c>
      <c r="HK50" s="109">
        <f t="shared" si="162"/>
        <v>0</v>
      </c>
      <c r="HL50" s="111">
        <f t="shared" si="163"/>
        <v>0</v>
      </c>
      <c r="HM50" s="109">
        <f t="shared" si="164"/>
        <v>0</v>
      </c>
      <c r="HN50" s="111">
        <f t="shared" si="165"/>
        <v>0</v>
      </c>
      <c r="HO50" s="109">
        <f t="shared" si="166"/>
        <v>0</v>
      </c>
      <c r="HP50" s="166">
        <f t="shared" si="275"/>
        <v>0</v>
      </c>
      <c r="HQ50" s="121"/>
      <c r="HR50" s="121">
        <v>160</v>
      </c>
      <c r="HS50" s="173">
        <f t="shared" si="276"/>
        <v>2.6666666666666665</v>
      </c>
      <c r="HT50" s="171">
        <v>0.625</v>
      </c>
      <c r="HU50" s="121"/>
      <c r="HV50" s="121"/>
      <c r="HW50" s="121"/>
      <c r="HX50" s="121"/>
      <c r="HY50" s="121"/>
      <c r="HZ50" s="109"/>
      <c r="IA50" s="110">
        <v>42770</v>
      </c>
      <c r="IB50" s="111">
        <f t="shared" si="167"/>
        <v>0</v>
      </c>
      <c r="IC50" s="109">
        <f t="shared" si="167"/>
        <v>0</v>
      </c>
      <c r="ID50" s="111">
        <f t="shared" si="168"/>
        <v>0</v>
      </c>
      <c r="IE50" s="109">
        <f t="shared" si="169"/>
        <v>0</v>
      </c>
      <c r="IF50" s="111">
        <f t="shared" si="170"/>
        <v>0</v>
      </c>
      <c r="IG50" s="109">
        <f t="shared" si="171"/>
        <v>0</v>
      </c>
      <c r="IH50" s="111">
        <f t="shared" si="172"/>
        <v>0</v>
      </c>
      <c r="II50" s="109">
        <f t="shared" si="173"/>
        <v>0</v>
      </c>
      <c r="IJ50" s="111">
        <f t="shared" si="174"/>
        <v>0</v>
      </c>
      <c r="IK50" s="109">
        <f t="shared" si="175"/>
        <v>0</v>
      </c>
      <c r="IL50" s="111">
        <f t="shared" si="176"/>
        <v>0</v>
      </c>
      <c r="IM50" s="109">
        <f t="shared" si="177"/>
        <v>0</v>
      </c>
      <c r="IN50" s="111">
        <f t="shared" si="178"/>
        <v>0</v>
      </c>
      <c r="IO50" s="109">
        <f t="shared" si="179"/>
        <v>0</v>
      </c>
      <c r="IP50" s="166">
        <f t="shared" si="277"/>
        <v>0</v>
      </c>
      <c r="IQ50" s="121"/>
      <c r="IR50" s="121">
        <v>120</v>
      </c>
      <c r="IS50" s="173">
        <f t="shared" si="278"/>
        <v>2</v>
      </c>
      <c r="IT50" s="171">
        <v>0.45833333333333331</v>
      </c>
      <c r="IU50" s="121"/>
      <c r="IV50" s="121"/>
      <c r="IW50" s="121"/>
      <c r="IX50" s="121"/>
      <c r="IY50" s="121"/>
      <c r="IZ50" s="109"/>
      <c r="JA50" s="110">
        <v>42770</v>
      </c>
      <c r="JB50" s="111">
        <f t="shared" si="180"/>
        <v>0</v>
      </c>
      <c r="JC50" s="109">
        <f t="shared" si="180"/>
        <v>0</v>
      </c>
      <c r="JD50" s="111">
        <f t="shared" si="181"/>
        <v>0</v>
      </c>
      <c r="JE50" s="109">
        <f t="shared" si="182"/>
        <v>0</v>
      </c>
      <c r="JF50" s="111">
        <f t="shared" si="183"/>
        <v>0</v>
      </c>
      <c r="JG50" s="109">
        <f t="shared" si="184"/>
        <v>0</v>
      </c>
      <c r="JH50" s="111">
        <f t="shared" si="185"/>
        <v>0</v>
      </c>
      <c r="JI50" s="109">
        <f t="shared" si="186"/>
        <v>0</v>
      </c>
      <c r="JJ50" s="111">
        <f t="shared" si="187"/>
        <v>0</v>
      </c>
      <c r="JK50" s="109">
        <f t="shared" si="188"/>
        <v>0</v>
      </c>
      <c r="JL50" s="111">
        <f t="shared" si="189"/>
        <v>0</v>
      </c>
      <c r="JM50" s="109">
        <f t="shared" si="190"/>
        <v>0</v>
      </c>
      <c r="JN50" s="111">
        <f t="shared" si="191"/>
        <v>0</v>
      </c>
      <c r="JO50" s="109">
        <f t="shared" si="192"/>
        <v>0</v>
      </c>
      <c r="JP50" s="166">
        <f t="shared" si="279"/>
        <v>0</v>
      </c>
      <c r="JQ50" s="121"/>
      <c r="JR50" s="121">
        <v>10</v>
      </c>
      <c r="JS50" s="173">
        <f t="shared" si="280"/>
        <v>0.16666666666666666</v>
      </c>
      <c r="JT50" s="171">
        <v>0.125</v>
      </c>
      <c r="JU50" s="121"/>
      <c r="JV50" s="121"/>
      <c r="JW50" s="121"/>
      <c r="JX50" s="121"/>
      <c r="JY50" s="121"/>
      <c r="JZ50" s="109"/>
      <c r="KA50" s="110">
        <v>42770</v>
      </c>
      <c r="KB50" s="111">
        <f t="shared" si="193"/>
        <v>0</v>
      </c>
      <c r="KC50" s="109">
        <f t="shared" si="193"/>
        <v>0</v>
      </c>
      <c r="KD50" s="111">
        <f t="shared" si="194"/>
        <v>0</v>
      </c>
      <c r="KE50" s="109">
        <f t="shared" si="195"/>
        <v>0</v>
      </c>
      <c r="KF50" s="111">
        <f t="shared" si="196"/>
        <v>0</v>
      </c>
      <c r="KG50" s="109">
        <f t="shared" si="197"/>
        <v>0</v>
      </c>
      <c r="KH50" s="111">
        <f t="shared" si="198"/>
        <v>0</v>
      </c>
      <c r="KI50" s="109">
        <f t="shared" si="199"/>
        <v>0</v>
      </c>
      <c r="KJ50" s="111">
        <f t="shared" si="200"/>
        <v>0</v>
      </c>
      <c r="KK50" s="109">
        <f t="shared" si="201"/>
        <v>0</v>
      </c>
      <c r="KL50" s="111">
        <f t="shared" si="202"/>
        <v>0</v>
      </c>
      <c r="KM50" s="109">
        <f t="shared" si="203"/>
        <v>0</v>
      </c>
      <c r="KN50" s="111">
        <f t="shared" si="204"/>
        <v>0</v>
      </c>
      <c r="KO50" s="109">
        <f t="shared" si="205"/>
        <v>0</v>
      </c>
      <c r="KP50" s="166">
        <f t="shared" si="281"/>
        <v>0</v>
      </c>
      <c r="KQ50" s="121"/>
      <c r="KR50" s="121">
        <v>20</v>
      </c>
      <c r="KS50" s="173">
        <f t="shared" si="282"/>
        <v>0.33333333333333331</v>
      </c>
      <c r="KT50" s="171">
        <v>0.25</v>
      </c>
      <c r="KU50" s="121"/>
      <c r="KV50" s="121"/>
      <c r="KW50" s="121"/>
      <c r="KX50" s="121"/>
      <c r="KY50" s="121"/>
      <c r="KZ50" s="109"/>
      <c r="LA50" s="110">
        <v>42770</v>
      </c>
      <c r="LB50" s="111">
        <f t="shared" si="206"/>
        <v>0</v>
      </c>
      <c r="LC50" s="109">
        <f t="shared" si="206"/>
        <v>0</v>
      </c>
      <c r="LD50" s="111">
        <f t="shared" si="207"/>
        <v>0</v>
      </c>
      <c r="LE50" s="109">
        <f t="shared" si="208"/>
        <v>0</v>
      </c>
      <c r="LF50" s="111">
        <f t="shared" si="209"/>
        <v>0</v>
      </c>
      <c r="LG50" s="109">
        <f t="shared" si="210"/>
        <v>0</v>
      </c>
      <c r="LH50" s="111">
        <f t="shared" si="211"/>
        <v>0</v>
      </c>
      <c r="LI50" s="109">
        <f t="shared" si="212"/>
        <v>0</v>
      </c>
      <c r="LJ50" s="111">
        <f t="shared" si="213"/>
        <v>0</v>
      </c>
      <c r="LK50" s="109">
        <f t="shared" si="214"/>
        <v>0</v>
      </c>
      <c r="LL50" s="111">
        <f t="shared" si="215"/>
        <v>0</v>
      </c>
      <c r="LM50" s="109">
        <f t="shared" si="216"/>
        <v>0</v>
      </c>
      <c r="LN50" s="111">
        <f t="shared" si="217"/>
        <v>0</v>
      </c>
      <c r="LO50" s="109">
        <f t="shared" si="218"/>
        <v>0</v>
      </c>
      <c r="LP50" s="166">
        <f t="shared" si="283"/>
        <v>0</v>
      </c>
      <c r="LQ50" s="121"/>
      <c r="LR50" s="121">
        <v>40</v>
      </c>
      <c r="LS50" s="173">
        <f t="shared" si="284"/>
        <v>0.66666666666666663</v>
      </c>
      <c r="LT50" s="171">
        <v>0.25</v>
      </c>
      <c r="LU50" s="121"/>
      <c r="LV50" s="121"/>
      <c r="LW50" s="121"/>
      <c r="LX50" s="121"/>
      <c r="LY50" s="121"/>
      <c r="LZ50" s="109"/>
      <c r="MA50" s="109"/>
      <c r="MB50" s="110">
        <v>44016</v>
      </c>
      <c r="MC50" s="111">
        <f t="shared" si="52"/>
        <v>0</v>
      </c>
      <c r="MD50" s="109">
        <f t="shared" si="219"/>
        <v>0</v>
      </c>
      <c r="ME50" s="111">
        <f t="shared" si="53"/>
        <v>0</v>
      </c>
      <c r="MF50" s="109">
        <f t="shared" si="220"/>
        <v>0</v>
      </c>
      <c r="MG50" s="108">
        <f t="shared" si="285"/>
        <v>0</v>
      </c>
      <c r="MH50" s="110">
        <v>44016</v>
      </c>
      <c r="MI50" s="111">
        <f t="shared" si="54"/>
        <v>0</v>
      </c>
      <c r="MJ50" s="109">
        <f t="shared" si="221"/>
        <v>0</v>
      </c>
      <c r="MK50" s="111">
        <f t="shared" si="55"/>
        <v>0</v>
      </c>
      <c r="ML50" s="109">
        <f t="shared" si="222"/>
        <v>0</v>
      </c>
      <c r="MM50" s="108">
        <f t="shared" si="223"/>
        <v>0</v>
      </c>
      <c r="MN50" s="110">
        <v>44016</v>
      </c>
      <c r="MO50" s="111">
        <f t="shared" si="56"/>
        <v>0</v>
      </c>
      <c r="MP50" s="109">
        <f t="shared" si="224"/>
        <v>0</v>
      </c>
      <c r="MQ50" s="111">
        <f t="shared" si="57"/>
        <v>0</v>
      </c>
      <c r="MR50" s="109">
        <f t="shared" si="225"/>
        <v>0</v>
      </c>
      <c r="MS50" s="108">
        <f t="shared" si="226"/>
        <v>0</v>
      </c>
      <c r="MT50" s="110">
        <v>42770</v>
      </c>
      <c r="MU50" s="111">
        <f t="shared" si="58"/>
        <v>0</v>
      </c>
      <c r="MV50" s="109">
        <f t="shared" si="227"/>
        <v>0</v>
      </c>
      <c r="MW50" s="111">
        <f t="shared" si="59"/>
        <v>0</v>
      </c>
      <c r="MX50" s="109">
        <f t="shared" si="228"/>
        <v>0</v>
      </c>
      <c r="MY50" s="108">
        <f t="shared" si="229"/>
        <v>0</v>
      </c>
      <c r="MZ50" s="6"/>
      <c r="NA50" s="25"/>
      <c r="NB50" s="26"/>
      <c r="NC50" s="25"/>
      <c r="ND50" s="26"/>
      <c r="NE50" s="26"/>
      <c r="NF50" s="25"/>
      <c r="NG50" s="26"/>
      <c r="NH50" s="25"/>
      <c r="NI50" s="26"/>
      <c r="NJ50" s="26"/>
      <c r="NL50" s="25"/>
      <c r="NM50" s="26"/>
      <c r="NN50" s="25"/>
      <c r="NO50" s="26"/>
      <c r="NP50" s="25"/>
      <c r="NQ50" s="26"/>
      <c r="NR50" s="25"/>
      <c r="NS50" s="26"/>
      <c r="NT50" s="25"/>
      <c r="NU50" s="26"/>
      <c r="NV50" s="25"/>
      <c r="NW50" s="26"/>
      <c r="NX50" s="25"/>
      <c r="NY50" s="26"/>
      <c r="NZ50" s="18"/>
      <c r="OL50" s="110">
        <v>45661</v>
      </c>
      <c r="OM50" s="264">
        <f t="shared" ref="OM50:ON50" si="292">OM9</f>
        <v>2</v>
      </c>
      <c r="ON50" s="265">
        <f t="shared" si="292"/>
        <v>0.875</v>
      </c>
      <c r="OO50" s="202">
        <f t="shared" si="231"/>
        <v>0</v>
      </c>
      <c r="OP50" s="119">
        <f t="shared" si="232"/>
        <v>0</v>
      </c>
      <c r="OQ50" s="202">
        <f t="shared" si="233"/>
        <v>1</v>
      </c>
      <c r="OR50" s="119">
        <f t="shared" si="234"/>
        <v>0.125</v>
      </c>
      <c r="OS50" s="202">
        <f t="shared" si="235"/>
        <v>0</v>
      </c>
      <c r="OT50" s="119">
        <f t="shared" si="236"/>
        <v>0</v>
      </c>
      <c r="OU50" s="202">
        <f t="shared" si="237"/>
        <v>0</v>
      </c>
      <c r="OV50" s="119">
        <f t="shared" si="238"/>
        <v>0</v>
      </c>
      <c r="OW50" s="202">
        <f t="shared" si="239"/>
        <v>0</v>
      </c>
      <c r="OX50" s="119">
        <f t="shared" si="240"/>
        <v>0</v>
      </c>
      <c r="OY50" s="202">
        <f t="shared" si="241"/>
        <v>0</v>
      </c>
      <c r="OZ50" s="119">
        <f t="shared" si="242"/>
        <v>0</v>
      </c>
      <c r="PA50" s="260">
        <f t="shared" si="287"/>
        <v>1</v>
      </c>
      <c r="PM50" s="110">
        <v>45661</v>
      </c>
      <c r="PN50" s="264">
        <f t="shared" ref="PN50:PO50" si="293">PN9</f>
        <v>6</v>
      </c>
      <c r="PO50" s="265">
        <f t="shared" si="293"/>
        <v>0.27777777777777779</v>
      </c>
      <c r="PP50" s="202">
        <f t="shared" si="244"/>
        <v>0</v>
      </c>
      <c r="PQ50" s="119">
        <f t="shared" si="245"/>
        <v>0</v>
      </c>
      <c r="PR50" s="202">
        <v>0</v>
      </c>
      <c r="PS50" s="119">
        <f t="shared" si="247"/>
        <v>0</v>
      </c>
      <c r="PT50" s="202">
        <f t="shared" si="248"/>
        <v>4</v>
      </c>
      <c r="PU50" s="119">
        <f t="shared" si="249"/>
        <v>2.7777777777777776E-2</v>
      </c>
      <c r="PV50" s="202">
        <f t="shared" si="250"/>
        <v>0</v>
      </c>
      <c r="PW50" s="119">
        <f t="shared" si="251"/>
        <v>0</v>
      </c>
      <c r="PX50" s="202">
        <f t="shared" si="252"/>
        <v>2</v>
      </c>
      <c r="PY50" s="119">
        <f t="shared" si="253"/>
        <v>0.69444444444444453</v>
      </c>
      <c r="PZ50" s="202">
        <f t="shared" si="254"/>
        <v>0</v>
      </c>
      <c r="QA50" s="119">
        <f t="shared" si="255"/>
        <v>0</v>
      </c>
      <c r="QB50" s="260">
        <f t="shared" si="288"/>
        <v>1</v>
      </c>
    </row>
    <row r="51" spans="1:444">
      <c r="A51" s="110">
        <v>45662</v>
      </c>
      <c r="B51" s="264">
        <f t="shared" si="60"/>
        <v>3</v>
      </c>
      <c r="C51" s="265">
        <f t="shared" si="60"/>
        <v>0.28472222222222221</v>
      </c>
      <c r="D51" s="202">
        <f t="shared" si="256"/>
        <v>0</v>
      </c>
      <c r="E51" s="119">
        <f t="shared" si="257"/>
        <v>0</v>
      </c>
      <c r="F51" s="203">
        <f t="shared" si="291"/>
        <v>0</v>
      </c>
      <c r="G51" s="119">
        <f t="shared" si="258"/>
        <v>0</v>
      </c>
      <c r="H51" s="202">
        <f t="shared" si="259"/>
        <v>1</v>
      </c>
      <c r="I51" s="119">
        <f t="shared" si="259"/>
        <v>6.9444444444444441E-3</v>
      </c>
      <c r="J51" s="202">
        <f t="shared" si="259"/>
        <v>0</v>
      </c>
      <c r="K51" s="119">
        <f t="shared" si="259"/>
        <v>0</v>
      </c>
      <c r="L51" s="202">
        <f t="shared" si="61"/>
        <v>2</v>
      </c>
      <c r="M51" s="119">
        <f t="shared" si="62"/>
        <v>0.70833333333333337</v>
      </c>
      <c r="N51" s="202">
        <f t="shared" si="63"/>
        <v>0</v>
      </c>
      <c r="O51" s="119">
        <f t="shared" si="64"/>
        <v>0</v>
      </c>
      <c r="P51" s="260">
        <f t="shared" si="65"/>
        <v>1</v>
      </c>
      <c r="Q51" s="121"/>
      <c r="R51" s="121"/>
      <c r="S51" s="173"/>
      <c r="T51" s="175"/>
      <c r="U51" s="121"/>
      <c r="V51" s="121"/>
      <c r="W51" s="121"/>
      <c r="X51" s="121"/>
      <c r="Y51" s="120"/>
      <c r="Z51" s="109"/>
      <c r="AA51" s="109"/>
      <c r="AB51" s="110">
        <v>45662</v>
      </c>
      <c r="AC51" s="264">
        <f t="shared" si="66"/>
        <v>3</v>
      </c>
      <c r="AD51" s="265">
        <f t="shared" si="66"/>
        <v>0.28472222222222221</v>
      </c>
      <c r="AE51" s="202">
        <f t="shared" si="67"/>
        <v>0</v>
      </c>
      <c r="AF51" s="119">
        <f t="shared" si="68"/>
        <v>0</v>
      </c>
      <c r="AG51" s="202">
        <f t="shared" si="69"/>
        <v>1</v>
      </c>
      <c r="AH51" s="119">
        <f t="shared" si="70"/>
        <v>6.25E-2</v>
      </c>
      <c r="AI51" s="202">
        <f t="shared" si="71"/>
        <v>1</v>
      </c>
      <c r="AJ51" s="119">
        <f t="shared" si="72"/>
        <v>6.9444444444444441E-3</v>
      </c>
      <c r="AK51" s="202">
        <f t="shared" si="73"/>
        <v>0</v>
      </c>
      <c r="AL51" s="119">
        <f t="shared" si="74"/>
        <v>0</v>
      </c>
      <c r="AM51" s="202">
        <f t="shared" si="260"/>
        <v>3</v>
      </c>
      <c r="AN51" s="119">
        <f t="shared" si="75"/>
        <v>0.64583333333333337</v>
      </c>
      <c r="AO51" s="202">
        <f t="shared" si="76"/>
        <v>0</v>
      </c>
      <c r="AP51" s="119">
        <f t="shared" si="261"/>
        <v>0</v>
      </c>
      <c r="AQ51" s="260">
        <f t="shared" si="262"/>
        <v>1</v>
      </c>
      <c r="AR51" s="121"/>
      <c r="AS51" s="121"/>
      <c r="AT51" s="173"/>
      <c r="AU51" s="171"/>
      <c r="AV51" s="121"/>
      <c r="AW51" s="121"/>
      <c r="AX51" s="121"/>
      <c r="AY51" s="121"/>
      <c r="AZ51" s="120"/>
      <c r="BA51" s="109"/>
      <c r="BB51" s="110">
        <v>45662</v>
      </c>
      <c r="BC51" s="202">
        <f t="shared" si="77"/>
        <v>3</v>
      </c>
      <c r="BD51" s="119">
        <f t="shared" si="77"/>
        <v>0.98958333333333337</v>
      </c>
      <c r="BE51" s="202">
        <f t="shared" si="78"/>
        <v>0</v>
      </c>
      <c r="BF51" s="119">
        <f t="shared" si="79"/>
        <v>0</v>
      </c>
      <c r="BG51" s="202">
        <f t="shared" si="80"/>
        <v>1</v>
      </c>
      <c r="BH51" s="119">
        <f t="shared" si="263"/>
        <v>6.9444444444444441E-3</v>
      </c>
      <c r="BI51" s="202">
        <f t="shared" si="81"/>
        <v>1</v>
      </c>
      <c r="BJ51" s="119">
        <f t="shared" si="82"/>
        <v>3.472222222222222E-3</v>
      </c>
      <c r="BK51" s="202">
        <f t="shared" si="83"/>
        <v>0</v>
      </c>
      <c r="BL51" s="119">
        <f t="shared" si="84"/>
        <v>0</v>
      </c>
      <c r="BM51" s="202">
        <f t="shared" si="85"/>
        <v>0</v>
      </c>
      <c r="BN51" s="119">
        <f t="shared" si="86"/>
        <v>0</v>
      </c>
      <c r="BO51" s="202">
        <f t="shared" si="87"/>
        <v>0</v>
      </c>
      <c r="BP51" s="119">
        <f t="shared" si="88"/>
        <v>0</v>
      </c>
      <c r="BQ51" s="260">
        <f t="shared" si="264"/>
        <v>1</v>
      </c>
      <c r="BR51" s="121"/>
      <c r="BS51" s="121"/>
      <c r="BT51" s="173"/>
      <c r="BU51" s="171"/>
      <c r="BV51" s="121"/>
      <c r="BW51" s="121"/>
      <c r="BX51" s="121"/>
      <c r="BY51" s="121"/>
      <c r="BZ51" s="120"/>
      <c r="CA51" s="109"/>
      <c r="CB51" s="110">
        <v>43164</v>
      </c>
      <c r="CC51" s="111">
        <f t="shared" si="89"/>
        <v>0</v>
      </c>
      <c r="CD51" s="109">
        <f t="shared" si="89"/>
        <v>0</v>
      </c>
      <c r="CE51" s="111">
        <f t="shared" si="90"/>
        <v>0</v>
      </c>
      <c r="CF51" s="109">
        <f t="shared" si="91"/>
        <v>0</v>
      </c>
      <c r="CG51" s="111">
        <f t="shared" si="92"/>
        <v>0</v>
      </c>
      <c r="CH51" s="109">
        <f t="shared" si="93"/>
        <v>0</v>
      </c>
      <c r="CI51" s="111">
        <f t="shared" si="94"/>
        <v>0</v>
      </c>
      <c r="CJ51" s="109">
        <f t="shared" si="95"/>
        <v>0</v>
      </c>
      <c r="CK51" s="111">
        <f t="shared" si="96"/>
        <v>0</v>
      </c>
      <c r="CL51" s="109">
        <f t="shared" si="97"/>
        <v>0</v>
      </c>
      <c r="CM51" s="111">
        <f t="shared" si="98"/>
        <v>0</v>
      </c>
      <c r="CN51" s="109">
        <f t="shared" si="99"/>
        <v>0</v>
      </c>
      <c r="CO51" s="111">
        <f t="shared" si="100"/>
        <v>0</v>
      </c>
      <c r="CP51" s="109">
        <f t="shared" si="101"/>
        <v>0</v>
      </c>
      <c r="CQ51" s="166">
        <f t="shared" si="265"/>
        <v>0</v>
      </c>
      <c r="CR51" s="121"/>
      <c r="CS51" s="121">
        <v>180</v>
      </c>
      <c r="CT51" s="173">
        <f t="shared" si="266"/>
        <v>3</v>
      </c>
      <c r="CU51" s="171">
        <v>0.45833333333333331</v>
      </c>
      <c r="CV51" s="121"/>
      <c r="CW51" s="121"/>
      <c r="CX51" s="121"/>
      <c r="CY51" s="121"/>
      <c r="CZ51" s="120"/>
      <c r="DA51" s="110"/>
      <c r="DB51" s="111">
        <f t="shared" si="102"/>
        <v>0</v>
      </c>
      <c r="DC51" s="109">
        <f t="shared" si="102"/>
        <v>0</v>
      </c>
      <c r="DD51" s="111">
        <f t="shared" si="103"/>
        <v>0</v>
      </c>
      <c r="DE51" s="109">
        <f t="shared" si="104"/>
        <v>0</v>
      </c>
      <c r="DF51" s="111">
        <f t="shared" si="105"/>
        <v>0</v>
      </c>
      <c r="DG51" s="109">
        <f t="shared" si="106"/>
        <v>0</v>
      </c>
      <c r="DH51" s="111">
        <f t="shared" si="107"/>
        <v>0</v>
      </c>
      <c r="DI51" s="109">
        <f t="shared" si="108"/>
        <v>0</v>
      </c>
      <c r="DJ51" s="111">
        <f t="shared" si="109"/>
        <v>0</v>
      </c>
      <c r="DK51" s="109">
        <f t="shared" si="110"/>
        <v>0</v>
      </c>
      <c r="DL51" s="111">
        <f t="shared" si="111"/>
        <v>0</v>
      </c>
      <c r="DM51" s="109">
        <f t="shared" si="112"/>
        <v>0</v>
      </c>
      <c r="DN51" s="111">
        <f t="shared" si="113"/>
        <v>0</v>
      </c>
      <c r="DO51" s="109">
        <f t="shared" si="114"/>
        <v>0</v>
      </c>
      <c r="DP51" s="166">
        <f t="shared" si="267"/>
        <v>0</v>
      </c>
      <c r="DQ51" s="121"/>
      <c r="DR51" s="149">
        <v>150</v>
      </c>
      <c r="DS51" s="174">
        <f t="shared" si="268"/>
        <v>2.5</v>
      </c>
      <c r="DT51" s="175">
        <v>0.54166666666666663</v>
      </c>
      <c r="DU51" s="121"/>
      <c r="DV51" s="121"/>
      <c r="DW51" s="121"/>
      <c r="DX51" s="121"/>
      <c r="DY51" s="120"/>
      <c r="DZ51" s="109"/>
      <c r="EA51" s="110">
        <v>42771</v>
      </c>
      <c r="EB51" s="111">
        <f t="shared" si="115"/>
        <v>0</v>
      </c>
      <c r="EC51" s="109">
        <f t="shared" si="115"/>
        <v>0</v>
      </c>
      <c r="ED51" s="111">
        <f t="shared" si="116"/>
        <v>0</v>
      </c>
      <c r="EE51" s="109">
        <f t="shared" si="117"/>
        <v>0</v>
      </c>
      <c r="EF51" s="111">
        <f t="shared" si="118"/>
        <v>0</v>
      </c>
      <c r="EG51" s="109">
        <f t="shared" si="119"/>
        <v>0</v>
      </c>
      <c r="EH51" s="111">
        <f t="shared" si="120"/>
        <v>0</v>
      </c>
      <c r="EI51" s="109">
        <f t="shared" si="121"/>
        <v>0</v>
      </c>
      <c r="EJ51" s="111">
        <f t="shared" si="122"/>
        <v>0</v>
      </c>
      <c r="EK51" s="109">
        <f t="shared" si="123"/>
        <v>0</v>
      </c>
      <c r="EL51" s="111">
        <f t="shared" si="124"/>
        <v>0</v>
      </c>
      <c r="EM51" s="109">
        <f t="shared" si="125"/>
        <v>0</v>
      </c>
      <c r="EN51" s="111">
        <f t="shared" si="126"/>
        <v>0</v>
      </c>
      <c r="EO51" s="109">
        <f t="shared" si="127"/>
        <v>0</v>
      </c>
      <c r="EP51" s="166">
        <f t="shared" si="269"/>
        <v>0</v>
      </c>
      <c r="EQ51" s="121"/>
      <c r="ER51" s="121">
        <v>170</v>
      </c>
      <c r="ES51" s="173">
        <f t="shared" si="270"/>
        <v>2.8333333333333335</v>
      </c>
      <c r="ET51" s="171">
        <v>0.625</v>
      </c>
      <c r="EU51" s="121"/>
      <c r="EV51" s="121"/>
      <c r="EW51" s="121"/>
      <c r="EX51" s="121"/>
      <c r="EY51" s="120"/>
      <c r="EZ51" s="109"/>
      <c r="FA51" s="110">
        <v>42771</v>
      </c>
      <c r="FB51" s="111">
        <f t="shared" si="128"/>
        <v>0</v>
      </c>
      <c r="FC51" s="109">
        <f t="shared" si="128"/>
        <v>0</v>
      </c>
      <c r="FD51" s="111">
        <f t="shared" si="129"/>
        <v>0</v>
      </c>
      <c r="FE51" s="109">
        <f t="shared" si="130"/>
        <v>0</v>
      </c>
      <c r="FF51" s="111">
        <f t="shared" si="131"/>
        <v>0</v>
      </c>
      <c r="FG51" s="109">
        <f t="shared" si="132"/>
        <v>0</v>
      </c>
      <c r="FH51" s="111">
        <f t="shared" si="133"/>
        <v>0</v>
      </c>
      <c r="FI51" s="109">
        <f t="shared" si="134"/>
        <v>0</v>
      </c>
      <c r="FJ51" s="111">
        <f t="shared" si="135"/>
        <v>0</v>
      </c>
      <c r="FK51" s="109">
        <f t="shared" si="136"/>
        <v>0</v>
      </c>
      <c r="FL51" s="111">
        <f t="shared" si="137"/>
        <v>0</v>
      </c>
      <c r="FM51" s="109">
        <f t="shared" si="138"/>
        <v>0</v>
      </c>
      <c r="FN51" s="111">
        <f t="shared" si="139"/>
        <v>0</v>
      </c>
      <c r="FO51" s="109">
        <f t="shared" si="140"/>
        <v>0</v>
      </c>
      <c r="FP51" s="166">
        <f t="shared" si="271"/>
        <v>0</v>
      </c>
      <c r="FQ51" s="121"/>
      <c r="FR51" s="149">
        <v>150</v>
      </c>
      <c r="FS51" s="174">
        <f t="shared" si="272"/>
        <v>2.5</v>
      </c>
      <c r="FT51" s="175">
        <v>0.70833333333333337</v>
      </c>
      <c r="FU51" s="121"/>
      <c r="FV51" s="121"/>
      <c r="FW51" s="121"/>
      <c r="FX51" s="121"/>
      <c r="FY51" s="120"/>
      <c r="FZ51" s="109"/>
      <c r="GA51" s="110">
        <v>42771</v>
      </c>
      <c r="GB51" s="111">
        <f t="shared" si="141"/>
        <v>0</v>
      </c>
      <c r="GC51" s="109">
        <f t="shared" si="141"/>
        <v>0</v>
      </c>
      <c r="GD51" s="111">
        <f t="shared" si="142"/>
        <v>0</v>
      </c>
      <c r="GE51" s="109">
        <f t="shared" si="143"/>
        <v>0</v>
      </c>
      <c r="GF51" s="111">
        <f t="shared" si="144"/>
        <v>0</v>
      </c>
      <c r="GG51" s="109">
        <f t="shared" si="145"/>
        <v>0</v>
      </c>
      <c r="GH51" s="111">
        <f t="shared" si="146"/>
        <v>0</v>
      </c>
      <c r="GI51" s="109">
        <f t="shared" si="147"/>
        <v>0</v>
      </c>
      <c r="GJ51" s="111">
        <f t="shared" si="148"/>
        <v>0</v>
      </c>
      <c r="GK51" s="109">
        <f t="shared" si="149"/>
        <v>0</v>
      </c>
      <c r="GL51" s="111">
        <f t="shared" si="150"/>
        <v>0</v>
      </c>
      <c r="GM51" s="109">
        <f t="shared" si="151"/>
        <v>0</v>
      </c>
      <c r="GN51" s="111">
        <f t="shared" si="152"/>
        <v>0</v>
      </c>
      <c r="GO51" s="109">
        <f t="shared" si="153"/>
        <v>0</v>
      </c>
      <c r="GP51" s="166">
        <f t="shared" si="273"/>
        <v>0</v>
      </c>
      <c r="GQ51" s="121"/>
      <c r="GR51" s="121">
        <v>10</v>
      </c>
      <c r="GS51" s="173">
        <f t="shared" si="274"/>
        <v>0.16666666666666666</v>
      </c>
      <c r="GT51" s="171">
        <v>0.125</v>
      </c>
      <c r="GU51" s="121"/>
      <c r="GV51" s="121"/>
      <c r="GW51" s="121"/>
      <c r="GX51" s="121"/>
      <c r="GY51" s="120"/>
      <c r="GZ51" s="109"/>
      <c r="HA51" s="110">
        <v>42771</v>
      </c>
      <c r="HB51" s="111">
        <f t="shared" si="154"/>
        <v>0</v>
      </c>
      <c r="HC51" s="109">
        <f t="shared" si="154"/>
        <v>0</v>
      </c>
      <c r="HD51" s="111">
        <f t="shared" si="155"/>
        <v>0</v>
      </c>
      <c r="HE51" s="109">
        <f t="shared" si="156"/>
        <v>0</v>
      </c>
      <c r="HF51" s="111">
        <f t="shared" si="157"/>
        <v>0</v>
      </c>
      <c r="HG51" s="109">
        <f t="shared" si="158"/>
        <v>0</v>
      </c>
      <c r="HH51" s="111">
        <f t="shared" si="159"/>
        <v>0</v>
      </c>
      <c r="HI51" s="109">
        <f t="shared" si="160"/>
        <v>0</v>
      </c>
      <c r="HJ51" s="111">
        <f t="shared" si="161"/>
        <v>0</v>
      </c>
      <c r="HK51" s="109">
        <f t="shared" si="162"/>
        <v>0</v>
      </c>
      <c r="HL51" s="111">
        <f t="shared" si="163"/>
        <v>0</v>
      </c>
      <c r="HM51" s="109">
        <f t="shared" si="164"/>
        <v>0</v>
      </c>
      <c r="HN51" s="111">
        <f t="shared" si="165"/>
        <v>0</v>
      </c>
      <c r="HO51" s="109">
        <f t="shared" si="166"/>
        <v>0</v>
      </c>
      <c r="HP51" s="166">
        <f t="shared" si="275"/>
        <v>0</v>
      </c>
      <c r="HQ51" s="121"/>
      <c r="HR51" s="149">
        <v>160</v>
      </c>
      <c r="HS51" s="174">
        <f t="shared" si="276"/>
        <v>2.6666666666666665</v>
      </c>
      <c r="HT51" s="175">
        <v>0.625</v>
      </c>
      <c r="HU51" s="121"/>
      <c r="HV51" s="121"/>
      <c r="HW51" s="121"/>
      <c r="HX51" s="121"/>
      <c r="HY51" s="120"/>
      <c r="HZ51" s="109"/>
      <c r="IA51" s="110">
        <v>42771</v>
      </c>
      <c r="IB51" s="111">
        <f t="shared" si="167"/>
        <v>0</v>
      </c>
      <c r="IC51" s="109">
        <f t="shared" si="167"/>
        <v>0</v>
      </c>
      <c r="ID51" s="111">
        <f t="shared" si="168"/>
        <v>0</v>
      </c>
      <c r="IE51" s="109">
        <f t="shared" si="169"/>
        <v>0</v>
      </c>
      <c r="IF51" s="111">
        <f t="shared" si="170"/>
        <v>0</v>
      </c>
      <c r="IG51" s="109">
        <f t="shared" si="171"/>
        <v>0</v>
      </c>
      <c r="IH51" s="111">
        <f t="shared" si="172"/>
        <v>0</v>
      </c>
      <c r="II51" s="109">
        <f t="shared" si="173"/>
        <v>0</v>
      </c>
      <c r="IJ51" s="111">
        <f t="shared" si="174"/>
        <v>0</v>
      </c>
      <c r="IK51" s="109">
        <f t="shared" si="175"/>
        <v>0</v>
      </c>
      <c r="IL51" s="111">
        <f t="shared" si="176"/>
        <v>0</v>
      </c>
      <c r="IM51" s="109">
        <f t="shared" si="177"/>
        <v>0</v>
      </c>
      <c r="IN51" s="111">
        <f t="shared" si="178"/>
        <v>0</v>
      </c>
      <c r="IO51" s="109">
        <f t="shared" si="179"/>
        <v>0</v>
      </c>
      <c r="IP51" s="166">
        <f t="shared" si="277"/>
        <v>0</v>
      </c>
      <c r="IQ51" s="121"/>
      <c r="IR51" s="121">
        <v>120</v>
      </c>
      <c r="IS51" s="173">
        <f t="shared" si="278"/>
        <v>2</v>
      </c>
      <c r="IT51" s="171">
        <v>0.25</v>
      </c>
      <c r="IU51" s="121"/>
      <c r="IV51" s="121"/>
      <c r="IW51" s="121"/>
      <c r="IX51" s="121"/>
      <c r="IY51" s="120"/>
      <c r="IZ51" s="109"/>
      <c r="JA51" s="110">
        <v>42771</v>
      </c>
      <c r="JB51" s="111">
        <f t="shared" si="180"/>
        <v>0</v>
      </c>
      <c r="JC51" s="109">
        <f t="shared" si="180"/>
        <v>0</v>
      </c>
      <c r="JD51" s="111">
        <f t="shared" si="181"/>
        <v>0</v>
      </c>
      <c r="JE51" s="109">
        <f t="shared" si="182"/>
        <v>0</v>
      </c>
      <c r="JF51" s="111">
        <f t="shared" si="183"/>
        <v>0</v>
      </c>
      <c r="JG51" s="109">
        <f t="shared" si="184"/>
        <v>0</v>
      </c>
      <c r="JH51" s="111">
        <f t="shared" si="185"/>
        <v>0</v>
      </c>
      <c r="JI51" s="109">
        <f t="shared" si="186"/>
        <v>0</v>
      </c>
      <c r="JJ51" s="111">
        <f t="shared" si="187"/>
        <v>0</v>
      </c>
      <c r="JK51" s="109">
        <f t="shared" si="188"/>
        <v>0</v>
      </c>
      <c r="JL51" s="111">
        <f t="shared" si="189"/>
        <v>0</v>
      </c>
      <c r="JM51" s="109">
        <f t="shared" si="190"/>
        <v>0</v>
      </c>
      <c r="JN51" s="111">
        <f t="shared" si="191"/>
        <v>0</v>
      </c>
      <c r="JO51" s="109">
        <f t="shared" si="192"/>
        <v>0</v>
      </c>
      <c r="JP51" s="166">
        <f t="shared" si="279"/>
        <v>0</v>
      </c>
      <c r="JQ51" s="121"/>
      <c r="JR51" s="121">
        <v>40</v>
      </c>
      <c r="JS51" s="173">
        <f t="shared" si="280"/>
        <v>0.66666666666666663</v>
      </c>
      <c r="JT51" s="171">
        <v>0.58333333333333337</v>
      </c>
      <c r="JU51" s="121"/>
      <c r="JV51" s="121"/>
      <c r="JW51" s="121"/>
      <c r="JX51" s="121"/>
      <c r="JY51" s="120"/>
      <c r="JZ51" s="109"/>
      <c r="KA51" s="110">
        <v>42771</v>
      </c>
      <c r="KB51" s="111">
        <f t="shared" si="193"/>
        <v>0</v>
      </c>
      <c r="KC51" s="109">
        <f t="shared" si="193"/>
        <v>0</v>
      </c>
      <c r="KD51" s="111">
        <f t="shared" si="194"/>
        <v>0</v>
      </c>
      <c r="KE51" s="109">
        <f t="shared" si="195"/>
        <v>0</v>
      </c>
      <c r="KF51" s="111">
        <f t="shared" si="196"/>
        <v>0</v>
      </c>
      <c r="KG51" s="109">
        <f t="shared" si="197"/>
        <v>0</v>
      </c>
      <c r="KH51" s="111">
        <f t="shared" si="198"/>
        <v>0</v>
      </c>
      <c r="KI51" s="109">
        <f t="shared" si="199"/>
        <v>0</v>
      </c>
      <c r="KJ51" s="111">
        <f t="shared" si="200"/>
        <v>0</v>
      </c>
      <c r="KK51" s="109">
        <f t="shared" si="201"/>
        <v>0</v>
      </c>
      <c r="KL51" s="111">
        <f t="shared" si="202"/>
        <v>0</v>
      </c>
      <c r="KM51" s="109">
        <f t="shared" si="203"/>
        <v>0</v>
      </c>
      <c r="KN51" s="111">
        <f t="shared" si="204"/>
        <v>0</v>
      </c>
      <c r="KO51" s="109">
        <f t="shared" si="205"/>
        <v>0</v>
      </c>
      <c r="KP51" s="166">
        <f t="shared" si="281"/>
        <v>0</v>
      </c>
      <c r="KQ51" s="121"/>
      <c r="KR51" s="121">
        <v>20</v>
      </c>
      <c r="KS51" s="173">
        <f t="shared" si="282"/>
        <v>0.33333333333333331</v>
      </c>
      <c r="KT51" s="171">
        <v>0.29166666666666669</v>
      </c>
      <c r="KU51" s="121"/>
      <c r="KV51" s="121"/>
      <c r="KW51" s="121"/>
      <c r="KX51" s="121"/>
      <c r="KY51" s="120"/>
      <c r="KZ51" s="109"/>
      <c r="LA51" s="110">
        <v>42771</v>
      </c>
      <c r="LB51" s="111">
        <f t="shared" si="206"/>
        <v>0</v>
      </c>
      <c r="LC51" s="109">
        <f t="shared" si="206"/>
        <v>0</v>
      </c>
      <c r="LD51" s="111">
        <f t="shared" si="207"/>
        <v>0</v>
      </c>
      <c r="LE51" s="109">
        <f t="shared" si="208"/>
        <v>0</v>
      </c>
      <c r="LF51" s="111">
        <f t="shared" si="209"/>
        <v>0</v>
      </c>
      <c r="LG51" s="109">
        <f t="shared" si="210"/>
        <v>0</v>
      </c>
      <c r="LH51" s="111">
        <f t="shared" si="211"/>
        <v>0</v>
      </c>
      <c r="LI51" s="109">
        <f t="shared" si="212"/>
        <v>0</v>
      </c>
      <c r="LJ51" s="111">
        <f t="shared" si="213"/>
        <v>0</v>
      </c>
      <c r="LK51" s="109">
        <f t="shared" si="214"/>
        <v>0</v>
      </c>
      <c r="LL51" s="111">
        <f t="shared" si="215"/>
        <v>0</v>
      </c>
      <c r="LM51" s="109">
        <f t="shared" si="216"/>
        <v>0</v>
      </c>
      <c r="LN51" s="111">
        <f t="shared" si="217"/>
        <v>0</v>
      </c>
      <c r="LO51" s="109">
        <f t="shared" si="218"/>
        <v>0</v>
      </c>
      <c r="LP51" s="166">
        <f t="shared" si="283"/>
        <v>0</v>
      </c>
      <c r="LQ51" s="121"/>
      <c r="LR51" s="121">
        <v>40</v>
      </c>
      <c r="LS51" s="173">
        <f t="shared" si="284"/>
        <v>0.66666666666666663</v>
      </c>
      <c r="LT51" s="171">
        <v>0.33333333333333331</v>
      </c>
      <c r="LU51" s="121"/>
      <c r="LV51" s="121"/>
      <c r="LW51" s="121"/>
      <c r="LX51" s="121"/>
      <c r="LY51" s="120"/>
      <c r="LZ51" s="109"/>
      <c r="MA51" s="109"/>
      <c r="MB51" s="110">
        <v>44017</v>
      </c>
      <c r="MC51" s="111">
        <f t="shared" si="52"/>
        <v>0</v>
      </c>
      <c r="MD51" s="109">
        <f t="shared" si="219"/>
        <v>0</v>
      </c>
      <c r="ME51" s="111">
        <f t="shared" si="53"/>
        <v>0</v>
      </c>
      <c r="MF51" s="109">
        <f t="shared" si="220"/>
        <v>0</v>
      </c>
      <c r="MG51" s="108">
        <f t="shared" si="285"/>
        <v>0</v>
      </c>
      <c r="MH51" s="110">
        <v>44017</v>
      </c>
      <c r="MI51" s="111">
        <f t="shared" si="54"/>
        <v>0</v>
      </c>
      <c r="MJ51" s="109">
        <f t="shared" si="221"/>
        <v>0</v>
      </c>
      <c r="MK51" s="111">
        <f t="shared" si="55"/>
        <v>0</v>
      </c>
      <c r="ML51" s="109">
        <f t="shared" si="222"/>
        <v>0</v>
      </c>
      <c r="MM51" s="108">
        <f t="shared" si="223"/>
        <v>0</v>
      </c>
      <c r="MN51" s="110">
        <v>44017</v>
      </c>
      <c r="MO51" s="111">
        <f t="shared" si="56"/>
        <v>0</v>
      </c>
      <c r="MP51" s="109">
        <f t="shared" si="224"/>
        <v>0</v>
      </c>
      <c r="MQ51" s="111">
        <f t="shared" si="57"/>
        <v>0</v>
      </c>
      <c r="MR51" s="109">
        <f t="shared" si="225"/>
        <v>0</v>
      </c>
      <c r="MS51" s="108">
        <f t="shared" si="226"/>
        <v>0</v>
      </c>
      <c r="MT51" s="110">
        <v>42771</v>
      </c>
      <c r="MU51" s="111">
        <f t="shared" si="58"/>
        <v>0</v>
      </c>
      <c r="MV51" s="109">
        <f t="shared" si="227"/>
        <v>0</v>
      </c>
      <c r="MW51" s="111">
        <f t="shared" si="59"/>
        <v>0</v>
      </c>
      <c r="MX51" s="109">
        <f t="shared" si="228"/>
        <v>0</v>
      </c>
      <c r="MY51" s="108">
        <f t="shared" si="229"/>
        <v>0</v>
      </c>
      <c r="MZ51" s="6"/>
      <c r="NA51" s="25"/>
      <c r="NB51" s="26"/>
      <c r="NC51" s="25"/>
      <c r="ND51" s="26"/>
      <c r="NE51" s="26"/>
      <c r="NF51" s="25"/>
      <c r="NG51" s="26"/>
      <c r="NH51" s="25"/>
      <c r="NI51" s="26"/>
      <c r="NJ51" s="26"/>
      <c r="NL51" s="25"/>
      <c r="NM51" s="26"/>
      <c r="NN51" s="25"/>
      <c r="NO51" s="26"/>
      <c r="NP51" s="25"/>
      <c r="NQ51" s="26"/>
      <c r="NR51" s="25"/>
      <c r="NS51" s="26"/>
      <c r="NT51" s="25"/>
      <c r="NU51" s="26"/>
      <c r="NV51" s="25"/>
      <c r="NW51" s="26"/>
      <c r="NX51" s="25"/>
      <c r="NY51" s="26"/>
      <c r="NZ51" s="18"/>
      <c r="OL51" s="110">
        <v>45662</v>
      </c>
      <c r="OM51" s="264">
        <f t="shared" ref="OM51:ON51" si="294">OM10</f>
        <v>3</v>
      </c>
      <c r="ON51" s="265">
        <f t="shared" si="294"/>
        <v>0.93402777777777779</v>
      </c>
      <c r="OO51" s="202">
        <f t="shared" si="231"/>
        <v>0</v>
      </c>
      <c r="OP51" s="119">
        <v>0</v>
      </c>
      <c r="OQ51" s="202">
        <f t="shared" si="233"/>
        <v>1</v>
      </c>
      <c r="OR51" s="119">
        <f t="shared" si="234"/>
        <v>6.25E-2</v>
      </c>
      <c r="OS51" s="202">
        <f t="shared" si="235"/>
        <v>1</v>
      </c>
      <c r="OT51" s="119">
        <f t="shared" si="236"/>
        <v>3.472222222222222E-3</v>
      </c>
      <c r="OU51" s="202">
        <f t="shared" si="237"/>
        <v>0</v>
      </c>
      <c r="OV51" s="119">
        <f t="shared" si="238"/>
        <v>0</v>
      </c>
      <c r="OW51" s="202">
        <f t="shared" si="239"/>
        <v>0</v>
      </c>
      <c r="OX51" s="119">
        <f t="shared" si="240"/>
        <v>0</v>
      </c>
      <c r="OY51" s="202">
        <f t="shared" si="241"/>
        <v>0</v>
      </c>
      <c r="OZ51" s="119">
        <f t="shared" si="242"/>
        <v>0</v>
      </c>
      <c r="PA51" s="260">
        <f t="shared" si="287"/>
        <v>1</v>
      </c>
      <c r="PM51" s="110">
        <v>45662</v>
      </c>
      <c r="PN51" s="264">
        <f t="shared" ref="PN51:PO51" si="295">PN10</f>
        <v>3</v>
      </c>
      <c r="PO51" s="265">
        <f t="shared" si="295"/>
        <v>0.28472222222222221</v>
      </c>
      <c r="PP51" s="202">
        <f t="shared" si="244"/>
        <v>0</v>
      </c>
      <c r="PQ51" s="119">
        <f t="shared" si="245"/>
        <v>0</v>
      </c>
      <c r="PR51" s="202">
        <f t="shared" si="246"/>
        <v>1</v>
      </c>
      <c r="PS51" s="119">
        <f t="shared" si="247"/>
        <v>6.9444444444444441E-3</v>
      </c>
      <c r="PT51" s="202">
        <f t="shared" si="248"/>
        <v>1</v>
      </c>
      <c r="PU51" s="119">
        <f t="shared" si="249"/>
        <v>6.9444444444444441E-3</v>
      </c>
      <c r="PV51" s="202">
        <f t="shared" si="250"/>
        <v>0</v>
      </c>
      <c r="PW51" s="119">
        <f t="shared" si="251"/>
        <v>0</v>
      </c>
      <c r="PX51" s="202">
        <f t="shared" si="252"/>
        <v>3</v>
      </c>
      <c r="PY51" s="119">
        <f t="shared" si="253"/>
        <v>0.70138888888888884</v>
      </c>
      <c r="PZ51" s="202">
        <f t="shared" si="254"/>
        <v>0</v>
      </c>
      <c r="QA51" s="119">
        <f t="shared" si="255"/>
        <v>0</v>
      </c>
      <c r="QB51" s="260">
        <f t="shared" si="288"/>
        <v>0.99999999999999989</v>
      </c>
    </row>
    <row r="52" spans="1:444">
      <c r="A52" s="110">
        <v>45663</v>
      </c>
      <c r="B52" s="264">
        <f t="shared" si="60"/>
        <v>3</v>
      </c>
      <c r="C52" s="265">
        <f t="shared" si="60"/>
        <v>0.28472222222222221</v>
      </c>
      <c r="D52" s="202">
        <f t="shared" si="256"/>
        <v>0</v>
      </c>
      <c r="E52" s="119">
        <f t="shared" si="257"/>
        <v>0</v>
      </c>
      <c r="F52" s="203">
        <f t="shared" si="291"/>
        <v>1</v>
      </c>
      <c r="G52" s="119">
        <f t="shared" si="258"/>
        <v>1.0416666666666666E-2</v>
      </c>
      <c r="H52" s="202">
        <f t="shared" si="259"/>
        <v>1</v>
      </c>
      <c r="I52" s="119">
        <f t="shared" si="259"/>
        <v>6.9444444444444441E-3</v>
      </c>
      <c r="J52" s="202">
        <f t="shared" si="259"/>
        <v>0</v>
      </c>
      <c r="K52" s="119">
        <f t="shared" si="259"/>
        <v>0</v>
      </c>
      <c r="L52" s="202">
        <f t="shared" si="61"/>
        <v>3</v>
      </c>
      <c r="M52" s="119">
        <f t="shared" si="62"/>
        <v>0.69791666666666663</v>
      </c>
      <c r="N52" s="202">
        <f t="shared" si="63"/>
        <v>0</v>
      </c>
      <c r="O52" s="119">
        <f t="shared" si="64"/>
        <v>0</v>
      </c>
      <c r="P52" s="260">
        <f t="shared" si="65"/>
        <v>1</v>
      </c>
      <c r="Q52" s="121"/>
      <c r="R52" s="121"/>
      <c r="S52" s="173"/>
      <c r="T52" s="175"/>
      <c r="U52" s="121"/>
      <c r="V52" s="121"/>
      <c r="W52" s="121"/>
      <c r="X52" s="121"/>
      <c r="Y52" s="120"/>
      <c r="Z52" s="109"/>
      <c r="AA52" s="109"/>
      <c r="AB52" s="110">
        <v>45663</v>
      </c>
      <c r="AC52" s="264">
        <f>AC11</f>
        <v>4</v>
      </c>
      <c r="AD52" s="265">
        <f t="shared" ref="AD52:AD76" si="296">AD11</f>
        <v>0.27777777777777779</v>
      </c>
      <c r="AE52" s="202">
        <f t="shared" si="67"/>
        <v>0</v>
      </c>
      <c r="AF52" s="119">
        <f t="shared" si="68"/>
        <v>0</v>
      </c>
      <c r="AG52" s="202">
        <f t="shared" si="69"/>
        <v>0</v>
      </c>
      <c r="AH52" s="119">
        <f t="shared" si="70"/>
        <v>0</v>
      </c>
      <c r="AI52" s="202">
        <f t="shared" si="71"/>
        <v>2</v>
      </c>
      <c r="AJ52" s="119">
        <f t="shared" si="72"/>
        <v>1.3888888888888888E-2</v>
      </c>
      <c r="AK52" s="202">
        <f t="shared" si="73"/>
        <v>0</v>
      </c>
      <c r="AL52" s="119">
        <f t="shared" si="74"/>
        <v>0</v>
      </c>
      <c r="AM52" s="202">
        <f t="shared" si="260"/>
        <v>2</v>
      </c>
      <c r="AN52" s="119">
        <f t="shared" si="75"/>
        <v>0.70833333333333337</v>
      </c>
      <c r="AO52" s="202">
        <f t="shared" si="76"/>
        <v>0</v>
      </c>
      <c r="AP52" s="119">
        <f t="shared" si="261"/>
        <v>0</v>
      </c>
      <c r="AQ52" s="260">
        <f t="shared" si="262"/>
        <v>1</v>
      </c>
      <c r="AR52" s="121"/>
      <c r="AS52" s="149"/>
      <c r="AT52" s="174"/>
      <c r="AU52" s="175"/>
      <c r="AV52" s="121"/>
      <c r="AW52" s="121"/>
      <c r="AX52" s="121"/>
      <c r="AY52" s="121"/>
      <c r="AZ52" s="120"/>
      <c r="BA52" s="109"/>
      <c r="BB52" s="110">
        <v>45663</v>
      </c>
      <c r="BC52" s="202">
        <f t="shared" si="77"/>
        <v>3</v>
      </c>
      <c r="BD52" s="119">
        <f t="shared" si="77"/>
        <v>0.96180555555555547</v>
      </c>
      <c r="BE52" s="202">
        <f t="shared" si="78"/>
        <v>0</v>
      </c>
      <c r="BF52" s="119">
        <f t="shared" si="79"/>
        <v>0</v>
      </c>
      <c r="BG52" s="202">
        <f t="shared" si="80"/>
        <v>1</v>
      </c>
      <c r="BH52" s="119">
        <f t="shared" si="263"/>
        <v>3.125E-2</v>
      </c>
      <c r="BI52" s="202">
        <f t="shared" si="81"/>
        <v>1</v>
      </c>
      <c r="BJ52" s="119">
        <f t="shared" si="82"/>
        <v>6.9444444444444441E-3</v>
      </c>
      <c r="BK52" s="202">
        <f t="shared" si="83"/>
        <v>0</v>
      </c>
      <c r="BL52" s="119">
        <f t="shared" si="84"/>
        <v>0</v>
      </c>
      <c r="BM52" s="202">
        <f t="shared" si="85"/>
        <v>0</v>
      </c>
      <c r="BN52" s="119">
        <f t="shared" si="86"/>
        <v>0</v>
      </c>
      <c r="BO52" s="202">
        <f t="shared" si="87"/>
        <v>0</v>
      </c>
      <c r="BP52" s="119">
        <f t="shared" si="88"/>
        <v>0</v>
      </c>
      <c r="BQ52" s="260">
        <f>BD52+BF52+BH52+BJ52+BL52+BN52+BP52</f>
        <v>0.99999999999999989</v>
      </c>
      <c r="BR52" s="121"/>
      <c r="BS52" s="121"/>
      <c r="BT52" s="173"/>
      <c r="BU52" s="171"/>
      <c r="BV52" s="121"/>
      <c r="BW52" s="121"/>
      <c r="BX52" s="121"/>
      <c r="BY52" s="121"/>
      <c r="BZ52" s="120"/>
      <c r="CA52" s="109"/>
      <c r="CB52" s="110">
        <v>43165</v>
      </c>
      <c r="CC52" s="111">
        <f t="shared" si="89"/>
        <v>0</v>
      </c>
      <c r="CD52" s="109">
        <f t="shared" si="89"/>
        <v>0</v>
      </c>
      <c r="CE52" s="111">
        <f t="shared" si="90"/>
        <v>0</v>
      </c>
      <c r="CF52" s="109">
        <f t="shared" si="91"/>
        <v>0</v>
      </c>
      <c r="CG52" s="111">
        <f t="shared" si="92"/>
        <v>0</v>
      </c>
      <c r="CH52" s="109">
        <f t="shared" si="93"/>
        <v>0</v>
      </c>
      <c r="CI52" s="111">
        <f t="shared" si="94"/>
        <v>0</v>
      </c>
      <c r="CJ52" s="109">
        <f t="shared" si="95"/>
        <v>0</v>
      </c>
      <c r="CK52" s="111">
        <f t="shared" si="96"/>
        <v>0</v>
      </c>
      <c r="CL52" s="109">
        <f t="shared" si="97"/>
        <v>0</v>
      </c>
      <c r="CM52" s="111">
        <f t="shared" si="98"/>
        <v>0</v>
      </c>
      <c r="CN52" s="109">
        <f t="shared" si="99"/>
        <v>0</v>
      </c>
      <c r="CO52" s="111">
        <f t="shared" si="100"/>
        <v>0</v>
      </c>
      <c r="CP52" s="109">
        <f t="shared" si="101"/>
        <v>0</v>
      </c>
      <c r="CQ52" s="166">
        <f t="shared" si="265"/>
        <v>0</v>
      </c>
      <c r="CR52" s="121"/>
      <c r="CS52" s="121">
        <v>200</v>
      </c>
      <c r="CT52" s="173">
        <f t="shared" si="266"/>
        <v>3.3333333333333335</v>
      </c>
      <c r="CU52" s="171">
        <v>0.54166666666666663</v>
      </c>
      <c r="CV52" s="121"/>
      <c r="CW52" s="121"/>
      <c r="CX52" s="121"/>
      <c r="CY52" s="121"/>
      <c r="CZ52" s="120"/>
      <c r="DA52" s="110"/>
      <c r="DB52" s="111">
        <f t="shared" si="102"/>
        <v>0</v>
      </c>
      <c r="DC52" s="109">
        <f t="shared" si="102"/>
        <v>0</v>
      </c>
      <c r="DD52" s="111">
        <f t="shared" si="103"/>
        <v>0</v>
      </c>
      <c r="DE52" s="109">
        <f t="shared" si="104"/>
        <v>0</v>
      </c>
      <c r="DF52" s="111">
        <f t="shared" si="105"/>
        <v>0</v>
      </c>
      <c r="DG52" s="109">
        <f t="shared" si="106"/>
        <v>0</v>
      </c>
      <c r="DH52" s="111">
        <f t="shared" si="107"/>
        <v>0</v>
      </c>
      <c r="DI52" s="109">
        <f t="shared" si="108"/>
        <v>0</v>
      </c>
      <c r="DJ52" s="111">
        <f t="shared" si="109"/>
        <v>0</v>
      </c>
      <c r="DK52" s="109">
        <f t="shared" si="110"/>
        <v>0</v>
      </c>
      <c r="DL52" s="111">
        <f t="shared" si="111"/>
        <v>0</v>
      </c>
      <c r="DM52" s="109">
        <f t="shared" si="112"/>
        <v>0</v>
      </c>
      <c r="DN52" s="111">
        <f t="shared" si="113"/>
        <v>0</v>
      </c>
      <c r="DO52" s="109">
        <f t="shared" si="114"/>
        <v>0</v>
      </c>
      <c r="DP52" s="166">
        <f t="shared" si="267"/>
        <v>0</v>
      </c>
      <c r="DQ52" s="121"/>
      <c r="DR52" s="121">
        <v>160</v>
      </c>
      <c r="DS52" s="173">
        <f t="shared" si="268"/>
        <v>2.6666666666666665</v>
      </c>
      <c r="DT52" s="171">
        <v>0.625</v>
      </c>
      <c r="DU52" s="121"/>
      <c r="DV52" s="121"/>
      <c r="DW52" s="121"/>
      <c r="DX52" s="121"/>
      <c r="DY52" s="120"/>
      <c r="DZ52" s="109"/>
      <c r="EA52" s="110">
        <v>42772</v>
      </c>
      <c r="EB52" s="111">
        <f t="shared" si="115"/>
        <v>0</v>
      </c>
      <c r="EC52" s="109">
        <f t="shared" si="115"/>
        <v>0</v>
      </c>
      <c r="ED52" s="111">
        <f t="shared" si="116"/>
        <v>0</v>
      </c>
      <c r="EE52" s="109">
        <f t="shared" si="117"/>
        <v>0</v>
      </c>
      <c r="EF52" s="111">
        <f t="shared" si="118"/>
        <v>0</v>
      </c>
      <c r="EG52" s="109">
        <f t="shared" si="119"/>
        <v>0</v>
      </c>
      <c r="EH52" s="111">
        <f t="shared" si="120"/>
        <v>0</v>
      </c>
      <c r="EI52" s="109">
        <f t="shared" si="121"/>
        <v>0</v>
      </c>
      <c r="EJ52" s="111">
        <f t="shared" si="122"/>
        <v>0</v>
      </c>
      <c r="EK52" s="109">
        <f t="shared" si="123"/>
        <v>0</v>
      </c>
      <c r="EL52" s="111">
        <f t="shared" si="124"/>
        <v>0</v>
      </c>
      <c r="EM52" s="109">
        <f t="shared" si="125"/>
        <v>0</v>
      </c>
      <c r="EN52" s="111">
        <f t="shared" si="126"/>
        <v>0</v>
      </c>
      <c r="EO52" s="109">
        <f t="shared" si="127"/>
        <v>0</v>
      </c>
      <c r="EP52" s="166">
        <f t="shared" si="269"/>
        <v>0</v>
      </c>
      <c r="EQ52" s="121"/>
      <c r="ER52" s="121">
        <v>180</v>
      </c>
      <c r="ES52" s="173">
        <f t="shared" si="270"/>
        <v>3</v>
      </c>
      <c r="ET52" s="171">
        <v>0.75</v>
      </c>
      <c r="EU52" s="121"/>
      <c r="EV52" s="121"/>
      <c r="EW52" s="121"/>
      <c r="EX52" s="121"/>
      <c r="EY52" s="120"/>
      <c r="EZ52" s="109"/>
      <c r="FA52" s="110">
        <v>42772</v>
      </c>
      <c r="FB52" s="111">
        <f t="shared" si="128"/>
        <v>0</v>
      </c>
      <c r="FC52" s="109">
        <f t="shared" si="128"/>
        <v>0</v>
      </c>
      <c r="FD52" s="111">
        <f t="shared" si="129"/>
        <v>0</v>
      </c>
      <c r="FE52" s="109">
        <f t="shared" si="130"/>
        <v>0</v>
      </c>
      <c r="FF52" s="111">
        <f t="shared" si="131"/>
        <v>0</v>
      </c>
      <c r="FG52" s="109">
        <f t="shared" si="132"/>
        <v>0</v>
      </c>
      <c r="FH52" s="111">
        <f t="shared" si="133"/>
        <v>0</v>
      </c>
      <c r="FI52" s="109">
        <f t="shared" si="134"/>
        <v>0</v>
      </c>
      <c r="FJ52" s="111">
        <f t="shared" si="135"/>
        <v>0</v>
      </c>
      <c r="FK52" s="109">
        <f t="shared" si="136"/>
        <v>0</v>
      </c>
      <c r="FL52" s="111">
        <f t="shared" si="137"/>
        <v>0</v>
      </c>
      <c r="FM52" s="109">
        <f t="shared" si="138"/>
        <v>0</v>
      </c>
      <c r="FN52" s="111">
        <f t="shared" si="139"/>
        <v>0</v>
      </c>
      <c r="FO52" s="109">
        <f t="shared" si="140"/>
        <v>0</v>
      </c>
      <c r="FP52" s="166">
        <f t="shared" si="271"/>
        <v>0</v>
      </c>
      <c r="FQ52" s="121"/>
      <c r="FR52" s="121">
        <v>120</v>
      </c>
      <c r="FS52" s="173">
        <f t="shared" si="272"/>
        <v>2</v>
      </c>
      <c r="FT52" s="171">
        <v>0.95833333333333337</v>
      </c>
      <c r="FU52" s="121"/>
      <c r="FV52" s="121"/>
      <c r="FW52" s="121"/>
      <c r="FX52" s="121"/>
      <c r="FY52" s="120"/>
      <c r="FZ52" s="109"/>
      <c r="GA52" s="110">
        <v>42772</v>
      </c>
      <c r="GB52" s="111">
        <f t="shared" si="141"/>
        <v>0</v>
      </c>
      <c r="GC52" s="109">
        <f t="shared" si="141"/>
        <v>0</v>
      </c>
      <c r="GD52" s="111">
        <f t="shared" si="142"/>
        <v>0</v>
      </c>
      <c r="GE52" s="109">
        <f t="shared" si="143"/>
        <v>0</v>
      </c>
      <c r="GF52" s="111">
        <f t="shared" si="144"/>
        <v>0</v>
      </c>
      <c r="GG52" s="109">
        <f t="shared" si="145"/>
        <v>0</v>
      </c>
      <c r="GH52" s="111">
        <f t="shared" si="146"/>
        <v>0</v>
      </c>
      <c r="GI52" s="109">
        <f t="shared" si="147"/>
        <v>0</v>
      </c>
      <c r="GJ52" s="111">
        <f t="shared" si="148"/>
        <v>0</v>
      </c>
      <c r="GK52" s="109">
        <f t="shared" si="149"/>
        <v>0</v>
      </c>
      <c r="GL52" s="111">
        <f t="shared" si="150"/>
        <v>0</v>
      </c>
      <c r="GM52" s="109">
        <f t="shared" si="151"/>
        <v>0</v>
      </c>
      <c r="GN52" s="111">
        <f t="shared" si="152"/>
        <v>0</v>
      </c>
      <c r="GO52" s="109">
        <f t="shared" si="153"/>
        <v>0</v>
      </c>
      <c r="GP52" s="166">
        <f t="shared" si="273"/>
        <v>0</v>
      </c>
      <c r="GQ52" s="121"/>
      <c r="GR52" s="121">
        <v>10</v>
      </c>
      <c r="GS52" s="173">
        <f t="shared" si="274"/>
        <v>0.16666666666666666</v>
      </c>
      <c r="GT52" s="171">
        <v>8.3333333333333329E-2</v>
      </c>
      <c r="GU52" s="121"/>
      <c r="GV52" s="121"/>
      <c r="GW52" s="121"/>
      <c r="GX52" s="121"/>
      <c r="GY52" s="120"/>
      <c r="GZ52" s="109"/>
      <c r="HA52" s="110">
        <v>42772</v>
      </c>
      <c r="HB52" s="111">
        <f t="shared" si="154"/>
        <v>0</v>
      </c>
      <c r="HC52" s="109">
        <f t="shared" si="154"/>
        <v>0</v>
      </c>
      <c r="HD52" s="111">
        <f t="shared" si="155"/>
        <v>0</v>
      </c>
      <c r="HE52" s="109">
        <f t="shared" si="156"/>
        <v>0</v>
      </c>
      <c r="HF52" s="111">
        <f t="shared" si="157"/>
        <v>0</v>
      </c>
      <c r="HG52" s="109">
        <f t="shared" si="158"/>
        <v>0</v>
      </c>
      <c r="HH52" s="111">
        <f t="shared" si="159"/>
        <v>0</v>
      </c>
      <c r="HI52" s="109">
        <f t="shared" si="160"/>
        <v>0</v>
      </c>
      <c r="HJ52" s="111">
        <f t="shared" si="161"/>
        <v>0</v>
      </c>
      <c r="HK52" s="109">
        <f t="shared" si="162"/>
        <v>0</v>
      </c>
      <c r="HL52" s="111">
        <f t="shared" si="163"/>
        <v>0</v>
      </c>
      <c r="HM52" s="109">
        <f t="shared" si="164"/>
        <v>0</v>
      </c>
      <c r="HN52" s="111">
        <f t="shared" si="165"/>
        <v>0</v>
      </c>
      <c r="HO52" s="109">
        <f t="shared" si="166"/>
        <v>0</v>
      </c>
      <c r="HP52" s="166">
        <f t="shared" si="275"/>
        <v>0</v>
      </c>
      <c r="HQ52" s="121"/>
      <c r="HR52" s="121">
        <v>150</v>
      </c>
      <c r="HS52" s="173">
        <f t="shared" si="276"/>
        <v>2.5</v>
      </c>
      <c r="HT52" s="171">
        <v>0.75</v>
      </c>
      <c r="HU52" s="121"/>
      <c r="HV52" s="121"/>
      <c r="HW52" s="121"/>
      <c r="HX52" s="121"/>
      <c r="HY52" s="120"/>
      <c r="HZ52" s="109"/>
      <c r="IA52" s="110">
        <v>42772</v>
      </c>
      <c r="IB52" s="111">
        <f t="shared" si="167"/>
        <v>0</v>
      </c>
      <c r="IC52" s="109">
        <f t="shared" si="167"/>
        <v>0</v>
      </c>
      <c r="ID52" s="111">
        <f t="shared" si="168"/>
        <v>0</v>
      </c>
      <c r="IE52" s="109">
        <f t="shared" si="169"/>
        <v>0</v>
      </c>
      <c r="IF52" s="111">
        <f t="shared" si="170"/>
        <v>0</v>
      </c>
      <c r="IG52" s="109">
        <f t="shared" si="171"/>
        <v>0</v>
      </c>
      <c r="IH52" s="111">
        <f t="shared" si="172"/>
        <v>0</v>
      </c>
      <c r="II52" s="109">
        <f t="shared" si="173"/>
        <v>0</v>
      </c>
      <c r="IJ52" s="111">
        <f t="shared" si="174"/>
        <v>0</v>
      </c>
      <c r="IK52" s="109">
        <f t="shared" si="175"/>
        <v>0</v>
      </c>
      <c r="IL52" s="111">
        <f t="shared" si="176"/>
        <v>0</v>
      </c>
      <c r="IM52" s="109">
        <f t="shared" si="177"/>
        <v>0</v>
      </c>
      <c r="IN52" s="111">
        <f t="shared" si="178"/>
        <v>0</v>
      </c>
      <c r="IO52" s="109">
        <f t="shared" si="179"/>
        <v>0</v>
      </c>
      <c r="IP52" s="166">
        <f t="shared" si="277"/>
        <v>0</v>
      </c>
      <c r="IQ52" s="121"/>
      <c r="IR52" s="149">
        <v>120</v>
      </c>
      <c r="IS52" s="174">
        <f t="shared" si="278"/>
        <v>2</v>
      </c>
      <c r="IT52" s="175">
        <v>0.58333333333333337</v>
      </c>
      <c r="IU52" s="121"/>
      <c r="IV52" s="121"/>
      <c r="IW52" s="121"/>
      <c r="IX52" s="121"/>
      <c r="IY52" s="120"/>
      <c r="IZ52" s="109"/>
      <c r="JA52" s="110">
        <v>42772</v>
      </c>
      <c r="JB52" s="111">
        <f t="shared" si="180"/>
        <v>0</v>
      </c>
      <c r="JC52" s="109">
        <f t="shared" si="180"/>
        <v>0</v>
      </c>
      <c r="JD52" s="111">
        <f t="shared" si="181"/>
        <v>0</v>
      </c>
      <c r="JE52" s="109">
        <f t="shared" si="182"/>
        <v>0</v>
      </c>
      <c r="JF52" s="111">
        <f t="shared" si="183"/>
        <v>0</v>
      </c>
      <c r="JG52" s="109">
        <f t="shared" si="184"/>
        <v>0</v>
      </c>
      <c r="JH52" s="111">
        <f t="shared" si="185"/>
        <v>0</v>
      </c>
      <c r="JI52" s="109">
        <f t="shared" si="186"/>
        <v>0</v>
      </c>
      <c r="JJ52" s="111">
        <f t="shared" si="187"/>
        <v>0</v>
      </c>
      <c r="JK52" s="109">
        <f t="shared" si="188"/>
        <v>0</v>
      </c>
      <c r="JL52" s="111">
        <f t="shared" si="189"/>
        <v>0</v>
      </c>
      <c r="JM52" s="109">
        <f t="shared" si="190"/>
        <v>0</v>
      </c>
      <c r="JN52" s="111">
        <f t="shared" si="191"/>
        <v>0</v>
      </c>
      <c r="JO52" s="109">
        <f t="shared" si="192"/>
        <v>0</v>
      </c>
      <c r="JP52" s="166">
        <f t="shared" si="279"/>
        <v>0</v>
      </c>
      <c r="JQ52" s="121"/>
      <c r="JR52" s="121">
        <v>20</v>
      </c>
      <c r="JS52" s="173">
        <f t="shared" si="280"/>
        <v>0.33333333333333331</v>
      </c>
      <c r="JT52" s="171">
        <v>0.95833333333333337</v>
      </c>
      <c r="JU52" s="121"/>
      <c r="JV52" s="121"/>
      <c r="JW52" s="121"/>
      <c r="JX52" s="121"/>
      <c r="JY52" s="120"/>
      <c r="JZ52" s="109"/>
      <c r="KA52" s="110">
        <v>42772</v>
      </c>
      <c r="KB52" s="111">
        <f t="shared" si="193"/>
        <v>0</v>
      </c>
      <c r="KC52" s="109">
        <f t="shared" si="193"/>
        <v>0</v>
      </c>
      <c r="KD52" s="111">
        <f t="shared" si="194"/>
        <v>0</v>
      </c>
      <c r="KE52" s="109">
        <f t="shared" si="195"/>
        <v>0</v>
      </c>
      <c r="KF52" s="111">
        <f t="shared" si="196"/>
        <v>0</v>
      </c>
      <c r="KG52" s="109">
        <f t="shared" si="197"/>
        <v>0</v>
      </c>
      <c r="KH52" s="111">
        <f t="shared" si="198"/>
        <v>0</v>
      </c>
      <c r="KI52" s="109">
        <f t="shared" si="199"/>
        <v>0</v>
      </c>
      <c r="KJ52" s="111">
        <f t="shared" si="200"/>
        <v>0</v>
      </c>
      <c r="KK52" s="109">
        <f t="shared" si="201"/>
        <v>0</v>
      </c>
      <c r="KL52" s="111">
        <f t="shared" si="202"/>
        <v>0</v>
      </c>
      <c r="KM52" s="109">
        <f t="shared" si="203"/>
        <v>0</v>
      </c>
      <c r="KN52" s="111">
        <f t="shared" si="204"/>
        <v>0</v>
      </c>
      <c r="KO52" s="109">
        <f t="shared" si="205"/>
        <v>0</v>
      </c>
      <c r="KP52" s="166">
        <f t="shared" si="281"/>
        <v>0</v>
      </c>
      <c r="KQ52" s="121"/>
      <c r="KR52" s="121">
        <v>20</v>
      </c>
      <c r="KS52" s="173">
        <f t="shared" si="282"/>
        <v>0.33333333333333331</v>
      </c>
      <c r="KT52" s="171">
        <v>0.91666666666666663</v>
      </c>
      <c r="KU52" s="121"/>
      <c r="KV52" s="121"/>
      <c r="KW52" s="121"/>
      <c r="KX52" s="121"/>
      <c r="KY52" s="120"/>
      <c r="KZ52" s="109"/>
      <c r="LA52" s="110">
        <v>42772</v>
      </c>
      <c r="LB52" s="111">
        <f t="shared" si="206"/>
        <v>0</v>
      </c>
      <c r="LC52" s="109">
        <f t="shared" si="206"/>
        <v>0</v>
      </c>
      <c r="LD52" s="111">
        <f t="shared" si="207"/>
        <v>0</v>
      </c>
      <c r="LE52" s="109">
        <f t="shared" si="208"/>
        <v>0</v>
      </c>
      <c r="LF52" s="111">
        <f t="shared" si="209"/>
        <v>0</v>
      </c>
      <c r="LG52" s="109">
        <f t="shared" si="210"/>
        <v>0</v>
      </c>
      <c r="LH52" s="111">
        <f t="shared" si="211"/>
        <v>0</v>
      </c>
      <c r="LI52" s="109">
        <f t="shared" si="212"/>
        <v>0</v>
      </c>
      <c r="LJ52" s="111">
        <f t="shared" si="213"/>
        <v>0</v>
      </c>
      <c r="LK52" s="109">
        <f t="shared" si="214"/>
        <v>0</v>
      </c>
      <c r="LL52" s="111">
        <f t="shared" si="215"/>
        <v>0</v>
      </c>
      <c r="LM52" s="109">
        <f t="shared" si="216"/>
        <v>0</v>
      </c>
      <c r="LN52" s="111">
        <f t="shared" si="217"/>
        <v>0</v>
      </c>
      <c r="LO52" s="109">
        <f t="shared" si="218"/>
        <v>0</v>
      </c>
      <c r="LP52" s="166">
        <f t="shared" si="283"/>
        <v>0</v>
      </c>
      <c r="LQ52" s="121"/>
      <c r="LR52" s="121">
        <v>40</v>
      </c>
      <c r="LS52" s="173">
        <f t="shared" si="284"/>
        <v>0.66666666666666663</v>
      </c>
      <c r="LT52" s="171">
        <v>0.29166666666666669</v>
      </c>
      <c r="LU52" s="121"/>
      <c r="LV52" s="121"/>
      <c r="LW52" s="121"/>
      <c r="LX52" s="121"/>
      <c r="LY52" s="120"/>
      <c r="LZ52" s="109"/>
      <c r="MA52" s="109"/>
      <c r="MB52" s="110">
        <v>44018</v>
      </c>
      <c r="MC52" s="111">
        <f t="shared" si="52"/>
        <v>0</v>
      </c>
      <c r="MD52" s="109">
        <f t="shared" si="219"/>
        <v>0</v>
      </c>
      <c r="ME52" s="111">
        <f t="shared" si="53"/>
        <v>0</v>
      </c>
      <c r="MF52" s="109">
        <f t="shared" si="220"/>
        <v>0</v>
      </c>
      <c r="MG52" s="108">
        <f t="shared" si="285"/>
        <v>0</v>
      </c>
      <c r="MH52" s="110">
        <v>44018</v>
      </c>
      <c r="MI52" s="111">
        <f t="shared" si="54"/>
        <v>0</v>
      </c>
      <c r="MJ52" s="109">
        <f t="shared" si="221"/>
        <v>0</v>
      </c>
      <c r="MK52" s="111">
        <f t="shared" si="55"/>
        <v>0</v>
      </c>
      <c r="ML52" s="109">
        <f t="shared" si="222"/>
        <v>0</v>
      </c>
      <c r="MM52" s="108">
        <f t="shared" si="223"/>
        <v>0</v>
      </c>
      <c r="MN52" s="110">
        <v>44018</v>
      </c>
      <c r="MO52" s="111">
        <f t="shared" si="56"/>
        <v>0</v>
      </c>
      <c r="MP52" s="109">
        <f t="shared" si="224"/>
        <v>0</v>
      </c>
      <c r="MQ52" s="111">
        <f t="shared" si="57"/>
        <v>0</v>
      </c>
      <c r="MR52" s="109">
        <f t="shared" si="225"/>
        <v>0</v>
      </c>
      <c r="MS52" s="108">
        <f t="shared" si="226"/>
        <v>0</v>
      </c>
      <c r="MT52" s="110">
        <v>42772</v>
      </c>
      <c r="MU52" s="111">
        <f t="shared" si="58"/>
        <v>0</v>
      </c>
      <c r="MV52" s="109">
        <f t="shared" si="227"/>
        <v>0</v>
      </c>
      <c r="MW52" s="111">
        <f t="shared" si="59"/>
        <v>0</v>
      </c>
      <c r="MX52" s="109">
        <f t="shared" si="228"/>
        <v>0</v>
      </c>
      <c r="MY52" s="108">
        <f t="shared" si="229"/>
        <v>0</v>
      </c>
      <c r="MZ52" s="6"/>
      <c r="NA52" s="25"/>
      <c r="NB52" s="26"/>
      <c r="NC52" s="25"/>
      <c r="ND52" s="26"/>
      <c r="NE52" s="26"/>
      <c r="NF52" s="25"/>
      <c r="NG52" s="26"/>
      <c r="NH52" s="25"/>
      <c r="NI52" s="26"/>
      <c r="NJ52" s="26"/>
      <c r="NL52" s="25"/>
      <c r="NM52" s="26"/>
      <c r="NN52" s="25"/>
      <c r="NO52" s="26"/>
      <c r="NP52" s="25"/>
      <c r="NQ52" s="26"/>
      <c r="NR52" s="25"/>
      <c r="NS52" s="26"/>
      <c r="NT52" s="25"/>
      <c r="NU52" s="26"/>
      <c r="NV52" s="25"/>
      <c r="NW52" s="26"/>
      <c r="NX52" s="25"/>
      <c r="NY52" s="26"/>
      <c r="NZ52" s="18"/>
      <c r="OL52" s="110">
        <v>45663</v>
      </c>
      <c r="OM52" s="264">
        <f t="shared" ref="OM52:ON52" si="297">OM11</f>
        <v>2</v>
      </c>
      <c r="ON52" s="265">
        <f t="shared" si="297"/>
        <v>0.99305555555555547</v>
      </c>
      <c r="OO52" s="202">
        <f t="shared" si="231"/>
        <v>0</v>
      </c>
      <c r="OP52" s="119">
        <f t="shared" si="232"/>
        <v>0</v>
      </c>
      <c r="OQ52" s="202">
        <f t="shared" si="233"/>
        <v>0</v>
      </c>
      <c r="OR52" s="119">
        <f t="shared" si="234"/>
        <v>0</v>
      </c>
      <c r="OS52" s="202">
        <f t="shared" si="235"/>
        <v>1</v>
      </c>
      <c r="OT52" s="119">
        <f t="shared" si="236"/>
        <v>6.9444444444444441E-3</v>
      </c>
      <c r="OU52" s="202">
        <f t="shared" si="237"/>
        <v>0</v>
      </c>
      <c r="OV52" s="119">
        <f t="shared" si="238"/>
        <v>0</v>
      </c>
      <c r="OW52" s="202">
        <f t="shared" si="239"/>
        <v>0</v>
      </c>
      <c r="OX52" s="119">
        <f t="shared" si="240"/>
        <v>0</v>
      </c>
      <c r="OY52" s="202">
        <f t="shared" si="241"/>
        <v>0</v>
      </c>
      <c r="OZ52" s="119">
        <f t="shared" si="242"/>
        <v>0</v>
      </c>
      <c r="PA52" s="260">
        <f t="shared" si="287"/>
        <v>0.99999999999999989</v>
      </c>
      <c r="PM52" s="110">
        <v>45663</v>
      </c>
      <c r="PN52" s="264">
        <f t="shared" ref="PN52:PO52" si="298">PN11</f>
        <v>2</v>
      </c>
      <c r="PO52" s="265">
        <f t="shared" si="298"/>
        <v>0.29166666666666669</v>
      </c>
      <c r="PP52" s="202">
        <f t="shared" si="244"/>
        <v>0</v>
      </c>
      <c r="PQ52" s="119">
        <f t="shared" si="245"/>
        <v>0</v>
      </c>
      <c r="PR52" s="202">
        <f t="shared" si="246"/>
        <v>1</v>
      </c>
      <c r="PS52" s="119">
        <f t="shared" si="247"/>
        <v>3.125E-2</v>
      </c>
      <c r="PT52" s="202">
        <f t="shared" si="248"/>
        <v>0</v>
      </c>
      <c r="PU52" s="119">
        <f t="shared" si="249"/>
        <v>0</v>
      </c>
      <c r="PV52" s="202">
        <f t="shared" si="250"/>
        <v>0</v>
      </c>
      <c r="PW52" s="119">
        <f t="shared" si="251"/>
        <v>0</v>
      </c>
      <c r="PX52" s="202">
        <f t="shared" si="252"/>
        <v>3</v>
      </c>
      <c r="PY52" s="119">
        <f t="shared" si="253"/>
        <v>0.67708333333333337</v>
      </c>
      <c r="PZ52" s="202">
        <f t="shared" si="254"/>
        <v>0</v>
      </c>
      <c r="QA52" s="119">
        <f t="shared" si="255"/>
        <v>0</v>
      </c>
      <c r="QB52" s="260">
        <f t="shared" si="288"/>
        <v>1</v>
      </c>
    </row>
    <row r="53" spans="1:444">
      <c r="A53" s="110">
        <v>45664</v>
      </c>
      <c r="B53" s="264">
        <f t="shared" si="60"/>
        <v>2</v>
      </c>
      <c r="C53" s="265">
        <f t="shared" si="60"/>
        <v>0.29166666666666669</v>
      </c>
      <c r="D53" s="202">
        <f t="shared" si="256"/>
        <v>0</v>
      </c>
      <c r="E53" s="119">
        <f t="shared" si="257"/>
        <v>0</v>
      </c>
      <c r="F53" s="203">
        <f t="shared" si="291"/>
        <v>0</v>
      </c>
      <c r="G53" s="119">
        <f t="shared" si="258"/>
        <v>0</v>
      </c>
      <c r="H53" s="202">
        <v>0</v>
      </c>
      <c r="I53" s="119">
        <f t="shared" ref="I53:I65" si="299">G12+P12</f>
        <v>0</v>
      </c>
      <c r="J53" s="202">
        <f t="shared" ref="J53:J65" si="300">H12+Q12</f>
        <v>0</v>
      </c>
      <c r="K53" s="119">
        <f t="shared" ref="K53:K65" si="301">I12+R12</f>
        <v>0</v>
      </c>
      <c r="L53" s="202">
        <f t="shared" si="61"/>
        <v>2</v>
      </c>
      <c r="M53" s="119">
        <f t="shared" si="62"/>
        <v>0.70833333333333337</v>
      </c>
      <c r="N53" s="202">
        <f t="shared" si="63"/>
        <v>0</v>
      </c>
      <c r="O53" s="119">
        <f t="shared" si="64"/>
        <v>0</v>
      </c>
      <c r="P53" s="260">
        <f t="shared" si="65"/>
        <v>1</v>
      </c>
      <c r="Q53" s="121"/>
      <c r="R53" s="121"/>
      <c r="S53" s="173"/>
      <c r="T53" s="175"/>
      <c r="U53" s="121"/>
      <c r="V53" s="121"/>
      <c r="W53" s="121"/>
      <c r="X53" s="121"/>
      <c r="Y53" s="120"/>
      <c r="Z53" s="109"/>
      <c r="AA53" s="109"/>
      <c r="AB53" s="110">
        <v>45664</v>
      </c>
      <c r="AC53" s="264">
        <f t="shared" ref="AC53:AC76" si="302">AC12</f>
        <v>6</v>
      </c>
      <c r="AD53" s="265">
        <f t="shared" si="296"/>
        <v>0.29166666666666669</v>
      </c>
      <c r="AE53" s="202">
        <f t="shared" si="67"/>
        <v>0</v>
      </c>
      <c r="AF53" s="119">
        <f t="shared" si="68"/>
        <v>0</v>
      </c>
      <c r="AG53" s="202">
        <f t="shared" si="69"/>
        <v>2</v>
      </c>
      <c r="AH53" s="119">
        <f t="shared" si="70"/>
        <v>0.10416666666666666</v>
      </c>
      <c r="AI53" s="202">
        <f t="shared" si="71"/>
        <v>4</v>
      </c>
      <c r="AJ53" s="119">
        <f t="shared" si="72"/>
        <v>6.25E-2</v>
      </c>
      <c r="AK53" s="202">
        <f t="shared" si="73"/>
        <v>0</v>
      </c>
      <c r="AL53" s="119">
        <f t="shared" si="74"/>
        <v>0</v>
      </c>
      <c r="AM53" s="202">
        <f t="shared" si="260"/>
        <v>6</v>
      </c>
      <c r="AN53" s="119">
        <f t="shared" si="75"/>
        <v>0.54166666666666663</v>
      </c>
      <c r="AO53" s="202">
        <f t="shared" si="76"/>
        <v>0</v>
      </c>
      <c r="AP53" s="119">
        <f t="shared" si="261"/>
        <v>0</v>
      </c>
      <c r="AQ53" s="260">
        <f t="shared" si="262"/>
        <v>1</v>
      </c>
      <c r="AR53" s="121"/>
      <c r="AS53" s="121"/>
      <c r="AT53" s="173"/>
      <c r="AU53" s="171"/>
      <c r="AV53" s="121"/>
      <c r="AW53" s="121"/>
      <c r="AX53" s="121"/>
      <c r="AY53" s="121"/>
      <c r="AZ53" s="120"/>
      <c r="BA53" s="109"/>
      <c r="BB53" s="110">
        <v>45664</v>
      </c>
      <c r="BC53" s="202">
        <f t="shared" si="77"/>
        <v>1</v>
      </c>
      <c r="BD53" s="119">
        <f t="shared" si="77"/>
        <v>1</v>
      </c>
      <c r="BE53" s="202">
        <f t="shared" si="78"/>
        <v>0</v>
      </c>
      <c r="BF53" s="119">
        <f t="shared" si="79"/>
        <v>0</v>
      </c>
      <c r="BG53" s="202">
        <f t="shared" si="80"/>
        <v>0</v>
      </c>
      <c r="BH53" s="119">
        <f t="shared" si="263"/>
        <v>0</v>
      </c>
      <c r="BI53" s="202">
        <f t="shared" si="81"/>
        <v>0</v>
      </c>
      <c r="BJ53" s="119">
        <v>0</v>
      </c>
      <c r="BK53" s="202">
        <f t="shared" si="83"/>
        <v>0</v>
      </c>
      <c r="BL53" s="119">
        <f t="shared" si="84"/>
        <v>0</v>
      </c>
      <c r="BM53" s="202">
        <f t="shared" si="85"/>
        <v>0</v>
      </c>
      <c r="BN53" s="119">
        <f t="shared" si="86"/>
        <v>0</v>
      </c>
      <c r="BO53" s="202">
        <f t="shared" si="87"/>
        <v>0</v>
      </c>
      <c r="BP53" s="119">
        <f>BZ12</f>
        <v>0</v>
      </c>
      <c r="BQ53" s="260">
        <v>1</v>
      </c>
      <c r="BR53" s="121"/>
      <c r="BS53" s="121"/>
      <c r="BT53" s="173"/>
      <c r="BU53" s="171"/>
      <c r="BV53" s="121"/>
      <c r="BW53" s="121"/>
      <c r="BX53" s="121"/>
      <c r="BY53" s="121"/>
      <c r="BZ53" s="120"/>
      <c r="CA53" s="109"/>
      <c r="CB53" s="110">
        <v>43166</v>
      </c>
      <c r="CC53" s="111">
        <f t="shared" si="89"/>
        <v>0</v>
      </c>
      <c r="CD53" s="109">
        <f t="shared" si="89"/>
        <v>0</v>
      </c>
      <c r="CE53" s="111">
        <f t="shared" si="90"/>
        <v>0</v>
      </c>
      <c r="CF53" s="109">
        <f t="shared" si="91"/>
        <v>0</v>
      </c>
      <c r="CG53" s="111">
        <f t="shared" si="92"/>
        <v>0</v>
      </c>
      <c r="CH53" s="109">
        <f t="shared" si="93"/>
        <v>0</v>
      </c>
      <c r="CI53" s="111">
        <f t="shared" si="94"/>
        <v>0</v>
      </c>
      <c r="CJ53" s="109">
        <f t="shared" si="95"/>
        <v>0</v>
      </c>
      <c r="CK53" s="111">
        <f t="shared" si="96"/>
        <v>0</v>
      </c>
      <c r="CL53" s="109">
        <f t="shared" si="97"/>
        <v>0</v>
      </c>
      <c r="CM53" s="111">
        <f t="shared" si="98"/>
        <v>0</v>
      </c>
      <c r="CN53" s="109">
        <f t="shared" si="99"/>
        <v>0</v>
      </c>
      <c r="CO53" s="111">
        <f t="shared" si="100"/>
        <v>0</v>
      </c>
      <c r="CP53" s="109">
        <f t="shared" si="101"/>
        <v>0</v>
      </c>
      <c r="CQ53" s="166">
        <f t="shared" si="265"/>
        <v>0</v>
      </c>
      <c r="CR53" s="121"/>
      <c r="CS53" s="121">
        <v>190</v>
      </c>
      <c r="CT53" s="173">
        <f t="shared" si="266"/>
        <v>3.1666666666666665</v>
      </c>
      <c r="CU53" s="171">
        <v>0.58333333333333337</v>
      </c>
      <c r="CV53" s="121"/>
      <c r="CW53" s="121"/>
      <c r="CX53" s="121"/>
      <c r="CY53" s="121"/>
      <c r="CZ53" s="120"/>
      <c r="DA53" s="110"/>
      <c r="DB53" s="111">
        <f t="shared" si="102"/>
        <v>0</v>
      </c>
      <c r="DC53" s="109">
        <f t="shared" si="102"/>
        <v>0</v>
      </c>
      <c r="DD53" s="111">
        <f t="shared" si="103"/>
        <v>0</v>
      </c>
      <c r="DE53" s="109">
        <f t="shared" si="104"/>
        <v>0</v>
      </c>
      <c r="DF53" s="111">
        <f t="shared" si="105"/>
        <v>0</v>
      </c>
      <c r="DG53" s="109">
        <f t="shared" si="106"/>
        <v>0</v>
      </c>
      <c r="DH53" s="111">
        <f t="shared" si="107"/>
        <v>0</v>
      </c>
      <c r="DI53" s="109">
        <f t="shared" si="108"/>
        <v>0</v>
      </c>
      <c r="DJ53" s="111">
        <f t="shared" si="109"/>
        <v>0</v>
      </c>
      <c r="DK53" s="109">
        <f t="shared" si="110"/>
        <v>0</v>
      </c>
      <c r="DL53" s="111">
        <f t="shared" si="111"/>
        <v>0</v>
      </c>
      <c r="DM53" s="109">
        <f t="shared" si="112"/>
        <v>0</v>
      </c>
      <c r="DN53" s="111">
        <f t="shared" si="113"/>
        <v>0</v>
      </c>
      <c r="DO53" s="109">
        <f t="shared" si="114"/>
        <v>0</v>
      </c>
      <c r="DP53" s="166">
        <f t="shared" si="267"/>
        <v>0</v>
      </c>
      <c r="DQ53" s="121"/>
      <c r="DR53" s="121">
        <v>160</v>
      </c>
      <c r="DS53" s="173">
        <f t="shared" si="268"/>
        <v>2.6666666666666665</v>
      </c>
      <c r="DT53" s="171">
        <v>0.66666666666666663</v>
      </c>
      <c r="DU53" s="121"/>
      <c r="DV53" s="121"/>
      <c r="DW53" s="121"/>
      <c r="DX53" s="121"/>
      <c r="DY53" s="120"/>
      <c r="DZ53" s="109"/>
      <c r="EA53" s="110">
        <v>42773</v>
      </c>
      <c r="EB53" s="111">
        <f t="shared" si="115"/>
        <v>0</v>
      </c>
      <c r="EC53" s="109">
        <f t="shared" si="115"/>
        <v>0</v>
      </c>
      <c r="ED53" s="111">
        <f t="shared" si="116"/>
        <v>0</v>
      </c>
      <c r="EE53" s="109">
        <f t="shared" si="117"/>
        <v>0</v>
      </c>
      <c r="EF53" s="111">
        <f t="shared" si="118"/>
        <v>0</v>
      </c>
      <c r="EG53" s="109">
        <f t="shared" si="119"/>
        <v>0</v>
      </c>
      <c r="EH53" s="111">
        <f t="shared" si="120"/>
        <v>0</v>
      </c>
      <c r="EI53" s="109">
        <f t="shared" si="121"/>
        <v>0</v>
      </c>
      <c r="EJ53" s="111">
        <f t="shared" si="122"/>
        <v>0</v>
      </c>
      <c r="EK53" s="109">
        <f t="shared" si="123"/>
        <v>0</v>
      </c>
      <c r="EL53" s="111">
        <f t="shared" si="124"/>
        <v>0</v>
      </c>
      <c r="EM53" s="109">
        <f t="shared" si="125"/>
        <v>0</v>
      </c>
      <c r="EN53" s="111">
        <f t="shared" si="126"/>
        <v>0</v>
      </c>
      <c r="EO53" s="109">
        <f t="shared" si="127"/>
        <v>0</v>
      </c>
      <c r="EP53" s="166">
        <f t="shared" si="269"/>
        <v>0</v>
      </c>
      <c r="EQ53" s="121"/>
      <c r="ER53" s="149">
        <v>180</v>
      </c>
      <c r="ES53" s="174">
        <f t="shared" si="270"/>
        <v>3</v>
      </c>
      <c r="ET53" s="175">
        <v>0.75</v>
      </c>
      <c r="EU53" s="121"/>
      <c r="EV53" s="121"/>
      <c r="EW53" s="121"/>
      <c r="EX53" s="121"/>
      <c r="EY53" s="120"/>
      <c r="EZ53" s="109"/>
      <c r="FA53" s="110">
        <v>42773</v>
      </c>
      <c r="FB53" s="111">
        <f t="shared" si="128"/>
        <v>0</v>
      </c>
      <c r="FC53" s="109">
        <f t="shared" si="128"/>
        <v>0</v>
      </c>
      <c r="FD53" s="111">
        <f t="shared" si="129"/>
        <v>0</v>
      </c>
      <c r="FE53" s="109">
        <f t="shared" si="130"/>
        <v>0</v>
      </c>
      <c r="FF53" s="111">
        <f t="shared" si="131"/>
        <v>0</v>
      </c>
      <c r="FG53" s="109">
        <f t="shared" si="132"/>
        <v>0</v>
      </c>
      <c r="FH53" s="111">
        <f t="shared" si="133"/>
        <v>0</v>
      </c>
      <c r="FI53" s="109">
        <f t="shared" si="134"/>
        <v>0</v>
      </c>
      <c r="FJ53" s="111">
        <f t="shared" si="135"/>
        <v>0</v>
      </c>
      <c r="FK53" s="109">
        <f t="shared" si="136"/>
        <v>0</v>
      </c>
      <c r="FL53" s="111">
        <f t="shared" si="137"/>
        <v>0</v>
      </c>
      <c r="FM53" s="109">
        <f t="shared" si="138"/>
        <v>0</v>
      </c>
      <c r="FN53" s="111">
        <f t="shared" si="139"/>
        <v>0</v>
      </c>
      <c r="FO53" s="109">
        <f t="shared" si="140"/>
        <v>0</v>
      </c>
      <c r="FP53" s="166">
        <f t="shared" si="271"/>
        <v>0</v>
      </c>
      <c r="FQ53" s="121"/>
      <c r="FR53" s="121">
        <v>160</v>
      </c>
      <c r="FS53" s="173">
        <f t="shared" si="272"/>
        <v>2.6666666666666665</v>
      </c>
      <c r="FT53" s="171">
        <v>0.5</v>
      </c>
      <c r="FU53" s="121"/>
      <c r="FV53" s="121"/>
      <c r="FW53" s="121"/>
      <c r="FX53" s="121"/>
      <c r="FY53" s="120"/>
      <c r="FZ53" s="109"/>
      <c r="GA53" s="110">
        <v>42773</v>
      </c>
      <c r="GB53" s="111">
        <f t="shared" si="141"/>
        <v>0</v>
      </c>
      <c r="GC53" s="109">
        <f t="shared" si="141"/>
        <v>0</v>
      </c>
      <c r="GD53" s="111">
        <f t="shared" si="142"/>
        <v>0</v>
      </c>
      <c r="GE53" s="109">
        <f t="shared" si="143"/>
        <v>0</v>
      </c>
      <c r="GF53" s="111">
        <f t="shared" si="144"/>
        <v>0</v>
      </c>
      <c r="GG53" s="109">
        <f t="shared" si="145"/>
        <v>0</v>
      </c>
      <c r="GH53" s="111">
        <f t="shared" si="146"/>
        <v>0</v>
      </c>
      <c r="GI53" s="109">
        <f t="shared" si="147"/>
        <v>0</v>
      </c>
      <c r="GJ53" s="111">
        <f t="shared" si="148"/>
        <v>0</v>
      </c>
      <c r="GK53" s="109">
        <f t="shared" si="149"/>
        <v>0</v>
      </c>
      <c r="GL53" s="111">
        <f t="shared" si="150"/>
        <v>0</v>
      </c>
      <c r="GM53" s="109">
        <f t="shared" si="151"/>
        <v>0</v>
      </c>
      <c r="GN53" s="111">
        <f t="shared" si="152"/>
        <v>0</v>
      </c>
      <c r="GO53" s="109">
        <f t="shared" si="153"/>
        <v>0</v>
      </c>
      <c r="GP53" s="166">
        <f t="shared" si="273"/>
        <v>0</v>
      </c>
      <c r="GQ53" s="121"/>
      <c r="GR53" s="121">
        <v>10</v>
      </c>
      <c r="GS53" s="173">
        <f t="shared" si="274"/>
        <v>0.16666666666666666</v>
      </c>
      <c r="GT53" s="171">
        <v>4.1666666666666664E-2</v>
      </c>
      <c r="GU53" s="121"/>
      <c r="GV53" s="121"/>
      <c r="GW53" s="121"/>
      <c r="GX53" s="121"/>
      <c r="GY53" s="120"/>
      <c r="GZ53" s="109"/>
      <c r="HA53" s="110">
        <v>42773</v>
      </c>
      <c r="HB53" s="111">
        <f t="shared" si="154"/>
        <v>0</v>
      </c>
      <c r="HC53" s="109">
        <f t="shared" si="154"/>
        <v>0</v>
      </c>
      <c r="HD53" s="111">
        <f t="shared" si="155"/>
        <v>0</v>
      </c>
      <c r="HE53" s="109">
        <f t="shared" si="156"/>
        <v>0</v>
      </c>
      <c r="HF53" s="111">
        <f t="shared" si="157"/>
        <v>0</v>
      </c>
      <c r="HG53" s="109">
        <f t="shared" si="158"/>
        <v>0</v>
      </c>
      <c r="HH53" s="111">
        <f t="shared" si="159"/>
        <v>0</v>
      </c>
      <c r="HI53" s="109">
        <f t="shared" si="160"/>
        <v>0</v>
      </c>
      <c r="HJ53" s="111">
        <f t="shared" si="161"/>
        <v>0</v>
      </c>
      <c r="HK53" s="109">
        <f t="shared" si="162"/>
        <v>0</v>
      </c>
      <c r="HL53" s="111">
        <f t="shared" si="163"/>
        <v>0</v>
      </c>
      <c r="HM53" s="109">
        <f t="shared" si="164"/>
        <v>0</v>
      </c>
      <c r="HN53" s="111">
        <f t="shared" si="165"/>
        <v>0</v>
      </c>
      <c r="HO53" s="109">
        <f t="shared" si="166"/>
        <v>0</v>
      </c>
      <c r="HP53" s="166">
        <f t="shared" si="275"/>
        <v>0</v>
      </c>
      <c r="HQ53" s="121"/>
      <c r="HR53" s="121">
        <v>150</v>
      </c>
      <c r="HS53" s="173">
        <f t="shared" si="276"/>
        <v>2.5</v>
      </c>
      <c r="HT53" s="171">
        <v>0.75</v>
      </c>
      <c r="HU53" s="121"/>
      <c r="HV53" s="121"/>
      <c r="HW53" s="121"/>
      <c r="HX53" s="121"/>
      <c r="HY53" s="120"/>
      <c r="HZ53" s="109"/>
      <c r="IA53" s="110">
        <v>42773</v>
      </c>
      <c r="IB53" s="111">
        <f t="shared" si="167"/>
        <v>0</v>
      </c>
      <c r="IC53" s="109">
        <f t="shared" si="167"/>
        <v>0</v>
      </c>
      <c r="ID53" s="111">
        <f t="shared" si="168"/>
        <v>0</v>
      </c>
      <c r="IE53" s="109">
        <f t="shared" si="169"/>
        <v>0</v>
      </c>
      <c r="IF53" s="111">
        <f t="shared" si="170"/>
        <v>0</v>
      </c>
      <c r="IG53" s="109">
        <f t="shared" si="171"/>
        <v>0</v>
      </c>
      <c r="IH53" s="111">
        <f t="shared" si="172"/>
        <v>0</v>
      </c>
      <c r="II53" s="109">
        <f t="shared" si="173"/>
        <v>0</v>
      </c>
      <c r="IJ53" s="111">
        <f t="shared" si="174"/>
        <v>0</v>
      </c>
      <c r="IK53" s="109">
        <f t="shared" si="175"/>
        <v>0</v>
      </c>
      <c r="IL53" s="111">
        <f t="shared" si="176"/>
        <v>0</v>
      </c>
      <c r="IM53" s="109">
        <f t="shared" si="177"/>
        <v>0</v>
      </c>
      <c r="IN53" s="111">
        <f t="shared" si="178"/>
        <v>0</v>
      </c>
      <c r="IO53" s="109">
        <f t="shared" si="179"/>
        <v>0</v>
      </c>
      <c r="IP53" s="166">
        <f t="shared" si="277"/>
        <v>0</v>
      </c>
      <c r="IQ53" s="121"/>
      <c r="IR53" s="121">
        <v>120</v>
      </c>
      <c r="IS53" s="173">
        <f t="shared" si="278"/>
        <v>2</v>
      </c>
      <c r="IT53" s="171">
        <v>0.58333333333333337</v>
      </c>
      <c r="IU53" s="121"/>
      <c r="IV53" s="121"/>
      <c r="IW53" s="121"/>
      <c r="IX53" s="121"/>
      <c r="IY53" s="120"/>
      <c r="IZ53" s="109"/>
      <c r="JA53" s="110">
        <v>42773</v>
      </c>
      <c r="JB53" s="111">
        <f t="shared" si="180"/>
        <v>0</v>
      </c>
      <c r="JC53" s="109">
        <f t="shared" si="180"/>
        <v>0</v>
      </c>
      <c r="JD53" s="111">
        <f t="shared" si="181"/>
        <v>0</v>
      </c>
      <c r="JE53" s="109">
        <f t="shared" si="182"/>
        <v>0</v>
      </c>
      <c r="JF53" s="111">
        <f t="shared" si="183"/>
        <v>0</v>
      </c>
      <c r="JG53" s="109">
        <f t="shared" si="184"/>
        <v>0</v>
      </c>
      <c r="JH53" s="111">
        <f t="shared" si="185"/>
        <v>0</v>
      </c>
      <c r="JI53" s="109">
        <f t="shared" si="186"/>
        <v>0</v>
      </c>
      <c r="JJ53" s="111">
        <f t="shared" si="187"/>
        <v>0</v>
      </c>
      <c r="JK53" s="109">
        <f t="shared" si="188"/>
        <v>0</v>
      </c>
      <c r="JL53" s="111">
        <f t="shared" si="189"/>
        <v>0</v>
      </c>
      <c r="JM53" s="109">
        <f t="shared" si="190"/>
        <v>0</v>
      </c>
      <c r="JN53" s="111">
        <f t="shared" si="191"/>
        <v>0</v>
      </c>
      <c r="JO53" s="109">
        <f t="shared" si="192"/>
        <v>0</v>
      </c>
      <c r="JP53" s="166">
        <f t="shared" si="279"/>
        <v>0</v>
      </c>
      <c r="JQ53" s="121"/>
      <c r="JR53" s="149">
        <v>40</v>
      </c>
      <c r="JS53" s="174">
        <f t="shared" si="280"/>
        <v>0.66666666666666663</v>
      </c>
      <c r="JT53" s="175">
        <v>0.66666666666666663</v>
      </c>
      <c r="JU53" s="121"/>
      <c r="JV53" s="121"/>
      <c r="JW53" s="121"/>
      <c r="JX53" s="121"/>
      <c r="JY53" s="120"/>
      <c r="JZ53" s="109"/>
      <c r="KA53" s="110">
        <v>42773</v>
      </c>
      <c r="KB53" s="111">
        <f t="shared" si="193"/>
        <v>0</v>
      </c>
      <c r="KC53" s="109">
        <f t="shared" si="193"/>
        <v>0</v>
      </c>
      <c r="KD53" s="111">
        <f t="shared" si="194"/>
        <v>0</v>
      </c>
      <c r="KE53" s="109">
        <f t="shared" si="195"/>
        <v>0</v>
      </c>
      <c r="KF53" s="111">
        <f t="shared" si="196"/>
        <v>0</v>
      </c>
      <c r="KG53" s="109">
        <f t="shared" si="197"/>
        <v>0</v>
      </c>
      <c r="KH53" s="111">
        <f t="shared" si="198"/>
        <v>0</v>
      </c>
      <c r="KI53" s="109">
        <f t="shared" si="199"/>
        <v>0</v>
      </c>
      <c r="KJ53" s="111">
        <f t="shared" si="200"/>
        <v>0</v>
      </c>
      <c r="KK53" s="109">
        <f t="shared" si="201"/>
        <v>0</v>
      </c>
      <c r="KL53" s="111">
        <f t="shared" si="202"/>
        <v>0</v>
      </c>
      <c r="KM53" s="109">
        <f t="shared" si="203"/>
        <v>0</v>
      </c>
      <c r="KN53" s="111">
        <f t="shared" si="204"/>
        <v>0</v>
      </c>
      <c r="KO53" s="109">
        <f t="shared" si="205"/>
        <v>0</v>
      </c>
      <c r="KP53" s="166">
        <f t="shared" si="281"/>
        <v>0</v>
      </c>
      <c r="KQ53" s="121"/>
      <c r="KR53" s="121">
        <v>20</v>
      </c>
      <c r="KS53" s="173">
        <f t="shared" si="282"/>
        <v>0.33333333333333331</v>
      </c>
      <c r="KT53" s="171">
        <v>0.33333333333333331</v>
      </c>
      <c r="KU53" s="121"/>
      <c r="KV53" s="121"/>
      <c r="KW53" s="121"/>
      <c r="KX53" s="121"/>
      <c r="KY53" s="120"/>
      <c r="KZ53" s="109"/>
      <c r="LA53" s="110">
        <v>42773</v>
      </c>
      <c r="LB53" s="111">
        <f t="shared" si="206"/>
        <v>0</v>
      </c>
      <c r="LC53" s="109">
        <f t="shared" si="206"/>
        <v>0</v>
      </c>
      <c r="LD53" s="111">
        <f t="shared" si="207"/>
        <v>0</v>
      </c>
      <c r="LE53" s="109">
        <f t="shared" si="208"/>
        <v>0</v>
      </c>
      <c r="LF53" s="111">
        <f t="shared" si="209"/>
        <v>0</v>
      </c>
      <c r="LG53" s="109">
        <f t="shared" si="210"/>
        <v>0</v>
      </c>
      <c r="LH53" s="111">
        <f t="shared" si="211"/>
        <v>0</v>
      </c>
      <c r="LI53" s="109">
        <f t="shared" si="212"/>
        <v>0</v>
      </c>
      <c r="LJ53" s="111">
        <f t="shared" si="213"/>
        <v>0</v>
      </c>
      <c r="LK53" s="109">
        <f t="shared" si="214"/>
        <v>0</v>
      </c>
      <c r="LL53" s="111">
        <f t="shared" si="215"/>
        <v>0</v>
      </c>
      <c r="LM53" s="109">
        <f t="shared" si="216"/>
        <v>0</v>
      </c>
      <c r="LN53" s="111">
        <f t="shared" si="217"/>
        <v>0</v>
      </c>
      <c r="LO53" s="109">
        <f t="shared" si="218"/>
        <v>0</v>
      </c>
      <c r="LP53" s="166">
        <f t="shared" si="283"/>
        <v>0</v>
      </c>
      <c r="LQ53" s="121"/>
      <c r="LR53" s="121">
        <v>40</v>
      </c>
      <c r="LS53" s="173">
        <f t="shared" si="284"/>
        <v>0.66666666666666663</v>
      </c>
      <c r="LT53" s="171">
        <v>0.33333333333333331</v>
      </c>
      <c r="LU53" s="121"/>
      <c r="LV53" s="121"/>
      <c r="LW53" s="121"/>
      <c r="LX53" s="121"/>
      <c r="LY53" s="120"/>
      <c r="LZ53" s="109"/>
      <c r="MA53" s="109"/>
      <c r="MB53" s="110">
        <v>44019</v>
      </c>
      <c r="MC53" s="111">
        <f t="shared" si="52"/>
        <v>0</v>
      </c>
      <c r="MD53" s="109">
        <f t="shared" si="219"/>
        <v>0</v>
      </c>
      <c r="ME53" s="111">
        <f t="shared" si="53"/>
        <v>0</v>
      </c>
      <c r="MF53" s="109">
        <f t="shared" si="220"/>
        <v>0</v>
      </c>
      <c r="MG53" s="108">
        <f t="shared" si="285"/>
        <v>0</v>
      </c>
      <c r="MH53" s="110">
        <v>44019</v>
      </c>
      <c r="MI53" s="111">
        <f t="shared" si="54"/>
        <v>0</v>
      </c>
      <c r="MJ53" s="109">
        <f t="shared" si="221"/>
        <v>0</v>
      </c>
      <c r="MK53" s="111">
        <f t="shared" si="55"/>
        <v>0</v>
      </c>
      <c r="ML53" s="109">
        <f t="shared" si="222"/>
        <v>0</v>
      </c>
      <c r="MM53" s="108">
        <f t="shared" si="223"/>
        <v>0</v>
      </c>
      <c r="MN53" s="110">
        <v>44019</v>
      </c>
      <c r="MO53" s="111">
        <f t="shared" si="56"/>
        <v>0</v>
      </c>
      <c r="MP53" s="109">
        <f t="shared" si="224"/>
        <v>0</v>
      </c>
      <c r="MQ53" s="111">
        <f t="shared" si="57"/>
        <v>0</v>
      </c>
      <c r="MR53" s="109">
        <f t="shared" si="225"/>
        <v>0</v>
      </c>
      <c r="MS53" s="108">
        <f t="shared" si="226"/>
        <v>0</v>
      </c>
      <c r="MT53" s="110">
        <v>42773</v>
      </c>
      <c r="MU53" s="111">
        <f t="shared" si="58"/>
        <v>0</v>
      </c>
      <c r="MV53" s="109">
        <f t="shared" si="227"/>
        <v>0</v>
      </c>
      <c r="MW53" s="111">
        <f t="shared" si="59"/>
        <v>0</v>
      </c>
      <c r="MX53" s="109">
        <f t="shared" si="228"/>
        <v>0</v>
      </c>
      <c r="MY53" s="108">
        <f t="shared" si="229"/>
        <v>0</v>
      </c>
      <c r="MZ53" s="6"/>
      <c r="NA53" s="25"/>
      <c r="NB53" s="26"/>
      <c r="NC53" s="25"/>
      <c r="ND53" s="26"/>
      <c r="NE53" s="26"/>
      <c r="NF53" s="25"/>
      <c r="NG53" s="26"/>
      <c r="NH53" s="25"/>
      <c r="NI53" s="26"/>
      <c r="NJ53" s="26"/>
      <c r="NL53" s="25"/>
      <c r="NM53" s="26"/>
      <c r="NN53" s="25"/>
      <c r="NO53" s="26"/>
      <c r="NP53" s="25"/>
      <c r="NQ53" s="26"/>
      <c r="NR53" s="25"/>
      <c r="NS53" s="26"/>
      <c r="NT53" s="25"/>
      <c r="NU53" s="26"/>
      <c r="NV53" s="25"/>
      <c r="NW53" s="26"/>
      <c r="NX53" s="25"/>
      <c r="NY53" s="26"/>
      <c r="NZ53" s="18"/>
      <c r="OL53" s="110">
        <v>45664</v>
      </c>
      <c r="OM53" s="264">
        <f t="shared" ref="OM53:ON53" si="303">OM12</f>
        <v>2</v>
      </c>
      <c r="ON53" s="265">
        <f t="shared" si="303"/>
        <v>0.98611111111111116</v>
      </c>
      <c r="OO53" s="202">
        <f t="shared" si="231"/>
        <v>0</v>
      </c>
      <c r="OP53" s="119">
        <f t="shared" si="232"/>
        <v>0</v>
      </c>
      <c r="OQ53" s="202">
        <f t="shared" si="233"/>
        <v>1</v>
      </c>
      <c r="OR53" s="119">
        <f t="shared" si="234"/>
        <v>1.3888888888888888E-2</v>
      </c>
      <c r="OS53" s="202">
        <f t="shared" si="235"/>
        <v>0</v>
      </c>
      <c r="OT53" s="119">
        <f t="shared" si="236"/>
        <v>0</v>
      </c>
      <c r="OU53" s="202">
        <f t="shared" si="237"/>
        <v>0</v>
      </c>
      <c r="OV53" s="119">
        <f t="shared" si="238"/>
        <v>0</v>
      </c>
      <c r="OW53" s="202">
        <f t="shared" si="239"/>
        <v>0</v>
      </c>
      <c r="OX53" s="119">
        <f t="shared" si="240"/>
        <v>0</v>
      </c>
      <c r="OY53" s="202">
        <f t="shared" si="241"/>
        <v>0</v>
      </c>
      <c r="OZ53" s="119">
        <f t="shared" si="242"/>
        <v>0</v>
      </c>
      <c r="PA53" s="260">
        <f t="shared" si="287"/>
        <v>1</v>
      </c>
      <c r="PM53" s="110">
        <v>45664</v>
      </c>
      <c r="PN53" s="264">
        <f t="shared" ref="PN53:PO53" si="304">PN12</f>
        <v>3</v>
      </c>
      <c r="PO53" s="265">
        <f t="shared" si="304"/>
        <v>0.28472222222222221</v>
      </c>
      <c r="PP53" s="202">
        <f t="shared" si="244"/>
        <v>0</v>
      </c>
      <c r="PQ53" s="119">
        <f t="shared" si="245"/>
        <v>0</v>
      </c>
      <c r="PR53" s="202">
        <f t="shared" si="246"/>
        <v>0</v>
      </c>
      <c r="PS53" s="119">
        <f t="shared" si="247"/>
        <v>0</v>
      </c>
      <c r="PT53" s="202">
        <f t="shared" si="248"/>
        <v>1</v>
      </c>
      <c r="PU53" s="119">
        <f t="shared" si="249"/>
        <v>6.9444444444444441E-3</v>
      </c>
      <c r="PV53" s="202">
        <f t="shared" si="250"/>
        <v>0</v>
      </c>
      <c r="PW53" s="119">
        <f t="shared" si="251"/>
        <v>0</v>
      </c>
      <c r="PX53" s="202">
        <f t="shared" si="252"/>
        <v>2</v>
      </c>
      <c r="PY53" s="119">
        <f t="shared" si="253"/>
        <v>0.70833333333333337</v>
      </c>
      <c r="PZ53" s="202">
        <f t="shared" si="254"/>
        <v>0</v>
      </c>
      <c r="QA53" s="119">
        <f t="shared" si="255"/>
        <v>0</v>
      </c>
      <c r="QB53" s="260">
        <f t="shared" si="288"/>
        <v>1</v>
      </c>
    </row>
    <row r="54" spans="1:444">
      <c r="A54" s="110">
        <v>45665</v>
      </c>
      <c r="B54" s="264">
        <f t="shared" si="60"/>
        <v>2</v>
      </c>
      <c r="C54" s="265">
        <f t="shared" si="60"/>
        <v>0.29166666666666669</v>
      </c>
      <c r="D54" s="202">
        <f t="shared" si="256"/>
        <v>0</v>
      </c>
      <c r="E54" s="119">
        <f t="shared" si="257"/>
        <v>0</v>
      </c>
      <c r="F54" s="203">
        <f t="shared" si="291"/>
        <v>1</v>
      </c>
      <c r="G54" s="119">
        <f t="shared" si="258"/>
        <v>6.9444444444444441E-3</v>
      </c>
      <c r="H54" s="202">
        <f>F14+O13</f>
        <v>2</v>
      </c>
      <c r="I54" s="119">
        <f t="shared" si="299"/>
        <v>0</v>
      </c>
      <c r="J54" s="202">
        <f t="shared" si="300"/>
        <v>0</v>
      </c>
      <c r="K54" s="119">
        <f t="shared" si="301"/>
        <v>0</v>
      </c>
      <c r="L54" s="202">
        <f t="shared" si="61"/>
        <v>3</v>
      </c>
      <c r="M54" s="119">
        <f t="shared" si="62"/>
        <v>0.70138888888888884</v>
      </c>
      <c r="N54" s="202">
        <f t="shared" si="63"/>
        <v>0</v>
      </c>
      <c r="O54" s="119">
        <f t="shared" si="64"/>
        <v>0</v>
      </c>
      <c r="P54" s="260">
        <f t="shared" si="65"/>
        <v>1</v>
      </c>
      <c r="Q54" s="121"/>
      <c r="R54" s="149"/>
      <c r="S54" s="174"/>
      <c r="T54" s="175"/>
      <c r="U54" s="121"/>
      <c r="V54" s="121"/>
      <c r="W54" s="121"/>
      <c r="X54" s="121"/>
      <c r="Y54" s="120"/>
      <c r="Z54" s="109"/>
      <c r="AA54" s="109"/>
      <c r="AB54" s="110">
        <v>45665</v>
      </c>
      <c r="AC54" s="264">
        <f t="shared" si="302"/>
        <v>3</v>
      </c>
      <c r="AD54" s="265">
        <f t="shared" si="296"/>
        <v>0.28472222222222221</v>
      </c>
      <c r="AE54" s="202">
        <f t="shared" si="67"/>
        <v>0</v>
      </c>
      <c r="AF54" s="119">
        <f t="shared" si="68"/>
        <v>0</v>
      </c>
      <c r="AG54" s="202">
        <f t="shared" si="69"/>
        <v>0</v>
      </c>
      <c r="AH54" s="119">
        <f t="shared" si="70"/>
        <v>0</v>
      </c>
      <c r="AI54" s="202">
        <f t="shared" si="71"/>
        <v>1</v>
      </c>
      <c r="AJ54" s="119">
        <f t="shared" si="72"/>
        <v>6.9444444444444441E-3</v>
      </c>
      <c r="AK54" s="202">
        <f t="shared" si="73"/>
        <v>0</v>
      </c>
      <c r="AL54" s="119">
        <f t="shared" si="74"/>
        <v>0</v>
      </c>
      <c r="AM54" s="202">
        <f t="shared" si="260"/>
        <v>2</v>
      </c>
      <c r="AN54" s="119">
        <f t="shared" si="75"/>
        <v>0.70833333333333337</v>
      </c>
      <c r="AO54" s="202">
        <f t="shared" si="76"/>
        <v>0</v>
      </c>
      <c r="AP54" s="119">
        <f t="shared" si="261"/>
        <v>0</v>
      </c>
      <c r="AQ54" s="260">
        <f t="shared" si="262"/>
        <v>1</v>
      </c>
      <c r="AR54" s="121"/>
      <c r="AS54" s="121"/>
      <c r="AT54" s="173"/>
      <c r="AU54" s="171"/>
      <c r="AV54" s="121"/>
      <c r="AW54" s="121"/>
      <c r="AX54" s="121"/>
      <c r="AY54" s="121"/>
      <c r="AZ54" s="120"/>
      <c r="BA54" s="109"/>
      <c r="BB54" s="110">
        <v>45665</v>
      </c>
      <c r="BC54" s="202">
        <f t="shared" si="77"/>
        <v>1</v>
      </c>
      <c r="BD54" s="119">
        <f t="shared" si="77"/>
        <v>1</v>
      </c>
      <c r="BE54" s="202">
        <f t="shared" si="78"/>
        <v>0</v>
      </c>
      <c r="BF54" s="119">
        <f t="shared" si="79"/>
        <v>0</v>
      </c>
      <c r="BG54" s="202">
        <f t="shared" si="80"/>
        <v>0</v>
      </c>
      <c r="BH54" s="119">
        <f t="shared" si="263"/>
        <v>0</v>
      </c>
      <c r="BI54" s="202">
        <f t="shared" si="81"/>
        <v>0</v>
      </c>
      <c r="BJ54" s="119">
        <f t="shared" si="82"/>
        <v>0</v>
      </c>
      <c r="BK54" s="202">
        <f t="shared" si="83"/>
        <v>0</v>
      </c>
      <c r="BL54" s="119">
        <f t="shared" si="84"/>
        <v>0</v>
      </c>
      <c r="BM54" s="202">
        <f t="shared" si="85"/>
        <v>0</v>
      </c>
      <c r="BN54" s="119">
        <f t="shared" si="86"/>
        <v>0</v>
      </c>
      <c r="BO54" s="202">
        <f t="shared" si="87"/>
        <v>0</v>
      </c>
      <c r="BP54" s="119">
        <f t="shared" si="88"/>
        <v>0</v>
      </c>
      <c r="BQ54" s="260">
        <f t="shared" si="264"/>
        <v>1</v>
      </c>
      <c r="BR54" s="121"/>
      <c r="BS54" s="121"/>
      <c r="BT54" s="173"/>
      <c r="BU54" s="171"/>
      <c r="BV54" s="121"/>
      <c r="BW54" s="121"/>
      <c r="BX54" s="121"/>
      <c r="BY54" s="121"/>
      <c r="BZ54" s="120"/>
      <c r="CA54" s="109"/>
      <c r="CB54" s="110">
        <v>43167</v>
      </c>
      <c r="CC54" s="111">
        <f t="shared" si="89"/>
        <v>0</v>
      </c>
      <c r="CD54" s="109">
        <f t="shared" si="89"/>
        <v>0</v>
      </c>
      <c r="CE54" s="111">
        <f t="shared" si="90"/>
        <v>0</v>
      </c>
      <c r="CF54" s="109">
        <f t="shared" si="91"/>
        <v>0</v>
      </c>
      <c r="CG54" s="111">
        <f t="shared" si="92"/>
        <v>0</v>
      </c>
      <c r="CH54" s="109">
        <f t="shared" si="93"/>
        <v>0</v>
      </c>
      <c r="CI54" s="111">
        <f t="shared" si="94"/>
        <v>0</v>
      </c>
      <c r="CJ54" s="109">
        <f t="shared" si="95"/>
        <v>0</v>
      </c>
      <c r="CK54" s="111">
        <f t="shared" si="96"/>
        <v>0</v>
      </c>
      <c r="CL54" s="109">
        <f t="shared" si="97"/>
        <v>0</v>
      </c>
      <c r="CM54" s="111">
        <f t="shared" si="98"/>
        <v>0</v>
      </c>
      <c r="CN54" s="109">
        <f t="shared" si="99"/>
        <v>0</v>
      </c>
      <c r="CO54" s="111">
        <f t="shared" si="100"/>
        <v>0</v>
      </c>
      <c r="CP54" s="109">
        <f t="shared" si="101"/>
        <v>0</v>
      </c>
      <c r="CQ54" s="166">
        <f t="shared" si="265"/>
        <v>0</v>
      </c>
      <c r="CR54" s="121"/>
      <c r="CS54" s="121">
        <v>120</v>
      </c>
      <c r="CT54" s="173">
        <f t="shared" si="266"/>
        <v>2</v>
      </c>
      <c r="CU54" s="171">
        <v>0.125</v>
      </c>
      <c r="CV54" s="121"/>
      <c r="CW54" s="121"/>
      <c r="CX54" s="121"/>
      <c r="CY54" s="121"/>
      <c r="CZ54" s="120"/>
      <c r="DA54" s="110"/>
      <c r="DB54" s="111">
        <f t="shared" si="102"/>
        <v>0</v>
      </c>
      <c r="DC54" s="109">
        <f t="shared" si="102"/>
        <v>0</v>
      </c>
      <c r="DD54" s="111">
        <f t="shared" si="103"/>
        <v>0</v>
      </c>
      <c r="DE54" s="109">
        <f t="shared" si="104"/>
        <v>0</v>
      </c>
      <c r="DF54" s="111">
        <f t="shared" si="105"/>
        <v>0</v>
      </c>
      <c r="DG54" s="109">
        <f t="shared" si="106"/>
        <v>0</v>
      </c>
      <c r="DH54" s="111">
        <f t="shared" si="107"/>
        <v>0</v>
      </c>
      <c r="DI54" s="109">
        <f t="shared" si="108"/>
        <v>0</v>
      </c>
      <c r="DJ54" s="111">
        <f t="shared" si="109"/>
        <v>0</v>
      </c>
      <c r="DK54" s="109">
        <f t="shared" si="110"/>
        <v>0</v>
      </c>
      <c r="DL54" s="111">
        <f t="shared" si="111"/>
        <v>0</v>
      </c>
      <c r="DM54" s="109">
        <f t="shared" si="112"/>
        <v>0</v>
      </c>
      <c r="DN54" s="111">
        <f t="shared" si="113"/>
        <v>0</v>
      </c>
      <c r="DO54" s="109">
        <f t="shared" si="114"/>
        <v>0</v>
      </c>
      <c r="DP54" s="166">
        <f t="shared" si="267"/>
        <v>0</v>
      </c>
      <c r="DQ54" s="121"/>
      <c r="DR54" s="121">
        <v>130</v>
      </c>
      <c r="DS54" s="173">
        <f t="shared" si="268"/>
        <v>2.1666666666666665</v>
      </c>
      <c r="DT54" s="171">
        <v>0.95833333333333337</v>
      </c>
      <c r="DU54" s="121"/>
      <c r="DV54" s="121"/>
      <c r="DW54" s="121"/>
      <c r="DX54" s="121"/>
      <c r="DY54" s="120"/>
      <c r="DZ54" s="109"/>
      <c r="EA54" s="110">
        <v>42774</v>
      </c>
      <c r="EB54" s="111">
        <f t="shared" si="115"/>
        <v>0</v>
      </c>
      <c r="EC54" s="109">
        <f t="shared" si="115"/>
        <v>0</v>
      </c>
      <c r="ED54" s="111">
        <f t="shared" si="116"/>
        <v>0</v>
      </c>
      <c r="EE54" s="109">
        <f t="shared" si="117"/>
        <v>0</v>
      </c>
      <c r="EF54" s="111">
        <f t="shared" si="118"/>
        <v>0</v>
      </c>
      <c r="EG54" s="109">
        <f t="shared" si="119"/>
        <v>0</v>
      </c>
      <c r="EH54" s="111">
        <f t="shared" si="120"/>
        <v>0</v>
      </c>
      <c r="EI54" s="109">
        <f t="shared" si="121"/>
        <v>0</v>
      </c>
      <c r="EJ54" s="111">
        <f t="shared" si="122"/>
        <v>0</v>
      </c>
      <c r="EK54" s="109">
        <f t="shared" si="123"/>
        <v>0</v>
      </c>
      <c r="EL54" s="111">
        <f t="shared" si="124"/>
        <v>0</v>
      </c>
      <c r="EM54" s="109">
        <f t="shared" si="125"/>
        <v>0</v>
      </c>
      <c r="EN54" s="111">
        <f t="shared" si="126"/>
        <v>0</v>
      </c>
      <c r="EO54" s="109">
        <f t="shared" si="127"/>
        <v>0</v>
      </c>
      <c r="EP54" s="166">
        <f t="shared" si="269"/>
        <v>0</v>
      </c>
      <c r="EQ54" s="121"/>
      <c r="ER54" s="121">
        <v>150</v>
      </c>
      <c r="ES54" s="173">
        <f t="shared" si="270"/>
        <v>2.5</v>
      </c>
      <c r="ET54" s="171">
        <v>0.125</v>
      </c>
      <c r="EU54" s="121"/>
      <c r="EV54" s="121"/>
      <c r="EW54" s="121"/>
      <c r="EX54" s="121"/>
      <c r="EY54" s="120"/>
      <c r="EZ54" s="109"/>
      <c r="FA54" s="110">
        <v>42774</v>
      </c>
      <c r="FB54" s="111">
        <f t="shared" si="128"/>
        <v>0</v>
      </c>
      <c r="FC54" s="109">
        <f t="shared" si="128"/>
        <v>0</v>
      </c>
      <c r="FD54" s="111">
        <f t="shared" si="129"/>
        <v>0</v>
      </c>
      <c r="FE54" s="109">
        <f t="shared" si="130"/>
        <v>0</v>
      </c>
      <c r="FF54" s="111">
        <f t="shared" si="131"/>
        <v>0</v>
      </c>
      <c r="FG54" s="109">
        <f t="shared" si="132"/>
        <v>0</v>
      </c>
      <c r="FH54" s="111">
        <f t="shared" si="133"/>
        <v>0</v>
      </c>
      <c r="FI54" s="109">
        <f t="shared" si="134"/>
        <v>0</v>
      </c>
      <c r="FJ54" s="111">
        <f t="shared" si="135"/>
        <v>0</v>
      </c>
      <c r="FK54" s="109">
        <f t="shared" si="136"/>
        <v>0</v>
      </c>
      <c r="FL54" s="111">
        <f t="shared" si="137"/>
        <v>0</v>
      </c>
      <c r="FM54" s="109">
        <f t="shared" si="138"/>
        <v>0</v>
      </c>
      <c r="FN54" s="111">
        <f t="shared" si="139"/>
        <v>0</v>
      </c>
      <c r="FO54" s="109">
        <f t="shared" si="140"/>
        <v>0</v>
      </c>
      <c r="FP54" s="166">
        <f t="shared" si="271"/>
        <v>0</v>
      </c>
      <c r="FQ54" s="121"/>
      <c r="FR54" s="121">
        <v>130</v>
      </c>
      <c r="FS54" s="173">
        <f t="shared" si="272"/>
        <v>2.1666666666666665</v>
      </c>
      <c r="FT54" s="171">
        <v>0.20833333333333334</v>
      </c>
      <c r="FU54" s="121"/>
      <c r="FV54" s="121"/>
      <c r="FW54" s="121"/>
      <c r="FX54" s="121"/>
      <c r="FY54" s="120"/>
      <c r="FZ54" s="109"/>
      <c r="GA54" s="110">
        <v>42774</v>
      </c>
      <c r="GB54" s="111">
        <f t="shared" si="141"/>
        <v>0</v>
      </c>
      <c r="GC54" s="109">
        <f t="shared" si="141"/>
        <v>0</v>
      </c>
      <c r="GD54" s="111">
        <f t="shared" si="142"/>
        <v>0</v>
      </c>
      <c r="GE54" s="109">
        <f t="shared" si="143"/>
        <v>0</v>
      </c>
      <c r="GF54" s="111">
        <f t="shared" si="144"/>
        <v>0</v>
      </c>
      <c r="GG54" s="109">
        <f t="shared" si="145"/>
        <v>0</v>
      </c>
      <c r="GH54" s="111">
        <f t="shared" si="146"/>
        <v>0</v>
      </c>
      <c r="GI54" s="109">
        <f t="shared" si="147"/>
        <v>0</v>
      </c>
      <c r="GJ54" s="111">
        <f t="shared" si="148"/>
        <v>0</v>
      </c>
      <c r="GK54" s="109">
        <f t="shared" si="149"/>
        <v>0</v>
      </c>
      <c r="GL54" s="111">
        <f t="shared" si="150"/>
        <v>0</v>
      </c>
      <c r="GM54" s="109">
        <f t="shared" si="151"/>
        <v>0</v>
      </c>
      <c r="GN54" s="111">
        <f t="shared" si="152"/>
        <v>0</v>
      </c>
      <c r="GO54" s="109">
        <f t="shared" si="153"/>
        <v>0</v>
      </c>
      <c r="GP54" s="166">
        <f t="shared" si="273"/>
        <v>0</v>
      </c>
      <c r="GQ54" s="121"/>
      <c r="GR54" s="121">
        <v>10</v>
      </c>
      <c r="GS54" s="173">
        <f t="shared" si="274"/>
        <v>0.16666666666666666</v>
      </c>
      <c r="GT54" s="171">
        <v>0.33333333333333331</v>
      </c>
      <c r="GU54" s="121"/>
      <c r="GV54" s="121"/>
      <c r="GW54" s="121"/>
      <c r="GX54" s="121"/>
      <c r="GY54" s="120"/>
      <c r="GZ54" s="109"/>
      <c r="HA54" s="110">
        <v>42774</v>
      </c>
      <c r="HB54" s="111">
        <f t="shared" si="154"/>
        <v>0</v>
      </c>
      <c r="HC54" s="109">
        <f t="shared" si="154"/>
        <v>0</v>
      </c>
      <c r="HD54" s="111">
        <f t="shared" si="155"/>
        <v>0</v>
      </c>
      <c r="HE54" s="109">
        <f t="shared" si="156"/>
        <v>0</v>
      </c>
      <c r="HF54" s="111">
        <f t="shared" si="157"/>
        <v>0</v>
      </c>
      <c r="HG54" s="109">
        <f t="shared" si="158"/>
        <v>0</v>
      </c>
      <c r="HH54" s="111">
        <f t="shared" si="159"/>
        <v>0</v>
      </c>
      <c r="HI54" s="109">
        <f t="shared" si="160"/>
        <v>0</v>
      </c>
      <c r="HJ54" s="111">
        <f t="shared" si="161"/>
        <v>0</v>
      </c>
      <c r="HK54" s="109">
        <f t="shared" si="162"/>
        <v>0</v>
      </c>
      <c r="HL54" s="111">
        <f t="shared" si="163"/>
        <v>0</v>
      </c>
      <c r="HM54" s="109">
        <f t="shared" si="164"/>
        <v>0</v>
      </c>
      <c r="HN54" s="111">
        <f t="shared" si="165"/>
        <v>0</v>
      </c>
      <c r="HO54" s="109">
        <f t="shared" si="166"/>
        <v>0</v>
      </c>
      <c r="HP54" s="166">
        <f t="shared" si="275"/>
        <v>0</v>
      </c>
      <c r="HQ54" s="121"/>
      <c r="HR54" s="121">
        <v>130</v>
      </c>
      <c r="HS54" s="173">
        <f t="shared" si="276"/>
        <v>2.1666666666666665</v>
      </c>
      <c r="HT54" s="171">
        <v>0.20833333333333334</v>
      </c>
      <c r="HU54" s="121"/>
      <c r="HV54" s="121"/>
      <c r="HW54" s="121"/>
      <c r="HX54" s="121"/>
      <c r="HY54" s="120"/>
      <c r="HZ54" s="109"/>
      <c r="IA54" s="110">
        <v>42774</v>
      </c>
      <c r="IB54" s="111">
        <f t="shared" si="167"/>
        <v>0</v>
      </c>
      <c r="IC54" s="109">
        <f t="shared" si="167"/>
        <v>0</v>
      </c>
      <c r="ID54" s="111">
        <f t="shared" si="168"/>
        <v>0</v>
      </c>
      <c r="IE54" s="109">
        <f t="shared" si="169"/>
        <v>0</v>
      </c>
      <c r="IF54" s="111">
        <f t="shared" si="170"/>
        <v>0</v>
      </c>
      <c r="IG54" s="109">
        <f t="shared" si="171"/>
        <v>0</v>
      </c>
      <c r="IH54" s="111">
        <f t="shared" si="172"/>
        <v>0</v>
      </c>
      <c r="II54" s="109">
        <f t="shared" si="173"/>
        <v>0</v>
      </c>
      <c r="IJ54" s="111">
        <f t="shared" si="174"/>
        <v>0</v>
      </c>
      <c r="IK54" s="109">
        <f t="shared" si="175"/>
        <v>0</v>
      </c>
      <c r="IL54" s="111">
        <f t="shared" si="176"/>
        <v>0</v>
      </c>
      <c r="IM54" s="109">
        <f t="shared" si="177"/>
        <v>0</v>
      </c>
      <c r="IN54" s="111">
        <f t="shared" si="178"/>
        <v>0</v>
      </c>
      <c r="IO54" s="109">
        <f t="shared" si="179"/>
        <v>0</v>
      </c>
      <c r="IP54" s="166">
        <f t="shared" si="277"/>
        <v>0</v>
      </c>
      <c r="IQ54" s="121"/>
      <c r="IR54" s="121">
        <v>120</v>
      </c>
      <c r="IS54" s="173">
        <f t="shared" si="278"/>
        <v>2</v>
      </c>
      <c r="IT54" s="171">
        <v>0.95833333333333337</v>
      </c>
      <c r="IU54" s="121"/>
      <c r="IV54" s="121"/>
      <c r="IW54" s="121"/>
      <c r="IX54" s="121"/>
      <c r="IY54" s="120"/>
      <c r="IZ54" s="109"/>
      <c r="JA54" s="110">
        <v>42774</v>
      </c>
      <c r="JB54" s="111">
        <f t="shared" si="180"/>
        <v>0</v>
      </c>
      <c r="JC54" s="109">
        <f t="shared" si="180"/>
        <v>0</v>
      </c>
      <c r="JD54" s="111">
        <f t="shared" si="181"/>
        <v>0</v>
      </c>
      <c r="JE54" s="109">
        <f t="shared" si="182"/>
        <v>0</v>
      </c>
      <c r="JF54" s="111">
        <f t="shared" si="183"/>
        <v>0</v>
      </c>
      <c r="JG54" s="109">
        <f t="shared" si="184"/>
        <v>0</v>
      </c>
      <c r="JH54" s="111">
        <f t="shared" si="185"/>
        <v>0</v>
      </c>
      <c r="JI54" s="109">
        <f t="shared" si="186"/>
        <v>0</v>
      </c>
      <c r="JJ54" s="111">
        <f t="shared" si="187"/>
        <v>0</v>
      </c>
      <c r="JK54" s="109">
        <f t="shared" si="188"/>
        <v>0</v>
      </c>
      <c r="JL54" s="111">
        <f t="shared" si="189"/>
        <v>0</v>
      </c>
      <c r="JM54" s="109">
        <f t="shared" si="190"/>
        <v>0</v>
      </c>
      <c r="JN54" s="111">
        <f t="shared" si="191"/>
        <v>0</v>
      </c>
      <c r="JO54" s="109">
        <f t="shared" si="192"/>
        <v>0</v>
      </c>
      <c r="JP54" s="166">
        <f t="shared" si="279"/>
        <v>0</v>
      </c>
      <c r="JQ54" s="121"/>
      <c r="JR54" s="121">
        <v>10</v>
      </c>
      <c r="JS54" s="173">
        <f t="shared" si="280"/>
        <v>0.16666666666666666</v>
      </c>
      <c r="JT54" s="171">
        <v>0.125</v>
      </c>
      <c r="JU54" s="121"/>
      <c r="JV54" s="121"/>
      <c r="JW54" s="121"/>
      <c r="JX54" s="121"/>
      <c r="JY54" s="120"/>
      <c r="JZ54" s="109"/>
      <c r="KA54" s="110">
        <v>42774</v>
      </c>
      <c r="KB54" s="111">
        <f t="shared" si="193"/>
        <v>0</v>
      </c>
      <c r="KC54" s="109">
        <f t="shared" si="193"/>
        <v>0</v>
      </c>
      <c r="KD54" s="111">
        <f t="shared" si="194"/>
        <v>0</v>
      </c>
      <c r="KE54" s="109">
        <f t="shared" si="195"/>
        <v>0</v>
      </c>
      <c r="KF54" s="111">
        <f t="shared" si="196"/>
        <v>0</v>
      </c>
      <c r="KG54" s="109">
        <f t="shared" si="197"/>
        <v>0</v>
      </c>
      <c r="KH54" s="111">
        <f t="shared" si="198"/>
        <v>0</v>
      </c>
      <c r="KI54" s="109">
        <f t="shared" si="199"/>
        <v>0</v>
      </c>
      <c r="KJ54" s="111">
        <f t="shared" si="200"/>
        <v>0</v>
      </c>
      <c r="KK54" s="109">
        <f t="shared" si="201"/>
        <v>0</v>
      </c>
      <c r="KL54" s="111">
        <f t="shared" si="202"/>
        <v>0</v>
      </c>
      <c r="KM54" s="109">
        <f t="shared" si="203"/>
        <v>0</v>
      </c>
      <c r="KN54" s="111">
        <f t="shared" si="204"/>
        <v>0</v>
      </c>
      <c r="KO54" s="109">
        <f t="shared" si="205"/>
        <v>0</v>
      </c>
      <c r="KP54" s="166">
        <f t="shared" si="281"/>
        <v>0</v>
      </c>
      <c r="KQ54" s="121"/>
      <c r="KR54" s="121">
        <v>20</v>
      </c>
      <c r="KS54" s="173">
        <f t="shared" si="282"/>
        <v>0.33333333333333331</v>
      </c>
      <c r="KT54" s="171">
        <v>0.29166666666666669</v>
      </c>
      <c r="KU54" s="121"/>
      <c r="KV54" s="121"/>
      <c r="KW54" s="121"/>
      <c r="KX54" s="121"/>
      <c r="KY54" s="120"/>
      <c r="KZ54" s="109"/>
      <c r="LA54" s="110">
        <v>42774</v>
      </c>
      <c r="LB54" s="111">
        <f t="shared" si="206"/>
        <v>0</v>
      </c>
      <c r="LC54" s="109">
        <f t="shared" si="206"/>
        <v>0</v>
      </c>
      <c r="LD54" s="111">
        <f t="shared" si="207"/>
        <v>0</v>
      </c>
      <c r="LE54" s="109">
        <f t="shared" si="208"/>
        <v>0</v>
      </c>
      <c r="LF54" s="111">
        <f t="shared" si="209"/>
        <v>0</v>
      </c>
      <c r="LG54" s="109">
        <f t="shared" si="210"/>
        <v>0</v>
      </c>
      <c r="LH54" s="111">
        <f t="shared" si="211"/>
        <v>0</v>
      </c>
      <c r="LI54" s="109">
        <f t="shared" si="212"/>
        <v>0</v>
      </c>
      <c r="LJ54" s="111">
        <f t="shared" si="213"/>
        <v>0</v>
      </c>
      <c r="LK54" s="109">
        <f t="shared" si="214"/>
        <v>0</v>
      </c>
      <c r="LL54" s="111">
        <f t="shared" si="215"/>
        <v>0</v>
      </c>
      <c r="LM54" s="109">
        <f t="shared" si="216"/>
        <v>0</v>
      </c>
      <c r="LN54" s="111">
        <f t="shared" si="217"/>
        <v>0</v>
      </c>
      <c r="LO54" s="109">
        <f t="shared" si="218"/>
        <v>0</v>
      </c>
      <c r="LP54" s="166">
        <f t="shared" si="283"/>
        <v>0</v>
      </c>
      <c r="LQ54" s="121"/>
      <c r="LR54" s="121">
        <v>40</v>
      </c>
      <c r="LS54" s="173">
        <f t="shared" si="284"/>
        <v>0.66666666666666663</v>
      </c>
      <c r="LT54" s="171">
        <v>0.33333333333333331</v>
      </c>
      <c r="LU54" s="121"/>
      <c r="LV54" s="121"/>
      <c r="LW54" s="121"/>
      <c r="LX54" s="121"/>
      <c r="LY54" s="120"/>
      <c r="LZ54" s="109"/>
      <c r="MA54" s="109"/>
      <c r="MB54" s="110">
        <v>44020</v>
      </c>
      <c r="MC54" s="111">
        <f t="shared" si="52"/>
        <v>0</v>
      </c>
      <c r="MD54" s="109">
        <f t="shared" si="219"/>
        <v>0</v>
      </c>
      <c r="ME54" s="111">
        <f t="shared" si="53"/>
        <v>0</v>
      </c>
      <c r="MF54" s="109">
        <f t="shared" si="220"/>
        <v>0</v>
      </c>
      <c r="MG54" s="108">
        <f t="shared" si="285"/>
        <v>0</v>
      </c>
      <c r="MH54" s="110">
        <v>44020</v>
      </c>
      <c r="MI54" s="111">
        <f t="shared" si="54"/>
        <v>0</v>
      </c>
      <c r="MJ54" s="109">
        <f t="shared" si="221"/>
        <v>0</v>
      </c>
      <c r="MK54" s="111">
        <f t="shared" si="55"/>
        <v>0</v>
      </c>
      <c r="ML54" s="109">
        <f t="shared" si="222"/>
        <v>0</v>
      </c>
      <c r="MM54" s="108">
        <f t="shared" si="223"/>
        <v>0</v>
      </c>
      <c r="MN54" s="110">
        <v>44020</v>
      </c>
      <c r="MO54" s="111">
        <f t="shared" si="56"/>
        <v>0</v>
      </c>
      <c r="MP54" s="109">
        <f t="shared" si="224"/>
        <v>0</v>
      </c>
      <c r="MQ54" s="111">
        <f t="shared" si="57"/>
        <v>0</v>
      </c>
      <c r="MR54" s="109">
        <f t="shared" si="225"/>
        <v>0</v>
      </c>
      <c r="MS54" s="108">
        <f t="shared" si="226"/>
        <v>0</v>
      </c>
      <c r="MT54" s="110">
        <v>42774</v>
      </c>
      <c r="MU54" s="111">
        <f t="shared" si="58"/>
        <v>0</v>
      </c>
      <c r="MV54" s="109">
        <f t="shared" si="227"/>
        <v>0</v>
      </c>
      <c r="MW54" s="111">
        <f t="shared" si="59"/>
        <v>0</v>
      </c>
      <c r="MX54" s="109">
        <f t="shared" si="228"/>
        <v>0</v>
      </c>
      <c r="MY54" s="108">
        <f t="shared" si="229"/>
        <v>0</v>
      </c>
      <c r="MZ54" s="6"/>
      <c r="NA54" s="25"/>
      <c r="NB54" s="26"/>
      <c r="NC54" s="25"/>
      <c r="ND54" s="26"/>
      <c r="NE54" s="26"/>
      <c r="NF54" s="25"/>
      <c r="NG54" s="26"/>
      <c r="NH54" s="25"/>
      <c r="NI54" s="26"/>
      <c r="NJ54" s="26"/>
      <c r="NL54" s="25"/>
      <c r="NM54" s="26"/>
      <c r="NN54" s="25"/>
      <c r="NO54" s="26"/>
      <c r="NP54" s="25"/>
      <c r="NQ54" s="26"/>
      <c r="NR54" s="25"/>
      <c r="NS54" s="26"/>
      <c r="NT54" s="25"/>
      <c r="NU54" s="26"/>
      <c r="NV54" s="25"/>
      <c r="NW54" s="26"/>
      <c r="NX54" s="25"/>
      <c r="NY54" s="26"/>
      <c r="NZ54" s="18"/>
      <c r="OL54" s="110">
        <v>45665</v>
      </c>
      <c r="OM54" s="264">
        <f t="shared" ref="OM54:ON54" si="305">OM13</f>
        <v>1</v>
      </c>
      <c r="ON54" s="265">
        <f t="shared" si="305"/>
        <v>1</v>
      </c>
      <c r="OO54" s="202">
        <f t="shared" si="231"/>
        <v>0</v>
      </c>
      <c r="OP54" s="119">
        <f t="shared" si="232"/>
        <v>0</v>
      </c>
      <c r="OQ54" s="202">
        <f t="shared" si="233"/>
        <v>0</v>
      </c>
      <c r="OR54" s="119">
        <f t="shared" si="234"/>
        <v>0</v>
      </c>
      <c r="OS54" s="202">
        <f t="shared" si="235"/>
        <v>0</v>
      </c>
      <c r="OT54" s="119">
        <f t="shared" si="236"/>
        <v>0</v>
      </c>
      <c r="OU54" s="202">
        <f t="shared" si="237"/>
        <v>0</v>
      </c>
      <c r="OV54" s="119">
        <f t="shared" si="238"/>
        <v>0</v>
      </c>
      <c r="OW54" s="202">
        <f t="shared" si="239"/>
        <v>0</v>
      </c>
      <c r="OX54" s="119">
        <f t="shared" si="240"/>
        <v>0</v>
      </c>
      <c r="OY54" s="202">
        <f t="shared" si="241"/>
        <v>0</v>
      </c>
      <c r="OZ54" s="119">
        <f t="shared" si="242"/>
        <v>0</v>
      </c>
      <c r="PA54" s="260">
        <f t="shared" si="287"/>
        <v>1</v>
      </c>
      <c r="PM54" s="110">
        <v>45665</v>
      </c>
      <c r="PN54" s="264">
        <f t="shared" ref="PN54:PO54" si="306">PN13</f>
        <v>3</v>
      </c>
      <c r="PO54" s="265">
        <f t="shared" si="306"/>
        <v>0.28472222222222221</v>
      </c>
      <c r="PP54" s="202">
        <f t="shared" si="244"/>
        <v>0</v>
      </c>
      <c r="PQ54" s="119">
        <f t="shared" si="245"/>
        <v>0</v>
      </c>
      <c r="PR54" s="202">
        <f t="shared" si="246"/>
        <v>0</v>
      </c>
      <c r="PS54" s="119">
        <f t="shared" si="247"/>
        <v>0</v>
      </c>
      <c r="PT54" s="202">
        <f t="shared" si="248"/>
        <v>1</v>
      </c>
      <c r="PU54" s="119">
        <f t="shared" si="249"/>
        <v>6.9444444444444441E-3</v>
      </c>
      <c r="PV54" s="202">
        <f t="shared" si="250"/>
        <v>0</v>
      </c>
      <c r="PW54" s="119">
        <f t="shared" si="251"/>
        <v>0</v>
      </c>
      <c r="PX54" s="202">
        <f t="shared" si="252"/>
        <v>2</v>
      </c>
      <c r="PY54" s="119">
        <f t="shared" si="253"/>
        <v>0.70833333333333337</v>
      </c>
      <c r="PZ54" s="202">
        <f t="shared" si="254"/>
        <v>0</v>
      </c>
      <c r="QA54" s="119">
        <f t="shared" si="255"/>
        <v>0</v>
      </c>
      <c r="QB54" s="260">
        <f t="shared" si="288"/>
        <v>1</v>
      </c>
    </row>
    <row r="55" spans="1:444">
      <c r="A55" s="110">
        <v>45666</v>
      </c>
      <c r="B55" s="264">
        <f t="shared" si="60"/>
        <v>4</v>
      </c>
      <c r="C55" s="265">
        <f t="shared" si="60"/>
        <v>0.27430555555555552</v>
      </c>
      <c r="D55" s="202">
        <f t="shared" si="256"/>
        <v>0</v>
      </c>
      <c r="E55" s="119">
        <f t="shared" si="257"/>
        <v>0</v>
      </c>
      <c r="F55" s="203">
        <f t="shared" si="291"/>
        <v>0</v>
      </c>
      <c r="G55" s="119">
        <f t="shared" si="258"/>
        <v>0</v>
      </c>
      <c r="H55" s="202">
        <f>F15+O14</f>
        <v>0</v>
      </c>
      <c r="I55" s="119">
        <f t="shared" si="299"/>
        <v>1.7361111111111112E-2</v>
      </c>
      <c r="J55" s="202">
        <f t="shared" si="300"/>
        <v>0</v>
      </c>
      <c r="K55" s="119">
        <f t="shared" si="301"/>
        <v>0</v>
      </c>
      <c r="L55" s="202">
        <f t="shared" si="61"/>
        <v>2</v>
      </c>
      <c r="M55" s="119">
        <f t="shared" si="62"/>
        <v>0.70833333333333337</v>
      </c>
      <c r="N55" s="202">
        <f t="shared" si="63"/>
        <v>0</v>
      </c>
      <c r="O55" s="119">
        <f t="shared" si="64"/>
        <v>0</v>
      </c>
      <c r="P55" s="260">
        <f t="shared" si="65"/>
        <v>1</v>
      </c>
      <c r="Q55" s="121"/>
      <c r="R55" s="121"/>
      <c r="S55" s="173"/>
      <c r="T55" s="171"/>
      <c r="U55" s="121"/>
      <c r="V55" s="121"/>
      <c r="W55" s="121"/>
      <c r="X55" s="121"/>
      <c r="Y55" s="120"/>
      <c r="Z55" s="109"/>
      <c r="AA55" s="109"/>
      <c r="AB55" s="110">
        <v>45666</v>
      </c>
      <c r="AC55" s="264">
        <f t="shared" si="302"/>
        <v>3</v>
      </c>
      <c r="AD55" s="265">
        <f t="shared" si="296"/>
        <v>0.28472222222222221</v>
      </c>
      <c r="AE55" s="202">
        <f t="shared" si="67"/>
        <v>0</v>
      </c>
      <c r="AF55" s="119">
        <f t="shared" si="68"/>
        <v>0</v>
      </c>
      <c r="AG55" s="202">
        <f t="shared" si="69"/>
        <v>1</v>
      </c>
      <c r="AH55" s="119">
        <f t="shared" si="70"/>
        <v>1.0416666666666666E-2</v>
      </c>
      <c r="AI55" s="202">
        <f t="shared" si="71"/>
        <v>1</v>
      </c>
      <c r="AJ55" s="119">
        <f t="shared" si="72"/>
        <v>6.9444444444444441E-3</v>
      </c>
      <c r="AK55" s="202">
        <f t="shared" si="73"/>
        <v>0</v>
      </c>
      <c r="AL55" s="119">
        <f t="shared" si="74"/>
        <v>0</v>
      </c>
      <c r="AM55" s="202">
        <f t="shared" si="260"/>
        <v>3</v>
      </c>
      <c r="AN55" s="119">
        <f t="shared" si="75"/>
        <v>0.69791666666666663</v>
      </c>
      <c r="AO55" s="202">
        <f t="shared" si="76"/>
        <v>0</v>
      </c>
      <c r="AP55" s="119">
        <f t="shared" si="261"/>
        <v>0</v>
      </c>
      <c r="AQ55" s="260">
        <f t="shared" si="262"/>
        <v>1</v>
      </c>
      <c r="AR55" s="121"/>
      <c r="AS55" s="121"/>
      <c r="AT55" s="173"/>
      <c r="AU55" s="171"/>
      <c r="AV55" s="121"/>
      <c r="AW55" s="121"/>
      <c r="AX55" s="121"/>
      <c r="AY55" s="121"/>
      <c r="AZ55" s="120"/>
      <c r="BA55" s="109"/>
      <c r="BB55" s="110">
        <v>45666</v>
      </c>
      <c r="BC55" s="202">
        <f t="shared" si="77"/>
        <v>3</v>
      </c>
      <c r="BD55" s="119">
        <f t="shared" si="77"/>
        <v>0.98611111111111116</v>
      </c>
      <c r="BE55" s="202">
        <f t="shared" si="78"/>
        <v>0</v>
      </c>
      <c r="BF55" s="119">
        <f t="shared" si="79"/>
        <v>0</v>
      </c>
      <c r="BG55" s="202">
        <f t="shared" si="80"/>
        <v>1</v>
      </c>
      <c r="BH55" s="119">
        <f t="shared" si="263"/>
        <v>6.9444444444444441E-3</v>
      </c>
      <c r="BI55" s="202">
        <f t="shared" si="81"/>
        <v>1</v>
      </c>
      <c r="BJ55" s="119">
        <f t="shared" si="82"/>
        <v>6.9444444444444441E-3</v>
      </c>
      <c r="BK55" s="202">
        <f t="shared" si="83"/>
        <v>0</v>
      </c>
      <c r="BL55" s="119">
        <f t="shared" si="84"/>
        <v>0</v>
      </c>
      <c r="BM55" s="202">
        <f t="shared" si="85"/>
        <v>0</v>
      </c>
      <c r="BN55" s="119">
        <f t="shared" si="86"/>
        <v>0</v>
      </c>
      <c r="BO55" s="202">
        <f t="shared" si="87"/>
        <v>0</v>
      </c>
      <c r="BP55" s="119">
        <f t="shared" si="88"/>
        <v>0</v>
      </c>
      <c r="BQ55" s="260">
        <f t="shared" si="264"/>
        <v>1</v>
      </c>
      <c r="BR55" s="121"/>
      <c r="BS55" s="121"/>
      <c r="BT55" s="173"/>
      <c r="BU55" s="171"/>
      <c r="BV55" s="121"/>
      <c r="BW55" s="121"/>
      <c r="BX55" s="121"/>
      <c r="BY55" s="121"/>
      <c r="BZ55" s="120"/>
      <c r="CA55" s="109"/>
      <c r="CB55" s="110">
        <v>43168</v>
      </c>
      <c r="CC55" s="111">
        <f t="shared" si="89"/>
        <v>0</v>
      </c>
      <c r="CD55" s="109">
        <f t="shared" si="89"/>
        <v>0</v>
      </c>
      <c r="CE55" s="111">
        <f t="shared" si="90"/>
        <v>0</v>
      </c>
      <c r="CF55" s="109">
        <f t="shared" si="91"/>
        <v>0</v>
      </c>
      <c r="CG55" s="111">
        <f t="shared" si="92"/>
        <v>0</v>
      </c>
      <c r="CH55" s="109">
        <f t="shared" si="93"/>
        <v>0</v>
      </c>
      <c r="CI55" s="111">
        <f t="shared" si="94"/>
        <v>0</v>
      </c>
      <c r="CJ55" s="109">
        <f t="shared" si="95"/>
        <v>0</v>
      </c>
      <c r="CK55" s="111">
        <f t="shared" si="96"/>
        <v>0</v>
      </c>
      <c r="CL55" s="109">
        <f t="shared" si="97"/>
        <v>0</v>
      </c>
      <c r="CM55" s="111">
        <f t="shared" si="98"/>
        <v>0</v>
      </c>
      <c r="CN55" s="109">
        <f t="shared" si="99"/>
        <v>0</v>
      </c>
      <c r="CO55" s="111">
        <f t="shared" si="100"/>
        <v>0</v>
      </c>
      <c r="CP55" s="109">
        <f t="shared" si="101"/>
        <v>0</v>
      </c>
      <c r="CQ55" s="166">
        <f t="shared" si="265"/>
        <v>0</v>
      </c>
      <c r="CR55" s="121"/>
      <c r="CS55" s="121">
        <v>180</v>
      </c>
      <c r="CT55" s="173">
        <f t="shared" si="266"/>
        <v>3</v>
      </c>
      <c r="CU55" s="171">
        <v>0.58333333333333337</v>
      </c>
      <c r="CV55" s="121"/>
      <c r="CW55" s="121"/>
      <c r="CX55" s="121"/>
      <c r="CY55" s="121"/>
      <c r="CZ55" s="120"/>
      <c r="DA55" s="110"/>
      <c r="DB55" s="111">
        <f t="shared" si="102"/>
        <v>0</v>
      </c>
      <c r="DC55" s="109">
        <f t="shared" si="102"/>
        <v>0</v>
      </c>
      <c r="DD55" s="111">
        <f t="shared" si="103"/>
        <v>0</v>
      </c>
      <c r="DE55" s="109">
        <f t="shared" si="104"/>
        <v>0</v>
      </c>
      <c r="DF55" s="111">
        <f t="shared" si="105"/>
        <v>0</v>
      </c>
      <c r="DG55" s="109">
        <f t="shared" si="106"/>
        <v>0</v>
      </c>
      <c r="DH55" s="111">
        <f t="shared" si="107"/>
        <v>0</v>
      </c>
      <c r="DI55" s="109">
        <f t="shared" si="108"/>
        <v>0</v>
      </c>
      <c r="DJ55" s="111">
        <f t="shared" si="109"/>
        <v>0</v>
      </c>
      <c r="DK55" s="109">
        <f t="shared" si="110"/>
        <v>0</v>
      </c>
      <c r="DL55" s="111">
        <f t="shared" si="111"/>
        <v>0</v>
      </c>
      <c r="DM55" s="109">
        <f t="shared" si="112"/>
        <v>0</v>
      </c>
      <c r="DN55" s="111">
        <f t="shared" si="113"/>
        <v>0</v>
      </c>
      <c r="DO55" s="109">
        <f t="shared" si="114"/>
        <v>0</v>
      </c>
      <c r="DP55" s="166">
        <f t="shared" si="267"/>
        <v>0</v>
      </c>
      <c r="DQ55" s="121"/>
      <c r="DR55" s="121">
        <v>170</v>
      </c>
      <c r="DS55" s="173">
        <f t="shared" si="268"/>
        <v>2.8333333333333335</v>
      </c>
      <c r="DT55" s="171">
        <v>0.625</v>
      </c>
      <c r="DU55" s="121"/>
      <c r="DV55" s="121"/>
      <c r="DW55" s="121"/>
      <c r="DX55" s="121"/>
      <c r="DY55" s="120"/>
      <c r="DZ55" s="109"/>
      <c r="EA55" s="110">
        <v>42775</v>
      </c>
      <c r="EB55" s="111">
        <f t="shared" si="115"/>
        <v>0</v>
      </c>
      <c r="EC55" s="109">
        <f t="shared" si="115"/>
        <v>0</v>
      </c>
      <c r="ED55" s="111">
        <f t="shared" si="116"/>
        <v>0</v>
      </c>
      <c r="EE55" s="109">
        <f t="shared" si="117"/>
        <v>0</v>
      </c>
      <c r="EF55" s="111">
        <f t="shared" si="118"/>
        <v>0</v>
      </c>
      <c r="EG55" s="109">
        <f t="shared" si="119"/>
        <v>0</v>
      </c>
      <c r="EH55" s="111">
        <f t="shared" si="120"/>
        <v>0</v>
      </c>
      <c r="EI55" s="109">
        <f t="shared" si="121"/>
        <v>0</v>
      </c>
      <c r="EJ55" s="111">
        <f t="shared" si="122"/>
        <v>0</v>
      </c>
      <c r="EK55" s="109">
        <f t="shared" si="123"/>
        <v>0</v>
      </c>
      <c r="EL55" s="111">
        <f t="shared" si="124"/>
        <v>0</v>
      </c>
      <c r="EM55" s="109">
        <f t="shared" si="125"/>
        <v>0</v>
      </c>
      <c r="EN55" s="111">
        <f t="shared" si="126"/>
        <v>0</v>
      </c>
      <c r="EO55" s="109">
        <f t="shared" si="127"/>
        <v>0</v>
      </c>
      <c r="EP55" s="166">
        <f t="shared" si="269"/>
        <v>0</v>
      </c>
      <c r="EQ55" s="121"/>
      <c r="ER55" s="121">
        <v>190</v>
      </c>
      <c r="ES55" s="173">
        <f t="shared" si="270"/>
        <v>3.1666666666666665</v>
      </c>
      <c r="ET55" s="171">
        <v>0.70833333333333337</v>
      </c>
      <c r="EU55" s="121"/>
      <c r="EV55" s="121"/>
      <c r="EW55" s="121"/>
      <c r="EX55" s="121"/>
      <c r="EY55" s="120"/>
      <c r="EZ55" s="109"/>
      <c r="FA55" s="110">
        <v>42775</v>
      </c>
      <c r="FB55" s="111">
        <f t="shared" si="128"/>
        <v>0</v>
      </c>
      <c r="FC55" s="109">
        <f t="shared" si="128"/>
        <v>0</v>
      </c>
      <c r="FD55" s="111">
        <f t="shared" si="129"/>
        <v>0</v>
      </c>
      <c r="FE55" s="109">
        <f t="shared" si="130"/>
        <v>0</v>
      </c>
      <c r="FF55" s="111">
        <f t="shared" si="131"/>
        <v>0</v>
      </c>
      <c r="FG55" s="109">
        <f t="shared" si="132"/>
        <v>0</v>
      </c>
      <c r="FH55" s="111">
        <f t="shared" si="133"/>
        <v>0</v>
      </c>
      <c r="FI55" s="109">
        <f t="shared" si="134"/>
        <v>0</v>
      </c>
      <c r="FJ55" s="111">
        <f t="shared" si="135"/>
        <v>0</v>
      </c>
      <c r="FK55" s="109">
        <f t="shared" si="136"/>
        <v>0</v>
      </c>
      <c r="FL55" s="111">
        <f t="shared" si="137"/>
        <v>0</v>
      </c>
      <c r="FM55" s="109">
        <f t="shared" si="138"/>
        <v>0</v>
      </c>
      <c r="FN55" s="111">
        <f t="shared" si="139"/>
        <v>0</v>
      </c>
      <c r="FO55" s="109">
        <f t="shared" si="140"/>
        <v>0</v>
      </c>
      <c r="FP55" s="166">
        <f t="shared" si="271"/>
        <v>0</v>
      </c>
      <c r="FQ55" s="121"/>
      <c r="FR55" s="121">
        <v>160</v>
      </c>
      <c r="FS55" s="173">
        <f t="shared" si="272"/>
        <v>2.6666666666666665</v>
      </c>
      <c r="FT55" s="171">
        <v>0.45833333333333331</v>
      </c>
      <c r="FU55" s="121"/>
      <c r="FV55" s="121"/>
      <c r="FW55" s="121"/>
      <c r="FX55" s="121"/>
      <c r="FY55" s="120"/>
      <c r="FZ55" s="109"/>
      <c r="GA55" s="110">
        <v>42775</v>
      </c>
      <c r="GB55" s="111">
        <f t="shared" si="141"/>
        <v>0</v>
      </c>
      <c r="GC55" s="109">
        <f t="shared" si="141"/>
        <v>0</v>
      </c>
      <c r="GD55" s="111">
        <f t="shared" si="142"/>
        <v>0</v>
      </c>
      <c r="GE55" s="109">
        <f t="shared" si="143"/>
        <v>0</v>
      </c>
      <c r="GF55" s="111">
        <f t="shared" si="144"/>
        <v>0</v>
      </c>
      <c r="GG55" s="109">
        <f t="shared" si="145"/>
        <v>0</v>
      </c>
      <c r="GH55" s="111">
        <f t="shared" si="146"/>
        <v>0</v>
      </c>
      <c r="GI55" s="109">
        <f t="shared" si="147"/>
        <v>0</v>
      </c>
      <c r="GJ55" s="111">
        <f t="shared" si="148"/>
        <v>0</v>
      </c>
      <c r="GK55" s="109">
        <f t="shared" si="149"/>
        <v>0</v>
      </c>
      <c r="GL55" s="111">
        <f t="shared" si="150"/>
        <v>0</v>
      </c>
      <c r="GM55" s="109">
        <f t="shared" si="151"/>
        <v>0</v>
      </c>
      <c r="GN55" s="111">
        <f t="shared" si="152"/>
        <v>0</v>
      </c>
      <c r="GO55" s="109">
        <f t="shared" si="153"/>
        <v>0</v>
      </c>
      <c r="GP55" s="166">
        <f t="shared" si="273"/>
        <v>0</v>
      </c>
      <c r="GQ55" s="121"/>
      <c r="GR55" s="121">
        <v>10</v>
      </c>
      <c r="GS55" s="173">
        <f t="shared" si="274"/>
        <v>0.16666666666666666</v>
      </c>
      <c r="GT55" s="171">
        <v>0.66666666666666663</v>
      </c>
      <c r="GU55" s="121"/>
      <c r="GV55" s="121"/>
      <c r="GW55" s="121"/>
      <c r="GX55" s="121"/>
      <c r="GY55" s="120"/>
      <c r="GZ55" s="109"/>
      <c r="HA55" s="110">
        <v>42775</v>
      </c>
      <c r="HB55" s="111">
        <f t="shared" si="154"/>
        <v>0</v>
      </c>
      <c r="HC55" s="109">
        <f t="shared" si="154"/>
        <v>0</v>
      </c>
      <c r="HD55" s="111">
        <f t="shared" si="155"/>
        <v>0</v>
      </c>
      <c r="HE55" s="109">
        <f t="shared" si="156"/>
        <v>0</v>
      </c>
      <c r="HF55" s="111">
        <f t="shared" si="157"/>
        <v>0</v>
      </c>
      <c r="HG55" s="109">
        <f t="shared" si="158"/>
        <v>0</v>
      </c>
      <c r="HH55" s="111">
        <f t="shared" si="159"/>
        <v>0</v>
      </c>
      <c r="HI55" s="109">
        <f t="shared" si="160"/>
        <v>0</v>
      </c>
      <c r="HJ55" s="111">
        <f t="shared" si="161"/>
        <v>0</v>
      </c>
      <c r="HK55" s="109">
        <f t="shared" si="162"/>
        <v>0</v>
      </c>
      <c r="HL55" s="111">
        <f t="shared" si="163"/>
        <v>0</v>
      </c>
      <c r="HM55" s="109">
        <f t="shared" si="164"/>
        <v>0</v>
      </c>
      <c r="HN55" s="111">
        <f t="shared" si="165"/>
        <v>0</v>
      </c>
      <c r="HO55" s="109">
        <f t="shared" si="166"/>
        <v>0</v>
      </c>
      <c r="HP55" s="166">
        <f t="shared" si="275"/>
        <v>0</v>
      </c>
      <c r="HQ55" s="121"/>
      <c r="HR55" s="121">
        <v>170</v>
      </c>
      <c r="HS55" s="173">
        <f t="shared" si="276"/>
        <v>2.8333333333333335</v>
      </c>
      <c r="HT55" s="171">
        <v>0.70833333333333337</v>
      </c>
      <c r="HU55" s="121"/>
      <c r="HV55" s="121"/>
      <c r="HW55" s="121"/>
      <c r="HX55" s="121"/>
      <c r="HY55" s="120"/>
      <c r="HZ55" s="109"/>
      <c r="IA55" s="110">
        <v>42775</v>
      </c>
      <c r="IB55" s="111">
        <f t="shared" si="167"/>
        <v>0</v>
      </c>
      <c r="IC55" s="109">
        <f t="shared" si="167"/>
        <v>0</v>
      </c>
      <c r="ID55" s="111">
        <f t="shared" si="168"/>
        <v>0</v>
      </c>
      <c r="IE55" s="109">
        <f t="shared" si="169"/>
        <v>0</v>
      </c>
      <c r="IF55" s="111">
        <f t="shared" si="170"/>
        <v>0</v>
      </c>
      <c r="IG55" s="109">
        <f t="shared" si="171"/>
        <v>0</v>
      </c>
      <c r="IH55" s="111">
        <f t="shared" si="172"/>
        <v>0</v>
      </c>
      <c r="II55" s="109">
        <f t="shared" si="173"/>
        <v>0</v>
      </c>
      <c r="IJ55" s="111">
        <f t="shared" si="174"/>
        <v>0</v>
      </c>
      <c r="IK55" s="109">
        <f t="shared" si="175"/>
        <v>0</v>
      </c>
      <c r="IL55" s="111">
        <f t="shared" si="176"/>
        <v>0</v>
      </c>
      <c r="IM55" s="109">
        <f t="shared" si="177"/>
        <v>0</v>
      </c>
      <c r="IN55" s="111">
        <f t="shared" si="178"/>
        <v>0</v>
      </c>
      <c r="IO55" s="109">
        <f t="shared" si="179"/>
        <v>0</v>
      </c>
      <c r="IP55" s="166">
        <f t="shared" si="277"/>
        <v>0</v>
      </c>
      <c r="IQ55" s="121"/>
      <c r="IR55" s="121">
        <v>140</v>
      </c>
      <c r="IS55" s="173">
        <f t="shared" si="278"/>
        <v>2.3333333333333335</v>
      </c>
      <c r="IT55" s="171">
        <v>0.54166666666666663</v>
      </c>
      <c r="IU55" s="121"/>
      <c r="IV55" s="121"/>
      <c r="IW55" s="121"/>
      <c r="IX55" s="121"/>
      <c r="IY55" s="120"/>
      <c r="IZ55" s="109"/>
      <c r="JA55" s="110">
        <v>42775</v>
      </c>
      <c r="JB55" s="111">
        <f t="shared" si="180"/>
        <v>0</v>
      </c>
      <c r="JC55" s="109">
        <f t="shared" si="180"/>
        <v>0</v>
      </c>
      <c r="JD55" s="111">
        <f t="shared" si="181"/>
        <v>0</v>
      </c>
      <c r="JE55" s="109">
        <f t="shared" si="182"/>
        <v>0</v>
      </c>
      <c r="JF55" s="111">
        <f t="shared" si="183"/>
        <v>0</v>
      </c>
      <c r="JG55" s="109">
        <f t="shared" si="184"/>
        <v>0</v>
      </c>
      <c r="JH55" s="111">
        <f t="shared" si="185"/>
        <v>0</v>
      </c>
      <c r="JI55" s="109">
        <f t="shared" si="186"/>
        <v>0</v>
      </c>
      <c r="JJ55" s="111">
        <f t="shared" si="187"/>
        <v>0</v>
      </c>
      <c r="JK55" s="109">
        <f t="shared" si="188"/>
        <v>0</v>
      </c>
      <c r="JL55" s="111">
        <f t="shared" si="189"/>
        <v>0</v>
      </c>
      <c r="JM55" s="109">
        <f t="shared" si="190"/>
        <v>0</v>
      </c>
      <c r="JN55" s="111">
        <f t="shared" si="191"/>
        <v>0</v>
      </c>
      <c r="JO55" s="109">
        <f t="shared" si="192"/>
        <v>0</v>
      </c>
      <c r="JP55" s="166">
        <f t="shared" si="279"/>
        <v>0</v>
      </c>
      <c r="JQ55" s="121"/>
      <c r="JR55" s="121">
        <v>10</v>
      </c>
      <c r="JS55" s="173">
        <f t="shared" si="280"/>
        <v>0.16666666666666666</v>
      </c>
      <c r="JT55" s="171">
        <v>0.29166666666666669</v>
      </c>
      <c r="JU55" s="121"/>
      <c r="JV55" s="121"/>
      <c r="JW55" s="121"/>
      <c r="JX55" s="121"/>
      <c r="JY55" s="120"/>
      <c r="JZ55" s="109"/>
      <c r="KA55" s="110">
        <v>42775</v>
      </c>
      <c r="KB55" s="111">
        <f t="shared" si="193"/>
        <v>0</v>
      </c>
      <c r="KC55" s="109">
        <f t="shared" si="193"/>
        <v>0</v>
      </c>
      <c r="KD55" s="111">
        <f t="shared" si="194"/>
        <v>0</v>
      </c>
      <c r="KE55" s="109">
        <f t="shared" si="195"/>
        <v>0</v>
      </c>
      <c r="KF55" s="111">
        <f t="shared" si="196"/>
        <v>0</v>
      </c>
      <c r="KG55" s="109">
        <f t="shared" si="197"/>
        <v>0</v>
      </c>
      <c r="KH55" s="111">
        <f t="shared" si="198"/>
        <v>0</v>
      </c>
      <c r="KI55" s="109">
        <f t="shared" si="199"/>
        <v>0</v>
      </c>
      <c r="KJ55" s="111">
        <f t="shared" si="200"/>
        <v>0</v>
      </c>
      <c r="KK55" s="109">
        <f t="shared" si="201"/>
        <v>0</v>
      </c>
      <c r="KL55" s="111">
        <f t="shared" si="202"/>
        <v>0</v>
      </c>
      <c r="KM55" s="109">
        <f t="shared" si="203"/>
        <v>0</v>
      </c>
      <c r="KN55" s="111">
        <f t="shared" si="204"/>
        <v>0</v>
      </c>
      <c r="KO55" s="109">
        <f t="shared" si="205"/>
        <v>0</v>
      </c>
      <c r="KP55" s="166">
        <f t="shared" si="281"/>
        <v>0</v>
      </c>
      <c r="KQ55" s="121"/>
      <c r="KR55" s="121">
        <v>20</v>
      </c>
      <c r="KS55" s="173">
        <f t="shared" si="282"/>
        <v>0.33333333333333331</v>
      </c>
      <c r="KT55" s="171">
        <v>0.33333333333333331</v>
      </c>
      <c r="KU55" s="121"/>
      <c r="KV55" s="121"/>
      <c r="KW55" s="121"/>
      <c r="KX55" s="121"/>
      <c r="KY55" s="120"/>
      <c r="KZ55" s="109"/>
      <c r="LA55" s="110">
        <v>42775</v>
      </c>
      <c r="LB55" s="111">
        <f t="shared" si="206"/>
        <v>0</v>
      </c>
      <c r="LC55" s="109">
        <f t="shared" si="206"/>
        <v>0</v>
      </c>
      <c r="LD55" s="111">
        <f t="shared" si="207"/>
        <v>0</v>
      </c>
      <c r="LE55" s="109">
        <f t="shared" si="208"/>
        <v>0</v>
      </c>
      <c r="LF55" s="111">
        <f t="shared" si="209"/>
        <v>0</v>
      </c>
      <c r="LG55" s="109">
        <f t="shared" si="210"/>
        <v>0</v>
      </c>
      <c r="LH55" s="111">
        <f t="shared" si="211"/>
        <v>0</v>
      </c>
      <c r="LI55" s="109">
        <f t="shared" si="212"/>
        <v>0</v>
      </c>
      <c r="LJ55" s="111">
        <f t="shared" si="213"/>
        <v>0</v>
      </c>
      <c r="LK55" s="109">
        <f t="shared" si="214"/>
        <v>0</v>
      </c>
      <c r="LL55" s="111">
        <f t="shared" si="215"/>
        <v>0</v>
      </c>
      <c r="LM55" s="109">
        <f t="shared" si="216"/>
        <v>0</v>
      </c>
      <c r="LN55" s="111">
        <f t="shared" si="217"/>
        <v>0</v>
      </c>
      <c r="LO55" s="109">
        <f t="shared" si="218"/>
        <v>0</v>
      </c>
      <c r="LP55" s="166">
        <f t="shared" si="283"/>
        <v>0</v>
      </c>
      <c r="LQ55" s="121"/>
      <c r="LR55" s="121">
        <v>40</v>
      </c>
      <c r="LS55" s="173">
        <f t="shared" si="284"/>
        <v>0.66666666666666663</v>
      </c>
      <c r="LT55" s="171">
        <v>0.375</v>
      </c>
      <c r="LU55" s="121"/>
      <c r="LV55" s="121"/>
      <c r="LW55" s="121"/>
      <c r="LX55" s="121"/>
      <c r="LY55" s="120"/>
      <c r="LZ55" s="109"/>
      <c r="MA55" s="109"/>
      <c r="MB55" s="110">
        <v>44021</v>
      </c>
      <c r="MC55" s="111">
        <f t="shared" si="52"/>
        <v>0</v>
      </c>
      <c r="MD55" s="109">
        <f t="shared" si="219"/>
        <v>0</v>
      </c>
      <c r="ME55" s="111">
        <f t="shared" si="53"/>
        <v>0</v>
      </c>
      <c r="MF55" s="109">
        <f t="shared" si="220"/>
        <v>0</v>
      </c>
      <c r="MG55" s="108">
        <f t="shared" si="285"/>
        <v>0</v>
      </c>
      <c r="MH55" s="110">
        <v>44021</v>
      </c>
      <c r="MI55" s="111">
        <f t="shared" si="54"/>
        <v>0</v>
      </c>
      <c r="MJ55" s="109">
        <f t="shared" si="221"/>
        <v>0</v>
      </c>
      <c r="MK55" s="111">
        <f t="shared" si="55"/>
        <v>0</v>
      </c>
      <c r="ML55" s="109">
        <f t="shared" si="222"/>
        <v>0</v>
      </c>
      <c r="MM55" s="108">
        <f t="shared" si="223"/>
        <v>0</v>
      </c>
      <c r="MN55" s="110">
        <v>44021</v>
      </c>
      <c r="MO55" s="111">
        <f t="shared" si="56"/>
        <v>0</v>
      </c>
      <c r="MP55" s="109">
        <f t="shared" si="224"/>
        <v>0</v>
      </c>
      <c r="MQ55" s="111">
        <f t="shared" si="57"/>
        <v>0</v>
      </c>
      <c r="MR55" s="109">
        <f t="shared" si="225"/>
        <v>0</v>
      </c>
      <c r="MS55" s="108">
        <f t="shared" si="226"/>
        <v>0</v>
      </c>
      <c r="MT55" s="110">
        <v>42775</v>
      </c>
      <c r="MU55" s="111">
        <f t="shared" si="58"/>
        <v>0</v>
      </c>
      <c r="MV55" s="109">
        <f t="shared" si="227"/>
        <v>0</v>
      </c>
      <c r="MW55" s="111">
        <f t="shared" si="59"/>
        <v>0</v>
      </c>
      <c r="MX55" s="109">
        <f t="shared" si="228"/>
        <v>0</v>
      </c>
      <c r="MY55" s="108">
        <f t="shared" si="229"/>
        <v>0</v>
      </c>
      <c r="MZ55" s="6"/>
      <c r="NA55" s="25"/>
      <c r="NB55" s="26"/>
      <c r="NC55" s="25"/>
      <c r="ND55" s="26"/>
      <c r="NE55" s="26"/>
      <c r="NF55" s="25"/>
      <c r="NG55" s="26"/>
      <c r="NH55" s="25"/>
      <c r="NI55" s="26"/>
      <c r="NJ55" s="26"/>
      <c r="NL55" s="25"/>
      <c r="NM55" s="26"/>
      <c r="NN55" s="25"/>
      <c r="NO55" s="26"/>
      <c r="NP55" s="25"/>
      <c r="NQ55" s="26"/>
      <c r="NR55" s="25"/>
      <c r="NS55" s="26"/>
      <c r="NT55" s="25"/>
      <c r="NU55" s="26"/>
      <c r="NV55" s="25"/>
      <c r="NW55" s="26"/>
      <c r="NX55" s="25"/>
      <c r="NY55" s="26"/>
      <c r="NZ55" s="18"/>
      <c r="OL55" s="110">
        <v>45666</v>
      </c>
      <c r="OM55" s="264">
        <f t="shared" ref="OM55:ON55" si="307">OM14</f>
        <v>2</v>
      </c>
      <c r="ON55" s="265">
        <f t="shared" si="307"/>
        <v>0.99305555555555547</v>
      </c>
      <c r="OO55" s="202">
        <f t="shared" si="231"/>
        <v>0</v>
      </c>
      <c r="OP55" s="119">
        <f t="shared" si="232"/>
        <v>0</v>
      </c>
      <c r="OQ55" s="202">
        <f t="shared" si="233"/>
        <v>0</v>
      </c>
      <c r="OR55" s="119">
        <f t="shared" si="234"/>
        <v>0</v>
      </c>
      <c r="OS55" s="202">
        <f t="shared" si="235"/>
        <v>1</v>
      </c>
      <c r="OT55" s="119">
        <f t="shared" si="236"/>
        <v>6.9444444444444441E-3</v>
      </c>
      <c r="OU55" s="202">
        <f t="shared" si="237"/>
        <v>0</v>
      </c>
      <c r="OV55" s="119">
        <f t="shared" si="238"/>
        <v>0</v>
      </c>
      <c r="OW55" s="202">
        <f t="shared" si="239"/>
        <v>0</v>
      </c>
      <c r="OX55" s="119">
        <f t="shared" si="240"/>
        <v>0</v>
      </c>
      <c r="OY55" s="202">
        <f t="shared" si="241"/>
        <v>0</v>
      </c>
      <c r="OZ55" s="119">
        <f t="shared" si="242"/>
        <v>0</v>
      </c>
      <c r="PA55" s="260">
        <f t="shared" si="287"/>
        <v>0.99999999999999989</v>
      </c>
      <c r="PM55" s="110">
        <v>45666</v>
      </c>
      <c r="PN55" s="264">
        <f t="shared" ref="PN55:PO55" si="308">PN14</f>
        <v>2</v>
      </c>
      <c r="PO55" s="265">
        <f t="shared" si="308"/>
        <v>0.29166666666666669</v>
      </c>
      <c r="PP55" s="202">
        <f t="shared" si="244"/>
        <v>0</v>
      </c>
      <c r="PQ55" s="119">
        <f t="shared" si="245"/>
        <v>0</v>
      </c>
      <c r="PR55" s="202">
        <f t="shared" si="246"/>
        <v>0</v>
      </c>
      <c r="PS55" s="119">
        <f t="shared" si="247"/>
        <v>0</v>
      </c>
      <c r="PT55" s="202">
        <f t="shared" si="248"/>
        <v>0</v>
      </c>
      <c r="PU55" s="119">
        <f t="shared" si="249"/>
        <v>0</v>
      </c>
      <c r="PV55" s="202">
        <f t="shared" si="250"/>
        <v>0</v>
      </c>
      <c r="PW55" s="119">
        <f t="shared" si="251"/>
        <v>0</v>
      </c>
      <c r="PX55" s="202">
        <f t="shared" si="252"/>
        <v>2</v>
      </c>
      <c r="PY55" s="119">
        <f t="shared" si="253"/>
        <v>0.70833333333333337</v>
      </c>
      <c r="PZ55" s="202">
        <f t="shared" si="254"/>
        <v>0</v>
      </c>
      <c r="QA55" s="119">
        <f t="shared" si="255"/>
        <v>0</v>
      </c>
      <c r="QB55" s="260">
        <f t="shared" si="288"/>
        <v>1</v>
      </c>
    </row>
    <row r="56" spans="1:444">
      <c r="A56" s="110">
        <v>45667</v>
      </c>
      <c r="B56" s="264">
        <v>2</v>
      </c>
      <c r="C56" s="265">
        <f t="shared" si="60"/>
        <v>0.29166666666666669</v>
      </c>
      <c r="D56" s="202">
        <f t="shared" si="256"/>
        <v>0</v>
      </c>
      <c r="E56" s="119">
        <f t="shared" si="257"/>
        <v>0</v>
      </c>
      <c r="F56" s="203">
        <f t="shared" si="291"/>
        <v>1</v>
      </c>
      <c r="G56" s="119">
        <f t="shared" si="258"/>
        <v>0.21527777777777779</v>
      </c>
      <c r="H56" s="202">
        <f>F15+O15</f>
        <v>0</v>
      </c>
      <c r="I56" s="119">
        <f t="shared" si="299"/>
        <v>0</v>
      </c>
      <c r="J56" s="202">
        <f t="shared" si="300"/>
        <v>0</v>
      </c>
      <c r="K56" s="119">
        <f t="shared" si="301"/>
        <v>0</v>
      </c>
      <c r="L56" s="202">
        <f t="shared" si="61"/>
        <v>3</v>
      </c>
      <c r="M56" s="119">
        <f t="shared" si="62"/>
        <v>0.49305555555555558</v>
      </c>
      <c r="N56" s="202">
        <f t="shared" si="63"/>
        <v>0</v>
      </c>
      <c r="O56" s="119">
        <f t="shared" si="64"/>
        <v>0</v>
      </c>
      <c r="P56" s="260">
        <f t="shared" si="65"/>
        <v>1</v>
      </c>
      <c r="Q56" s="121"/>
      <c r="R56" s="121"/>
      <c r="S56" s="173"/>
      <c r="T56" s="171"/>
      <c r="U56" s="121"/>
      <c r="V56" s="121"/>
      <c r="W56" s="121"/>
      <c r="X56" s="121"/>
      <c r="Y56" s="120"/>
      <c r="Z56" s="109"/>
      <c r="AA56" s="109"/>
      <c r="AB56" s="110">
        <v>45667</v>
      </c>
      <c r="AC56" s="264">
        <f t="shared" si="302"/>
        <v>5</v>
      </c>
      <c r="AD56" s="265">
        <f t="shared" si="296"/>
        <v>0.27430555555555552</v>
      </c>
      <c r="AE56" s="202">
        <f t="shared" si="67"/>
        <v>0</v>
      </c>
      <c r="AF56" s="119">
        <f t="shared" si="68"/>
        <v>0</v>
      </c>
      <c r="AG56" s="202">
        <f t="shared" si="69"/>
        <v>0</v>
      </c>
      <c r="AH56" s="119">
        <f t="shared" si="70"/>
        <v>0</v>
      </c>
      <c r="AI56" s="202">
        <f t="shared" si="71"/>
        <v>2</v>
      </c>
      <c r="AJ56" s="119">
        <f t="shared" si="72"/>
        <v>2.0833333333333332E-2</v>
      </c>
      <c r="AK56" s="202">
        <f t="shared" si="73"/>
        <v>0</v>
      </c>
      <c r="AL56" s="119">
        <f t="shared" si="74"/>
        <v>0</v>
      </c>
      <c r="AM56" s="202">
        <f t="shared" si="260"/>
        <v>2</v>
      </c>
      <c r="AN56" s="119">
        <f t="shared" si="75"/>
        <v>0.70486111111111116</v>
      </c>
      <c r="AO56" s="202">
        <f t="shared" si="76"/>
        <v>0</v>
      </c>
      <c r="AP56" s="119">
        <f t="shared" si="261"/>
        <v>0</v>
      </c>
      <c r="AQ56" s="260">
        <f t="shared" si="262"/>
        <v>1</v>
      </c>
      <c r="AR56" s="121"/>
      <c r="AS56" s="121"/>
      <c r="AT56" s="173"/>
      <c r="AU56" s="171"/>
      <c r="AV56" s="121"/>
      <c r="AW56" s="121"/>
      <c r="AX56" s="121"/>
      <c r="AY56" s="121"/>
      <c r="AZ56" s="120"/>
      <c r="BA56" s="109"/>
      <c r="BB56" s="110">
        <v>45667</v>
      </c>
      <c r="BC56" s="202">
        <f t="shared" si="77"/>
        <v>2</v>
      </c>
      <c r="BD56" s="119">
        <f t="shared" si="77"/>
        <v>0.99305555555555547</v>
      </c>
      <c r="BE56" s="202">
        <f t="shared" si="78"/>
        <v>0</v>
      </c>
      <c r="BF56" s="119">
        <f t="shared" si="79"/>
        <v>0</v>
      </c>
      <c r="BG56" s="202">
        <f t="shared" si="80"/>
        <v>0</v>
      </c>
      <c r="BH56" s="119">
        <f t="shared" si="263"/>
        <v>0</v>
      </c>
      <c r="BI56" s="202">
        <f t="shared" si="81"/>
        <v>1</v>
      </c>
      <c r="BJ56" s="119">
        <f t="shared" si="82"/>
        <v>6.9444444444444441E-3</v>
      </c>
      <c r="BK56" s="202">
        <f t="shared" si="83"/>
        <v>0</v>
      </c>
      <c r="BL56" s="119">
        <f t="shared" si="84"/>
        <v>0</v>
      </c>
      <c r="BM56" s="202">
        <f t="shared" si="85"/>
        <v>0</v>
      </c>
      <c r="BN56" s="119">
        <f t="shared" si="86"/>
        <v>0</v>
      </c>
      <c r="BO56" s="202">
        <f t="shared" si="87"/>
        <v>0</v>
      </c>
      <c r="BP56" s="119">
        <f t="shared" si="88"/>
        <v>0</v>
      </c>
      <c r="BQ56" s="260">
        <f t="shared" si="264"/>
        <v>0.99999999999999989</v>
      </c>
      <c r="BR56" s="121"/>
      <c r="BS56" s="149"/>
      <c r="BT56" s="174"/>
      <c r="BU56" s="175"/>
      <c r="BV56" s="121"/>
      <c r="BW56" s="121"/>
      <c r="BX56" s="121"/>
      <c r="BY56" s="121"/>
      <c r="BZ56" s="120"/>
      <c r="CA56" s="109"/>
      <c r="CB56" s="110">
        <v>43169</v>
      </c>
      <c r="CC56" s="111">
        <f t="shared" si="89"/>
        <v>0</v>
      </c>
      <c r="CD56" s="109">
        <f t="shared" si="89"/>
        <v>0</v>
      </c>
      <c r="CE56" s="111">
        <f t="shared" si="90"/>
        <v>0</v>
      </c>
      <c r="CF56" s="109">
        <f t="shared" si="91"/>
        <v>0</v>
      </c>
      <c r="CG56" s="111">
        <f t="shared" si="92"/>
        <v>0</v>
      </c>
      <c r="CH56" s="109">
        <f t="shared" si="93"/>
        <v>0</v>
      </c>
      <c r="CI56" s="111">
        <f t="shared" si="94"/>
        <v>0</v>
      </c>
      <c r="CJ56" s="109">
        <f t="shared" si="95"/>
        <v>0</v>
      </c>
      <c r="CK56" s="111">
        <f t="shared" si="96"/>
        <v>0</v>
      </c>
      <c r="CL56" s="109">
        <f t="shared" si="97"/>
        <v>0</v>
      </c>
      <c r="CM56" s="111">
        <f t="shared" si="98"/>
        <v>0</v>
      </c>
      <c r="CN56" s="109">
        <f t="shared" si="99"/>
        <v>0</v>
      </c>
      <c r="CO56" s="111">
        <f t="shared" si="100"/>
        <v>0</v>
      </c>
      <c r="CP56" s="109">
        <f t="shared" si="101"/>
        <v>0</v>
      </c>
      <c r="CQ56" s="166">
        <f t="shared" si="265"/>
        <v>0</v>
      </c>
      <c r="CR56" s="121"/>
      <c r="CS56" s="149">
        <v>160</v>
      </c>
      <c r="CT56" s="174">
        <f t="shared" si="266"/>
        <v>2.6666666666666665</v>
      </c>
      <c r="CU56" s="175">
        <v>0.45833333333333331</v>
      </c>
      <c r="CV56" s="121"/>
      <c r="CW56" s="121"/>
      <c r="CX56" s="121"/>
      <c r="CY56" s="121"/>
      <c r="CZ56" s="120"/>
      <c r="DA56" s="110"/>
      <c r="DB56" s="111">
        <f t="shared" si="102"/>
        <v>0</v>
      </c>
      <c r="DC56" s="109">
        <f t="shared" si="102"/>
        <v>0</v>
      </c>
      <c r="DD56" s="111">
        <f t="shared" si="103"/>
        <v>0</v>
      </c>
      <c r="DE56" s="109">
        <f t="shared" si="104"/>
        <v>0</v>
      </c>
      <c r="DF56" s="111">
        <f t="shared" si="105"/>
        <v>0</v>
      </c>
      <c r="DG56" s="109">
        <f t="shared" si="106"/>
        <v>0</v>
      </c>
      <c r="DH56" s="111">
        <f t="shared" si="107"/>
        <v>0</v>
      </c>
      <c r="DI56" s="109">
        <f t="shared" si="108"/>
        <v>0</v>
      </c>
      <c r="DJ56" s="111">
        <f t="shared" si="109"/>
        <v>0</v>
      </c>
      <c r="DK56" s="109">
        <f t="shared" si="110"/>
        <v>0</v>
      </c>
      <c r="DL56" s="111">
        <f t="shared" si="111"/>
        <v>0</v>
      </c>
      <c r="DM56" s="109">
        <f t="shared" si="112"/>
        <v>0</v>
      </c>
      <c r="DN56" s="111">
        <f t="shared" si="113"/>
        <v>0</v>
      </c>
      <c r="DO56" s="109">
        <f t="shared" si="114"/>
        <v>0</v>
      </c>
      <c r="DP56" s="166">
        <f t="shared" si="267"/>
        <v>0</v>
      </c>
      <c r="DQ56" s="121"/>
      <c r="DR56" s="121">
        <v>140</v>
      </c>
      <c r="DS56" s="173">
        <f t="shared" si="268"/>
        <v>2.3333333333333335</v>
      </c>
      <c r="DT56" s="171">
        <v>0.625</v>
      </c>
      <c r="DU56" s="121"/>
      <c r="DV56" s="121"/>
      <c r="DW56" s="121"/>
      <c r="DX56" s="121"/>
      <c r="DY56" s="120"/>
      <c r="DZ56" s="109"/>
      <c r="EA56" s="110">
        <v>42776</v>
      </c>
      <c r="EB56" s="111">
        <f t="shared" si="115"/>
        <v>0</v>
      </c>
      <c r="EC56" s="109">
        <f t="shared" si="115"/>
        <v>0</v>
      </c>
      <c r="ED56" s="111">
        <f t="shared" si="116"/>
        <v>0</v>
      </c>
      <c r="EE56" s="109">
        <f t="shared" si="117"/>
        <v>0</v>
      </c>
      <c r="EF56" s="111">
        <f t="shared" si="118"/>
        <v>0</v>
      </c>
      <c r="EG56" s="109">
        <f t="shared" si="119"/>
        <v>0</v>
      </c>
      <c r="EH56" s="111">
        <f t="shared" si="120"/>
        <v>0</v>
      </c>
      <c r="EI56" s="109">
        <f t="shared" si="121"/>
        <v>0</v>
      </c>
      <c r="EJ56" s="111">
        <f t="shared" si="122"/>
        <v>0</v>
      </c>
      <c r="EK56" s="109">
        <f t="shared" si="123"/>
        <v>0</v>
      </c>
      <c r="EL56" s="111">
        <f t="shared" si="124"/>
        <v>0</v>
      </c>
      <c r="EM56" s="109">
        <f t="shared" si="125"/>
        <v>0</v>
      </c>
      <c r="EN56" s="111">
        <f t="shared" si="126"/>
        <v>0</v>
      </c>
      <c r="EO56" s="109">
        <f t="shared" si="127"/>
        <v>0</v>
      </c>
      <c r="EP56" s="166">
        <f t="shared" si="269"/>
        <v>0</v>
      </c>
      <c r="EQ56" s="121"/>
      <c r="ER56" s="121">
        <v>190</v>
      </c>
      <c r="ES56" s="173">
        <f t="shared" si="270"/>
        <v>3.1666666666666665</v>
      </c>
      <c r="ET56" s="171">
        <v>0.70833333333333337</v>
      </c>
      <c r="EU56" s="121"/>
      <c r="EV56" s="121"/>
      <c r="EW56" s="121"/>
      <c r="EX56" s="121"/>
      <c r="EY56" s="120"/>
      <c r="EZ56" s="109"/>
      <c r="FA56" s="110">
        <v>42776</v>
      </c>
      <c r="FB56" s="111">
        <f t="shared" si="128"/>
        <v>0</v>
      </c>
      <c r="FC56" s="109">
        <f t="shared" si="128"/>
        <v>0</v>
      </c>
      <c r="FD56" s="111">
        <f t="shared" si="129"/>
        <v>0</v>
      </c>
      <c r="FE56" s="109">
        <f t="shared" si="130"/>
        <v>0</v>
      </c>
      <c r="FF56" s="111">
        <f t="shared" si="131"/>
        <v>0</v>
      </c>
      <c r="FG56" s="109">
        <f t="shared" si="132"/>
        <v>0</v>
      </c>
      <c r="FH56" s="111">
        <f t="shared" si="133"/>
        <v>0</v>
      </c>
      <c r="FI56" s="109">
        <f t="shared" si="134"/>
        <v>0</v>
      </c>
      <c r="FJ56" s="111">
        <f t="shared" si="135"/>
        <v>0</v>
      </c>
      <c r="FK56" s="109">
        <f t="shared" si="136"/>
        <v>0</v>
      </c>
      <c r="FL56" s="111">
        <f t="shared" si="137"/>
        <v>0</v>
      </c>
      <c r="FM56" s="109">
        <f t="shared" si="138"/>
        <v>0</v>
      </c>
      <c r="FN56" s="111">
        <f t="shared" si="139"/>
        <v>0</v>
      </c>
      <c r="FO56" s="109">
        <f t="shared" si="140"/>
        <v>0</v>
      </c>
      <c r="FP56" s="166">
        <f t="shared" si="271"/>
        <v>0</v>
      </c>
      <c r="FQ56" s="121"/>
      <c r="FR56" s="121">
        <v>150</v>
      </c>
      <c r="FS56" s="173">
        <f t="shared" si="272"/>
        <v>2.5</v>
      </c>
      <c r="FT56" s="171">
        <v>0.54166666666666663</v>
      </c>
      <c r="FU56" s="121"/>
      <c r="FV56" s="121"/>
      <c r="FW56" s="121"/>
      <c r="FX56" s="121"/>
      <c r="FY56" s="120"/>
      <c r="FZ56" s="109"/>
      <c r="GA56" s="110">
        <v>42776</v>
      </c>
      <c r="GB56" s="111">
        <f t="shared" si="141"/>
        <v>0</v>
      </c>
      <c r="GC56" s="109">
        <f t="shared" si="141"/>
        <v>0</v>
      </c>
      <c r="GD56" s="111">
        <f t="shared" si="142"/>
        <v>0</v>
      </c>
      <c r="GE56" s="109">
        <f t="shared" si="143"/>
        <v>0</v>
      </c>
      <c r="GF56" s="111">
        <f t="shared" si="144"/>
        <v>0</v>
      </c>
      <c r="GG56" s="109">
        <f t="shared" si="145"/>
        <v>0</v>
      </c>
      <c r="GH56" s="111">
        <f t="shared" si="146"/>
        <v>0</v>
      </c>
      <c r="GI56" s="109">
        <f t="shared" si="147"/>
        <v>0</v>
      </c>
      <c r="GJ56" s="111">
        <f t="shared" si="148"/>
        <v>0</v>
      </c>
      <c r="GK56" s="109">
        <f t="shared" si="149"/>
        <v>0</v>
      </c>
      <c r="GL56" s="111">
        <f t="shared" si="150"/>
        <v>0</v>
      </c>
      <c r="GM56" s="109">
        <f t="shared" si="151"/>
        <v>0</v>
      </c>
      <c r="GN56" s="111">
        <f t="shared" si="152"/>
        <v>0</v>
      </c>
      <c r="GO56" s="109">
        <f t="shared" si="153"/>
        <v>0</v>
      </c>
      <c r="GP56" s="166">
        <f t="shared" si="273"/>
        <v>0</v>
      </c>
      <c r="GQ56" s="121"/>
      <c r="GR56" s="121">
        <v>10</v>
      </c>
      <c r="GS56" s="173">
        <f t="shared" si="274"/>
        <v>0.16666666666666666</v>
      </c>
      <c r="GT56" s="171">
        <v>0.33333333333333331</v>
      </c>
      <c r="GU56" s="121"/>
      <c r="GV56" s="121"/>
      <c r="GW56" s="121"/>
      <c r="GX56" s="121"/>
      <c r="GY56" s="120"/>
      <c r="GZ56" s="109"/>
      <c r="HA56" s="110">
        <v>42776</v>
      </c>
      <c r="HB56" s="111">
        <f t="shared" si="154"/>
        <v>0</v>
      </c>
      <c r="HC56" s="109">
        <f t="shared" si="154"/>
        <v>0</v>
      </c>
      <c r="HD56" s="111">
        <f t="shared" si="155"/>
        <v>0</v>
      </c>
      <c r="HE56" s="109">
        <f t="shared" si="156"/>
        <v>0</v>
      </c>
      <c r="HF56" s="111">
        <f t="shared" si="157"/>
        <v>0</v>
      </c>
      <c r="HG56" s="109">
        <f t="shared" si="158"/>
        <v>0</v>
      </c>
      <c r="HH56" s="111">
        <f t="shared" si="159"/>
        <v>0</v>
      </c>
      <c r="HI56" s="109">
        <f t="shared" si="160"/>
        <v>0</v>
      </c>
      <c r="HJ56" s="111">
        <f t="shared" si="161"/>
        <v>0</v>
      </c>
      <c r="HK56" s="109">
        <f t="shared" si="162"/>
        <v>0</v>
      </c>
      <c r="HL56" s="111">
        <f t="shared" si="163"/>
        <v>0</v>
      </c>
      <c r="HM56" s="109">
        <f t="shared" si="164"/>
        <v>0</v>
      </c>
      <c r="HN56" s="111">
        <f t="shared" si="165"/>
        <v>0</v>
      </c>
      <c r="HO56" s="109">
        <f t="shared" si="166"/>
        <v>0</v>
      </c>
      <c r="HP56" s="166">
        <f t="shared" si="275"/>
        <v>0</v>
      </c>
      <c r="HQ56" s="121"/>
      <c r="HR56" s="121">
        <v>160</v>
      </c>
      <c r="HS56" s="173">
        <f t="shared" si="276"/>
        <v>2.6666666666666665</v>
      </c>
      <c r="HT56" s="171">
        <v>0.70833333333333337</v>
      </c>
      <c r="HU56" s="121"/>
      <c r="HV56" s="121"/>
      <c r="HW56" s="121"/>
      <c r="HX56" s="121"/>
      <c r="HY56" s="120"/>
      <c r="HZ56" s="109"/>
      <c r="IA56" s="110">
        <v>42776</v>
      </c>
      <c r="IB56" s="111">
        <f t="shared" si="167"/>
        <v>0</v>
      </c>
      <c r="IC56" s="109">
        <f t="shared" si="167"/>
        <v>0</v>
      </c>
      <c r="ID56" s="111">
        <f t="shared" si="168"/>
        <v>0</v>
      </c>
      <c r="IE56" s="109">
        <f t="shared" si="169"/>
        <v>0</v>
      </c>
      <c r="IF56" s="111">
        <f t="shared" si="170"/>
        <v>0</v>
      </c>
      <c r="IG56" s="109">
        <f t="shared" si="171"/>
        <v>0</v>
      </c>
      <c r="IH56" s="111">
        <f t="shared" si="172"/>
        <v>0</v>
      </c>
      <c r="II56" s="109">
        <f t="shared" si="173"/>
        <v>0</v>
      </c>
      <c r="IJ56" s="111">
        <f t="shared" si="174"/>
        <v>0</v>
      </c>
      <c r="IK56" s="109">
        <f t="shared" si="175"/>
        <v>0</v>
      </c>
      <c r="IL56" s="111">
        <f t="shared" si="176"/>
        <v>0</v>
      </c>
      <c r="IM56" s="109">
        <f t="shared" si="177"/>
        <v>0</v>
      </c>
      <c r="IN56" s="111">
        <f t="shared" si="178"/>
        <v>0</v>
      </c>
      <c r="IO56" s="109">
        <f t="shared" si="179"/>
        <v>0</v>
      </c>
      <c r="IP56" s="166">
        <f t="shared" si="277"/>
        <v>0</v>
      </c>
      <c r="IQ56" s="121"/>
      <c r="IR56" s="121">
        <v>110</v>
      </c>
      <c r="IS56" s="173">
        <f t="shared" si="278"/>
        <v>1.8333333333333333</v>
      </c>
      <c r="IT56" s="171">
        <v>0.95833333333333337</v>
      </c>
      <c r="IU56" s="121"/>
      <c r="IV56" s="121"/>
      <c r="IW56" s="121"/>
      <c r="IX56" s="121"/>
      <c r="IY56" s="120"/>
      <c r="IZ56" s="109"/>
      <c r="JA56" s="110">
        <v>42776</v>
      </c>
      <c r="JB56" s="111">
        <f t="shared" si="180"/>
        <v>0</v>
      </c>
      <c r="JC56" s="109">
        <f t="shared" si="180"/>
        <v>0</v>
      </c>
      <c r="JD56" s="111">
        <f t="shared" si="181"/>
        <v>0</v>
      </c>
      <c r="JE56" s="109">
        <f t="shared" si="182"/>
        <v>0</v>
      </c>
      <c r="JF56" s="111">
        <f t="shared" si="183"/>
        <v>0</v>
      </c>
      <c r="JG56" s="109">
        <f t="shared" si="184"/>
        <v>0</v>
      </c>
      <c r="JH56" s="111">
        <f t="shared" si="185"/>
        <v>0</v>
      </c>
      <c r="JI56" s="109">
        <f t="shared" si="186"/>
        <v>0</v>
      </c>
      <c r="JJ56" s="111">
        <f t="shared" si="187"/>
        <v>0</v>
      </c>
      <c r="JK56" s="109">
        <f t="shared" si="188"/>
        <v>0</v>
      </c>
      <c r="JL56" s="111">
        <f t="shared" si="189"/>
        <v>0</v>
      </c>
      <c r="JM56" s="109">
        <f t="shared" si="190"/>
        <v>0</v>
      </c>
      <c r="JN56" s="111">
        <f t="shared" si="191"/>
        <v>0</v>
      </c>
      <c r="JO56" s="109">
        <f t="shared" si="192"/>
        <v>0</v>
      </c>
      <c r="JP56" s="166">
        <f t="shared" si="279"/>
        <v>0</v>
      </c>
      <c r="JQ56" s="121"/>
      <c r="JR56" s="121">
        <v>10</v>
      </c>
      <c r="JS56" s="173">
        <f t="shared" si="280"/>
        <v>0.16666666666666666</v>
      </c>
      <c r="JT56" s="171">
        <v>0.95833333333333337</v>
      </c>
      <c r="JU56" s="121"/>
      <c r="JV56" s="121"/>
      <c r="JW56" s="121"/>
      <c r="JX56" s="121"/>
      <c r="JY56" s="120"/>
      <c r="JZ56" s="109"/>
      <c r="KA56" s="110">
        <v>42776</v>
      </c>
      <c r="KB56" s="111">
        <f t="shared" si="193"/>
        <v>0</v>
      </c>
      <c r="KC56" s="109">
        <f t="shared" si="193"/>
        <v>0</v>
      </c>
      <c r="KD56" s="111">
        <f t="shared" si="194"/>
        <v>0</v>
      </c>
      <c r="KE56" s="109">
        <f t="shared" si="195"/>
        <v>0</v>
      </c>
      <c r="KF56" s="111">
        <f t="shared" si="196"/>
        <v>0</v>
      </c>
      <c r="KG56" s="109">
        <f t="shared" si="197"/>
        <v>0</v>
      </c>
      <c r="KH56" s="111">
        <f t="shared" si="198"/>
        <v>0</v>
      </c>
      <c r="KI56" s="109">
        <f t="shared" si="199"/>
        <v>0</v>
      </c>
      <c r="KJ56" s="111">
        <f t="shared" si="200"/>
        <v>0</v>
      </c>
      <c r="KK56" s="109">
        <f t="shared" si="201"/>
        <v>0</v>
      </c>
      <c r="KL56" s="111">
        <f t="shared" si="202"/>
        <v>0</v>
      </c>
      <c r="KM56" s="109">
        <f t="shared" si="203"/>
        <v>0</v>
      </c>
      <c r="KN56" s="111">
        <f t="shared" si="204"/>
        <v>0</v>
      </c>
      <c r="KO56" s="109">
        <f t="shared" si="205"/>
        <v>0</v>
      </c>
      <c r="KP56" s="166">
        <f t="shared" si="281"/>
        <v>0</v>
      </c>
      <c r="KQ56" s="121"/>
      <c r="KR56" s="121">
        <v>20</v>
      </c>
      <c r="KS56" s="173">
        <f t="shared" si="282"/>
        <v>0.33333333333333331</v>
      </c>
      <c r="KT56" s="171">
        <v>0.75</v>
      </c>
      <c r="KU56" s="121"/>
      <c r="KV56" s="121"/>
      <c r="KW56" s="121"/>
      <c r="KX56" s="121"/>
      <c r="KY56" s="120"/>
      <c r="KZ56" s="109"/>
      <c r="LA56" s="110">
        <v>42776</v>
      </c>
      <c r="LB56" s="111">
        <f t="shared" si="206"/>
        <v>0</v>
      </c>
      <c r="LC56" s="109">
        <f t="shared" si="206"/>
        <v>0</v>
      </c>
      <c r="LD56" s="111">
        <f t="shared" si="207"/>
        <v>0</v>
      </c>
      <c r="LE56" s="109">
        <f t="shared" si="208"/>
        <v>0</v>
      </c>
      <c r="LF56" s="111">
        <f t="shared" si="209"/>
        <v>0</v>
      </c>
      <c r="LG56" s="109">
        <f t="shared" si="210"/>
        <v>0</v>
      </c>
      <c r="LH56" s="111">
        <f t="shared" si="211"/>
        <v>0</v>
      </c>
      <c r="LI56" s="109">
        <f t="shared" si="212"/>
        <v>0</v>
      </c>
      <c r="LJ56" s="111">
        <f t="shared" si="213"/>
        <v>0</v>
      </c>
      <c r="LK56" s="109">
        <f t="shared" si="214"/>
        <v>0</v>
      </c>
      <c r="LL56" s="111">
        <f t="shared" si="215"/>
        <v>0</v>
      </c>
      <c r="LM56" s="109">
        <f t="shared" si="216"/>
        <v>0</v>
      </c>
      <c r="LN56" s="111">
        <f t="shared" si="217"/>
        <v>0</v>
      </c>
      <c r="LO56" s="109">
        <f t="shared" si="218"/>
        <v>0</v>
      </c>
      <c r="LP56" s="166">
        <f t="shared" si="283"/>
        <v>0</v>
      </c>
      <c r="LQ56" s="121"/>
      <c r="LR56" s="121">
        <v>40</v>
      </c>
      <c r="LS56" s="173">
        <f t="shared" si="284"/>
        <v>0.66666666666666663</v>
      </c>
      <c r="LT56" s="171">
        <v>0.83333333333333337</v>
      </c>
      <c r="LU56" s="121"/>
      <c r="LV56" s="121"/>
      <c r="LW56" s="121"/>
      <c r="LX56" s="121"/>
      <c r="LY56" s="120"/>
      <c r="LZ56" s="109"/>
      <c r="MA56" s="109"/>
      <c r="MB56" s="110">
        <v>44022</v>
      </c>
      <c r="MC56" s="111">
        <f t="shared" si="52"/>
        <v>0</v>
      </c>
      <c r="MD56" s="109">
        <f t="shared" si="219"/>
        <v>0</v>
      </c>
      <c r="ME56" s="111">
        <f t="shared" si="53"/>
        <v>0</v>
      </c>
      <c r="MF56" s="109">
        <f t="shared" si="220"/>
        <v>0</v>
      </c>
      <c r="MG56" s="108">
        <f t="shared" si="285"/>
        <v>0</v>
      </c>
      <c r="MH56" s="110">
        <v>44022</v>
      </c>
      <c r="MI56" s="111">
        <f t="shared" si="54"/>
        <v>0</v>
      </c>
      <c r="MJ56" s="109">
        <f t="shared" si="221"/>
        <v>0</v>
      </c>
      <c r="MK56" s="111">
        <f t="shared" si="55"/>
        <v>0</v>
      </c>
      <c r="ML56" s="109">
        <f t="shared" si="222"/>
        <v>0</v>
      </c>
      <c r="MM56" s="108">
        <f t="shared" si="223"/>
        <v>0</v>
      </c>
      <c r="MN56" s="110">
        <v>44022</v>
      </c>
      <c r="MO56" s="111">
        <f t="shared" si="56"/>
        <v>0</v>
      </c>
      <c r="MP56" s="109">
        <f t="shared" si="224"/>
        <v>0</v>
      </c>
      <c r="MQ56" s="111">
        <f t="shared" si="57"/>
        <v>0</v>
      </c>
      <c r="MR56" s="109">
        <f t="shared" si="225"/>
        <v>0</v>
      </c>
      <c r="MS56" s="108">
        <f t="shared" si="226"/>
        <v>0</v>
      </c>
      <c r="MT56" s="110">
        <v>42776</v>
      </c>
      <c r="MU56" s="111">
        <f t="shared" si="58"/>
        <v>0</v>
      </c>
      <c r="MV56" s="109">
        <f t="shared" si="227"/>
        <v>0</v>
      </c>
      <c r="MW56" s="111">
        <f t="shared" si="59"/>
        <v>0</v>
      </c>
      <c r="MX56" s="109">
        <f t="shared" si="228"/>
        <v>0</v>
      </c>
      <c r="MY56" s="108">
        <f t="shared" si="229"/>
        <v>0</v>
      </c>
      <c r="MZ56" s="6"/>
      <c r="NA56" s="25"/>
      <c r="NB56" s="26"/>
      <c r="NC56" s="25"/>
      <c r="ND56" s="26"/>
      <c r="NE56" s="26"/>
      <c r="NF56" s="25"/>
      <c r="NG56" s="26"/>
      <c r="NH56" s="25"/>
      <c r="NI56" s="26"/>
      <c r="NJ56" s="26"/>
      <c r="NL56" s="25"/>
      <c r="NM56" s="26"/>
      <c r="NN56" s="25"/>
      <c r="NO56" s="26"/>
      <c r="NP56" s="25"/>
      <c r="NQ56" s="26"/>
      <c r="NR56" s="25"/>
      <c r="NS56" s="26"/>
      <c r="NT56" s="25"/>
      <c r="NU56" s="26"/>
      <c r="NV56" s="25"/>
      <c r="NW56" s="26"/>
      <c r="NX56" s="25"/>
      <c r="NY56" s="26"/>
      <c r="NZ56" s="18"/>
      <c r="OL56" s="110">
        <v>45667</v>
      </c>
      <c r="OM56" s="264">
        <f t="shared" ref="OM56:ON56" si="309">OM15</f>
        <v>1</v>
      </c>
      <c r="ON56" s="265">
        <f t="shared" si="309"/>
        <v>1</v>
      </c>
      <c r="OO56" s="202">
        <f t="shared" si="231"/>
        <v>0</v>
      </c>
      <c r="OP56" s="119">
        <f t="shared" si="232"/>
        <v>0</v>
      </c>
      <c r="OQ56" s="202">
        <f t="shared" si="233"/>
        <v>0</v>
      </c>
      <c r="OR56" s="119">
        <f t="shared" si="234"/>
        <v>0</v>
      </c>
      <c r="OS56" s="202">
        <f t="shared" si="235"/>
        <v>0</v>
      </c>
      <c r="OT56" s="119">
        <f t="shared" si="236"/>
        <v>0</v>
      </c>
      <c r="OU56" s="202">
        <f t="shared" si="237"/>
        <v>0</v>
      </c>
      <c r="OV56" s="119">
        <f t="shared" si="238"/>
        <v>0</v>
      </c>
      <c r="OW56" s="202">
        <f t="shared" si="239"/>
        <v>0</v>
      </c>
      <c r="OX56" s="119">
        <f t="shared" si="240"/>
        <v>0</v>
      </c>
      <c r="OY56" s="202">
        <f t="shared" si="241"/>
        <v>0</v>
      </c>
      <c r="OZ56" s="119">
        <f t="shared" si="242"/>
        <v>0</v>
      </c>
      <c r="PA56" s="260">
        <f t="shared" si="287"/>
        <v>1</v>
      </c>
      <c r="PM56" s="110">
        <v>45667</v>
      </c>
      <c r="PN56" s="264">
        <f t="shared" ref="PN56:PO56" si="310">PN15</f>
        <v>3</v>
      </c>
      <c r="PO56" s="265">
        <f t="shared" si="310"/>
        <v>0.28472222222222221</v>
      </c>
      <c r="PP56" s="202">
        <f t="shared" si="244"/>
        <v>0</v>
      </c>
      <c r="PQ56" s="119">
        <f t="shared" si="245"/>
        <v>0</v>
      </c>
      <c r="PR56" s="202">
        <f t="shared" si="246"/>
        <v>0</v>
      </c>
      <c r="PS56" s="119">
        <f t="shared" si="247"/>
        <v>0</v>
      </c>
      <c r="PT56" s="202">
        <f t="shared" si="248"/>
        <v>1</v>
      </c>
      <c r="PU56" s="119">
        <f t="shared" si="249"/>
        <v>6.9444444444444441E-3</v>
      </c>
      <c r="PV56" s="202">
        <f t="shared" si="250"/>
        <v>0</v>
      </c>
      <c r="PW56" s="119">
        <f t="shared" si="251"/>
        <v>0</v>
      </c>
      <c r="PX56" s="202">
        <f t="shared" si="252"/>
        <v>2</v>
      </c>
      <c r="PY56" s="119">
        <f t="shared" si="253"/>
        <v>0.70833333333333337</v>
      </c>
      <c r="PZ56" s="202">
        <f t="shared" si="254"/>
        <v>0</v>
      </c>
      <c r="QA56" s="119">
        <f t="shared" si="255"/>
        <v>0</v>
      </c>
      <c r="QB56" s="260">
        <f t="shared" si="288"/>
        <v>1</v>
      </c>
    </row>
    <row r="57" spans="1:444">
      <c r="A57" s="110">
        <v>45668</v>
      </c>
      <c r="B57" s="264">
        <f t="shared" si="60"/>
        <v>7</v>
      </c>
      <c r="C57" s="265">
        <f t="shared" si="60"/>
        <v>0.26041666666666669</v>
      </c>
      <c r="D57" s="202">
        <f t="shared" si="256"/>
        <v>0</v>
      </c>
      <c r="E57" s="119">
        <f t="shared" si="257"/>
        <v>0</v>
      </c>
      <c r="F57" s="203">
        <f t="shared" si="291"/>
        <v>1</v>
      </c>
      <c r="G57" s="119">
        <f t="shared" si="258"/>
        <v>1.0416666666666666E-2</v>
      </c>
      <c r="H57" s="202">
        <f>F16+O16</f>
        <v>3</v>
      </c>
      <c r="I57" s="119">
        <f t="shared" si="299"/>
        <v>2.0833333333333332E-2</v>
      </c>
      <c r="J57" s="202">
        <f t="shared" si="300"/>
        <v>0</v>
      </c>
      <c r="K57" s="119">
        <f t="shared" si="301"/>
        <v>0</v>
      </c>
      <c r="L57" s="202">
        <f t="shared" si="61"/>
        <v>2</v>
      </c>
      <c r="M57" s="119">
        <f t="shared" si="62"/>
        <v>0.70833333333333337</v>
      </c>
      <c r="N57" s="202">
        <f t="shared" si="63"/>
        <v>0</v>
      </c>
      <c r="O57" s="119">
        <f t="shared" si="64"/>
        <v>0</v>
      </c>
      <c r="P57" s="260">
        <f t="shared" si="65"/>
        <v>1</v>
      </c>
      <c r="Q57" s="120"/>
      <c r="R57" s="120"/>
      <c r="S57" s="173"/>
      <c r="T57" s="167"/>
      <c r="U57" s="120"/>
      <c r="V57" s="120"/>
      <c r="W57" s="120"/>
      <c r="X57" s="120"/>
      <c r="Y57" s="120"/>
      <c r="Z57" s="109"/>
      <c r="AA57" s="109"/>
      <c r="AB57" s="110">
        <v>45668</v>
      </c>
      <c r="AC57" s="264">
        <f t="shared" si="302"/>
        <v>3</v>
      </c>
      <c r="AD57" s="265">
        <f t="shared" si="296"/>
        <v>0.29166666666666669</v>
      </c>
      <c r="AE57" s="202">
        <f t="shared" si="67"/>
        <v>0</v>
      </c>
      <c r="AF57" s="119">
        <f t="shared" si="68"/>
        <v>0</v>
      </c>
      <c r="AG57" s="202">
        <f t="shared" si="69"/>
        <v>1</v>
      </c>
      <c r="AH57" s="119">
        <f t="shared" si="70"/>
        <v>6.25E-2</v>
      </c>
      <c r="AI57" s="202">
        <f t="shared" si="71"/>
        <v>0</v>
      </c>
      <c r="AJ57" s="119">
        <f t="shared" si="72"/>
        <v>0</v>
      </c>
      <c r="AK57" s="202">
        <f t="shared" si="73"/>
        <v>0</v>
      </c>
      <c r="AL57" s="119">
        <f t="shared" si="74"/>
        <v>0</v>
      </c>
      <c r="AM57" s="202">
        <f t="shared" si="260"/>
        <v>3</v>
      </c>
      <c r="AN57" s="119">
        <f t="shared" si="75"/>
        <v>0.64583333333333337</v>
      </c>
      <c r="AO57" s="202">
        <f t="shared" si="76"/>
        <v>0</v>
      </c>
      <c r="AP57" s="119">
        <f t="shared" si="261"/>
        <v>0</v>
      </c>
      <c r="AQ57" s="260">
        <f t="shared" si="262"/>
        <v>1</v>
      </c>
      <c r="AR57" s="120"/>
      <c r="AS57" s="120"/>
      <c r="AT57" s="173"/>
      <c r="AU57" s="167"/>
      <c r="AV57" s="120"/>
      <c r="AW57" s="120"/>
      <c r="AX57" s="120"/>
      <c r="AY57" s="120"/>
      <c r="AZ57" s="120"/>
      <c r="BA57" s="109"/>
      <c r="BB57" s="110">
        <v>45668</v>
      </c>
      <c r="BC57" s="202">
        <f t="shared" si="77"/>
        <v>2</v>
      </c>
      <c r="BD57" s="119">
        <f t="shared" si="77"/>
        <v>0.9375</v>
      </c>
      <c r="BE57" s="202">
        <f t="shared" si="78"/>
        <v>0</v>
      </c>
      <c r="BF57" s="119">
        <f t="shared" si="79"/>
        <v>0</v>
      </c>
      <c r="BG57" s="202">
        <f t="shared" si="80"/>
        <v>1</v>
      </c>
      <c r="BH57" s="119">
        <f t="shared" si="263"/>
        <v>6.25E-2</v>
      </c>
      <c r="BI57" s="202">
        <f t="shared" si="81"/>
        <v>0</v>
      </c>
      <c r="BJ57" s="119">
        <f t="shared" si="82"/>
        <v>0</v>
      </c>
      <c r="BK57" s="202">
        <f t="shared" si="83"/>
        <v>0</v>
      </c>
      <c r="BL57" s="119">
        <f t="shared" si="84"/>
        <v>0</v>
      </c>
      <c r="BM57" s="202">
        <f t="shared" si="85"/>
        <v>0</v>
      </c>
      <c r="BN57" s="119">
        <f t="shared" si="86"/>
        <v>0</v>
      </c>
      <c r="BO57" s="202">
        <f t="shared" si="87"/>
        <v>0</v>
      </c>
      <c r="BP57" s="119">
        <f t="shared" si="88"/>
        <v>0</v>
      </c>
      <c r="BQ57" s="260">
        <f t="shared" si="264"/>
        <v>1</v>
      </c>
      <c r="BR57" s="120"/>
      <c r="BS57" s="120"/>
      <c r="BT57" s="173"/>
      <c r="BU57" s="167"/>
      <c r="BV57" s="120"/>
      <c r="BW57" s="120"/>
      <c r="BX57" s="120"/>
      <c r="BY57" s="120"/>
      <c r="BZ57" s="120"/>
      <c r="CA57" s="109"/>
      <c r="CB57" s="110">
        <v>43170</v>
      </c>
      <c r="CC57" s="111">
        <f t="shared" si="89"/>
        <v>0</v>
      </c>
      <c r="CD57" s="109">
        <f t="shared" si="89"/>
        <v>0</v>
      </c>
      <c r="CE57" s="111">
        <f t="shared" si="90"/>
        <v>0</v>
      </c>
      <c r="CF57" s="109">
        <f t="shared" si="91"/>
        <v>0</v>
      </c>
      <c r="CG57" s="111">
        <f t="shared" si="92"/>
        <v>0</v>
      </c>
      <c r="CH57" s="109">
        <f t="shared" si="93"/>
        <v>0</v>
      </c>
      <c r="CI57" s="111">
        <f t="shared" si="94"/>
        <v>0</v>
      </c>
      <c r="CJ57" s="109">
        <f t="shared" si="95"/>
        <v>0</v>
      </c>
      <c r="CK57" s="111">
        <f t="shared" si="96"/>
        <v>0</v>
      </c>
      <c r="CL57" s="109">
        <f t="shared" si="97"/>
        <v>0</v>
      </c>
      <c r="CM57" s="111">
        <f t="shared" si="98"/>
        <v>0</v>
      </c>
      <c r="CN57" s="109">
        <f t="shared" si="99"/>
        <v>0</v>
      </c>
      <c r="CO57" s="111">
        <f t="shared" si="100"/>
        <v>0</v>
      </c>
      <c r="CP57" s="109">
        <f t="shared" si="101"/>
        <v>0</v>
      </c>
      <c r="CQ57" s="166">
        <f t="shared" si="265"/>
        <v>0</v>
      </c>
      <c r="CR57" s="120"/>
      <c r="CS57" s="120">
        <v>200</v>
      </c>
      <c r="CT57" s="173">
        <f t="shared" si="266"/>
        <v>3.3333333333333335</v>
      </c>
      <c r="CU57" s="167">
        <v>0.45833333333333331</v>
      </c>
      <c r="CV57" s="120"/>
      <c r="CW57" s="120"/>
      <c r="CX57" s="120"/>
      <c r="CY57" s="120"/>
      <c r="CZ57" s="120"/>
      <c r="DA57" s="110"/>
      <c r="DB57" s="111">
        <f t="shared" si="102"/>
        <v>0</v>
      </c>
      <c r="DC57" s="109">
        <f t="shared" si="102"/>
        <v>0</v>
      </c>
      <c r="DD57" s="111">
        <f t="shared" si="103"/>
        <v>0</v>
      </c>
      <c r="DE57" s="109">
        <f t="shared" si="104"/>
        <v>0</v>
      </c>
      <c r="DF57" s="111">
        <f t="shared" si="105"/>
        <v>0</v>
      </c>
      <c r="DG57" s="109">
        <f t="shared" si="106"/>
        <v>0</v>
      </c>
      <c r="DH57" s="111">
        <f t="shared" si="107"/>
        <v>0</v>
      </c>
      <c r="DI57" s="109">
        <f t="shared" si="108"/>
        <v>0</v>
      </c>
      <c r="DJ57" s="111">
        <f t="shared" si="109"/>
        <v>0</v>
      </c>
      <c r="DK57" s="109">
        <f t="shared" si="110"/>
        <v>0</v>
      </c>
      <c r="DL57" s="111">
        <f t="shared" si="111"/>
        <v>0</v>
      </c>
      <c r="DM57" s="109">
        <f t="shared" si="112"/>
        <v>0</v>
      </c>
      <c r="DN57" s="111">
        <f t="shared" si="113"/>
        <v>0</v>
      </c>
      <c r="DO57" s="109">
        <f t="shared" si="114"/>
        <v>0</v>
      </c>
      <c r="DP57" s="166">
        <f t="shared" si="267"/>
        <v>0</v>
      </c>
      <c r="DQ57" s="120"/>
      <c r="DR57" s="120">
        <v>150</v>
      </c>
      <c r="DS57" s="173">
        <f t="shared" si="268"/>
        <v>2.5</v>
      </c>
      <c r="DT57" s="167">
        <v>0.66666666666666663</v>
      </c>
      <c r="DU57" s="120"/>
      <c r="DV57" s="120"/>
      <c r="DW57" s="120"/>
      <c r="DX57" s="120"/>
      <c r="DY57" s="120"/>
      <c r="DZ57" s="109"/>
      <c r="EA57" s="110">
        <v>42777</v>
      </c>
      <c r="EB57" s="111">
        <f t="shared" si="115"/>
        <v>0</v>
      </c>
      <c r="EC57" s="109">
        <f t="shared" si="115"/>
        <v>0</v>
      </c>
      <c r="ED57" s="111">
        <f t="shared" si="116"/>
        <v>0</v>
      </c>
      <c r="EE57" s="109">
        <f t="shared" si="117"/>
        <v>0</v>
      </c>
      <c r="EF57" s="111">
        <f t="shared" si="118"/>
        <v>0</v>
      </c>
      <c r="EG57" s="109">
        <f t="shared" si="119"/>
        <v>0</v>
      </c>
      <c r="EH57" s="111">
        <f t="shared" si="120"/>
        <v>0</v>
      </c>
      <c r="EI57" s="109">
        <f t="shared" si="121"/>
        <v>0</v>
      </c>
      <c r="EJ57" s="111">
        <f t="shared" si="122"/>
        <v>0</v>
      </c>
      <c r="EK57" s="109">
        <f t="shared" si="123"/>
        <v>0</v>
      </c>
      <c r="EL57" s="111">
        <f t="shared" si="124"/>
        <v>0</v>
      </c>
      <c r="EM57" s="109">
        <f t="shared" si="125"/>
        <v>0</v>
      </c>
      <c r="EN57" s="111">
        <f t="shared" si="126"/>
        <v>0</v>
      </c>
      <c r="EO57" s="109">
        <f t="shared" si="127"/>
        <v>0</v>
      </c>
      <c r="EP57" s="166">
        <f t="shared" si="269"/>
        <v>0</v>
      </c>
      <c r="EQ57" s="120"/>
      <c r="ER57" s="120">
        <v>160</v>
      </c>
      <c r="ES57" s="173">
        <f t="shared" si="270"/>
        <v>2.6666666666666665</v>
      </c>
      <c r="ET57" s="167">
        <v>0.16666666666666666</v>
      </c>
      <c r="EU57" s="120"/>
      <c r="EV57" s="120"/>
      <c r="EW57" s="120"/>
      <c r="EX57" s="120"/>
      <c r="EY57" s="120"/>
      <c r="EZ57" s="109"/>
      <c r="FA57" s="110">
        <v>42777</v>
      </c>
      <c r="FB57" s="111">
        <f t="shared" si="128"/>
        <v>0</v>
      </c>
      <c r="FC57" s="109">
        <f t="shared" si="128"/>
        <v>0</v>
      </c>
      <c r="FD57" s="111">
        <f t="shared" si="129"/>
        <v>0</v>
      </c>
      <c r="FE57" s="109">
        <f t="shared" si="130"/>
        <v>0</v>
      </c>
      <c r="FF57" s="111">
        <f t="shared" si="131"/>
        <v>0</v>
      </c>
      <c r="FG57" s="109">
        <f t="shared" si="132"/>
        <v>0</v>
      </c>
      <c r="FH57" s="111">
        <f t="shared" si="133"/>
        <v>0</v>
      </c>
      <c r="FI57" s="109">
        <f t="shared" si="134"/>
        <v>0</v>
      </c>
      <c r="FJ57" s="111">
        <f t="shared" si="135"/>
        <v>0</v>
      </c>
      <c r="FK57" s="109">
        <f t="shared" si="136"/>
        <v>0</v>
      </c>
      <c r="FL57" s="111">
        <f t="shared" si="137"/>
        <v>0</v>
      </c>
      <c r="FM57" s="109">
        <f t="shared" si="138"/>
        <v>0</v>
      </c>
      <c r="FN57" s="111">
        <f t="shared" si="139"/>
        <v>0</v>
      </c>
      <c r="FO57" s="109">
        <f t="shared" si="140"/>
        <v>0</v>
      </c>
      <c r="FP57" s="166">
        <f t="shared" si="271"/>
        <v>0</v>
      </c>
      <c r="FQ57" s="120"/>
      <c r="FR57" s="120">
        <v>150</v>
      </c>
      <c r="FS57" s="173">
        <f t="shared" si="272"/>
        <v>2.5</v>
      </c>
      <c r="FT57" s="167">
        <v>0.58333333333333337</v>
      </c>
      <c r="FU57" s="120"/>
      <c r="FV57" s="120"/>
      <c r="FW57" s="120"/>
      <c r="FX57" s="120"/>
      <c r="FY57" s="120"/>
      <c r="FZ57" s="109"/>
      <c r="GA57" s="110">
        <v>42777</v>
      </c>
      <c r="GB57" s="111">
        <f t="shared" si="141"/>
        <v>0</v>
      </c>
      <c r="GC57" s="109">
        <f t="shared" si="141"/>
        <v>0</v>
      </c>
      <c r="GD57" s="111">
        <f t="shared" si="142"/>
        <v>0</v>
      </c>
      <c r="GE57" s="109">
        <f t="shared" si="143"/>
        <v>0</v>
      </c>
      <c r="GF57" s="111">
        <f t="shared" si="144"/>
        <v>0</v>
      </c>
      <c r="GG57" s="109">
        <f t="shared" si="145"/>
        <v>0</v>
      </c>
      <c r="GH57" s="111">
        <f t="shared" si="146"/>
        <v>0</v>
      </c>
      <c r="GI57" s="109">
        <f t="shared" si="147"/>
        <v>0</v>
      </c>
      <c r="GJ57" s="111">
        <f t="shared" si="148"/>
        <v>0</v>
      </c>
      <c r="GK57" s="109">
        <f t="shared" si="149"/>
        <v>0</v>
      </c>
      <c r="GL57" s="111">
        <f t="shared" si="150"/>
        <v>0</v>
      </c>
      <c r="GM57" s="109">
        <f t="shared" si="151"/>
        <v>0</v>
      </c>
      <c r="GN57" s="111">
        <f t="shared" si="152"/>
        <v>0</v>
      </c>
      <c r="GO57" s="109">
        <f t="shared" si="153"/>
        <v>0</v>
      </c>
      <c r="GP57" s="166">
        <f t="shared" si="273"/>
        <v>0</v>
      </c>
      <c r="GQ57" s="120"/>
      <c r="GR57" s="120">
        <v>10</v>
      </c>
      <c r="GS57" s="173">
        <f t="shared" si="274"/>
        <v>0.16666666666666666</v>
      </c>
      <c r="GT57" s="167">
        <v>4.1666666666666664E-2</v>
      </c>
      <c r="GU57" s="120"/>
      <c r="GV57" s="120"/>
      <c r="GW57" s="120"/>
      <c r="GX57" s="120"/>
      <c r="GY57" s="120"/>
      <c r="GZ57" s="109"/>
      <c r="HA57" s="110">
        <v>42777</v>
      </c>
      <c r="HB57" s="111">
        <f t="shared" si="154"/>
        <v>0</v>
      </c>
      <c r="HC57" s="109">
        <f t="shared" si="154"/>
        <v>0</v>
      </c>
      <c r="HD57" s="111">
        <f t="shared" si="155"/>
        <v>0</v>
      </c>
      <c r="HE57" s="109">
        <f t="shared" si="156"/>
        <v>0</v>
      </c>
      <c r="HF57" s="111">
        <f t="shared" si="157"/>
        <v>0</v>
      </c>
      <c r="HG57" s="109">
        <f t="shared" si="158"/>
        <v>0</v>
      </c>
      <c r="HH57" s="111">
        <f t="shared" si="159"/>
        <v>0</v>
      </c>
      <c r="HI57" s="109">
        <f t="shared" si="160"/>
        <v>0</v>
      </c>
      <c r="HJ57" s="111">
        <f t="shared" si="161"/>
        <v>0</v>
      </c>
      <c r="HK57" s="109">
        <f t="shared" si="162"/>
        <v>0</v>
      </c>
      <c r="HL57" s="111">
        <f t="shared" si="163"/>
        <v>0</v>
      </c>
      <c r="HM57" s="109">
        <f t="shared" si="164"/>
        <v>0</v>
      </c>
      <c r="HN57" s="111">
        <f t="shared" si="165"/>
        <v>0</v>
      </c>
      <c r="HO57" s="109">
        <f t="shared" si="166"/>
        <v>0</v>
      </c>
      <c r="HP57" s="166">
        <f t="shared" si="275"/>
        <v>0</v>
      </c>
      <c r="HQ57" s="120"/>
      <c r="HR57" s="120">
        <v>150</v>
      </c>
      <c r="HS57" s="173">
        <f t="shared" si="276"/>
        <v>2.5</v>
      </c>
      <c r="HT57" s="167">
        <v>0.75</v>
      </c>
      <c r="HU57" s="120"/>
      <c r="HV57" s="120"/>
      <c r="HW57" s="120"/>
      <c r="HX57" s="120"/>
      <c r="HY57" s="120"/>
      <c r="HZ57" s="109"/>
      <c r="IA57" s="110">
        <v>42777</v>
      </c>
      <c r="IB57" s="111">
        <f t="shared" si="167"/>
        <v>0</v>
      </c>
      <c r="IC57" s="109">
        <f t="shared" si="167"/>
        <v>0</v>
      </c>
      <c r="ID57" s="111">
        <f t="shared" si="168"/>
        <v>0</v>
      </c>
      <c r="IE57" s="109">
        <f t="shared" si="169"/>
        <v>0</v>
      </c>
      <c r="IF57" s="111">
        <f t="shared" si="170"/>
        <v>0</v>
      </c>
      <c r="IG57" s="109">
        <f t="shared" si="171"/>
        <v>0</v>
      </c>
      <c r="IH57" s="111">
        <f t="shared" si="172"/>
        <v>0</v>
      </c>
      <c r="II57" s="109">
        <f t="shared" si="173"/>
        <v>0</v>
      </c>
      <c r="IJ57" s="111">
        <f t="shared" si="174"/>
        <v>0</v>
      </c>
      <c r="IK57" s="109">
        <f t="shared" si="175"/>
        <v>0</v>
      </c>
      <c r="IL57" s="111">
        <f t="shared" si="176"/>
        <v>0</v>
      </c>
      <c r="IM57" s="109">
        <f t="shared" si="177"/>
        <v>0</v>
      </c>
      <c r="IN57" s="111">
        <f t="shared" si="178"/>
        <v>0</v>
      </c>
      <c r="IO57" s="109">
        <f t="shared" si="179"/>
        <v>0</v>
      </c>
      <c r="IP57" s="166">
        <f t="shared" si="277"/>
        <v>0</v>
      </c>
      <c r="IQ57" s="120"/>
      <c r="IR57" s="120">
        <v>150</v>
      </c>
      <c r="IS57" s="173">
        <f t="shared" si="278"/>
        <v>2.5</v>
      </c>
      <c r="IT57" s="167">
        <v>0.58333333333333337</v>
      </c>
      <c r="IU57" s="120"/>
      <c r="IV57" s="120"/>
      <c r="IW57" s="120"/>
      <c r="IX57" s="120"/>
      <c r="IY57" s="120"/>
      <c r="IZ57" s="109"/>
      <c r="JA57" s="110">
        <v>42777</v>
      </c>
      <c r="JB57" s="111">
        <f t="shared" si="180"/>
        <v>0</v>
      </c>
      <c r="JC57" s="109">
        <f t="shared" si="180"/>
        <v>0</v>
      </c>
      <c r="JD57" s="111">
        <f t="shared" si="181"/>
        <v>0</v>
      </c>
      <c r="JE57" s="109">
        <f t="shared" si="182"/>
        <v>0</v>
      </c>
      <c r="JF57" s="111">
        <f t="shared" si="183"/>
        <v>0</v>
      </c>
      <c r="JG57" s="109">
        <f t="shared" si="184"/>
        <v>0</v>
      </c>
      <c r="JH57" s="111">
        <f t="shared" si="185"/>
        <v>0</v>
      </c>
      <c r="JI57" s="109">
        <f t="shared" si="186"/>
        <v>0</v>
      </c>
      <c r="JJ57" s="111">
        <f t="shared" si="187"/>
        <v>0</v>
      </c>
      <c r="JK57" s="109">
        <f t="shared" si="188"/>
        <v>0</v>
      </c>
      <c r="JL57" s="111">
        <f t="shared" si="189"/>
        <v>0</v>
      </c>
      <c r="JM57" s="109">
        <f t="shared" si="190"/>
        <v>0</v>
      </c>
      <c r="JN57" s="111">
        <f t="shared" si="191"/>
        <v>0</v>
      </c>
      <c r="JO57" s="109">
        <f t="shared" si="192"/>
        <v>0</v>
      </c>
      <c r="JP57" s="166">
        <f t="shared" si="279"/>
        <v>0</v>
      </c>
      <c r="JQ57" s="120"/>
      <c r="JR57" s="120">
        <v>40</v>
      </c>
      <c r="JS57" s="173">
        <f t="shared" si="280"/>
        <v>0.66666666666666663</v>
      </c>
      <c r="JT57" s="167">
        <v>0.66666666666666663</v>
      </c>
      <c r="JU57" s="120"/>
      <c r="JV57" s="120"/>
      <c r="JW57" s="120"/>
      <c r="JX57" s="120"/>
      <c r="JY57" s="120"/>
      <c r="JZ57" s="109"/>
      <c r="KA57" s="110">
        <v>42777</v>
      </c>
      <c r="KB57" s="111">
        <f t="shared" si="193"/>
        <v>0</v>
      </c>
      <c r="KC57" s="109">
        <f t="shared" si="193"/>
        <v>0</v>
      </c>
      <c r="KD57" s="111">
        <f t="shared" si="194"/>
        <v>0</v>
      </c>
      <c r="KE57" s="109">
        <f t="shared" si="195"/>
        <v>0</v>
      </c>
      <c r="KF57" s="111">
        <f t="shared" si="196"/>
        <v>0</v>
      </c>
      <c r="KG57" s="109">
        <f t="shared" si="197"/>
        <v>0</v>
      </c>
      <c r="KH57" s="111">
        <f t="shared" si="198"/>
        <v>0</v>
      </c>
      <c r="KI57" s="109">
        <f t="shared" si="199"/>
        <v>0</v>
      </c>
      <c r="KJ57" s="111">
        <f t="shared" si="200"/>
        <v>0</v>
      </c>
      <c r="KK57" s="109">
        <f t="shared" si="201"/>
        <v>0</v>
      </c>
      <c r="KL57" s="111">
        <f t="shared" si="202"/>
        <v>0</v>
      </c>
      <c r="KM57" s="109">
        <f t="shared" si="203"/>
        <v>0</v>
      </c>
      <c r="KN57" s="111">
        <f t="shared" si="204"/>
        <v>0</v>
      </c>
      <c r="KO57" s="109">
        <f t="shared" si="205"/>
        <v>0</v>
      </c>
      <c r="KP57" s="166">
        <f t="shared" si="281"/>
        <v>0</v>
      </c>
      <c r="KQ57" s="120"/>
      <c r="KR57" s="120">
        <v>20</v>
      </c>
      <c r="KS57" s="173">
        <f t="shared" si="282"/>
        <v>0.33333333333333331</v>
      </c>
      <c r="KT57" s="167">
        <v>0.33333333333333331</v>
      </c>
      <c r="KU57" s="120"/>
      <c r="KV57" s="120"/>
      <c r="KW57" s="120"/>
      <c r="KX57" s="120"/>
      <c r="KY57" s="120"/>
      <c r="KZ57" s="109"/>
      <c r="LA57" s="110">
        <v>42777</v>
      </c>
      <c r="LB57" s="111">
        <f t="shared" si="206"/>
        <v>0</v>
      </c>
      <c r="LC57" s="109">
        <f t="shared" si="206"/>
        <v>0</v>
      </c>
      <c r="LD57" s="111">
        <f t="shared" si="207"/>
        <v>0</v>
      </c>
      <c r="LE57" s="109">
        <f t="shared" si="208"/>
        <v>0</v>
      </c>
      <c r="LF57" s="111">
        <f t="shared" si="209"/>
        <v>0</v>
      </c>
      <c r="LG57" s="109">
        <f t="shared" si="210"/>
        <v>0</v>
      </c>
      <c r="LH57" s="111">
        <f t="shared" si="211"/>
        <v>0</v>
      </c>
      <c r="LI57" s="109">
        <f t="shared" si="212"/>
        <v>0</v>
      </c>
      <c r="LJ57" s="111">
        <f t="shared" si="213"/>
        <v>0</v>
      </c>
      <c r="LK57" s="109">
        <f t="shared" si="214"/>
        <v>0</v>
      </c>
      <c r="LL57" s="111">
        <f t="shared" si="215"/>
        <v>0</v>
      </c>
      <c r="LM57" s="109">
        <f t="shared" si="216"/>
        <v>0</v>
      </c>
      <c r="LN57" s="111">
        <f t="shared" si="217"/>
        <v>0</v>
      </c>
      <c r="LO57" s="109">
        <f t="shared" si="218"/>
        <v>0</v>
      </c>
      <c r="LP57" s="166">
        <f t="shared" si="283"/>
        <v>0</v>
      </c>
      <c r="LQ57" s="120"/>
      <c r="LR57" s="120">
        <v>40</v>
      </c>
      <c r="LS57" s="173">
        <f t="shared" si="284"/>
        <v>0.66666666666666663</v>
      </c>
      <c r="LT57" s="167">
        <v>0.41666666666666669</v>
      </c>
      <c r="LU57" s="120"/>
      <c r="LV57" s="120"/>
      <c r="LW57" s="120"/>
      <c r="LX57" s="120"/>
      <c r="LY57" s="120"/>
      <c r="LZ57" s="109"/>
      <c r="MA57" s="109"/>
      <c r="MB57" s="110">
        <v>44023</v>
      </c>
      <c r="MC57" s="111">
        <f t="shared" si="52"/>
        <v>0</v>
      </c>
      <c r="MD57" s="109">
        <f t="shared" si="219"/>
        <v>0</v>
      </c>
      <c r="ME57" s="111">
        <f t="shared" si="53"/>
        <v>0</v>
      </c>
      <c r="MF57" s="109">
        <f t="shared" si="220"/>
        <v>0</v>
      </c>
      <c r="MG57" s="108">
        <f t="shared" si="285"/>
        <v>0</v>
      </c>
      <c r="MH57" s="110">
        <v>44023</v>
      </c>
      <c r="MI57" s="111">
        <f t="shared" si="54"/>
        <v>0</v>
      </c>
      <c r="MJ57" s="109">
        <f t="shared" si="221"/>
        <v>0</v>
      </c>
      <c r="MK57" s="111">
        <f t="shared" si="55"/>
        <v>0</v>
      </c>
      <c r="ML57" s="109">
        <f t="shared" si="222"/>
        <v>0</v>
      </c>
      <c r="MM57" s="108">
        <f t="shared" si="223"/>
        <v>0</v>
      </c>
      <c r="MN57" s="110">
        <v>44023</v>
      </c>
      <c r="MO57" s="111">
        <f t="shared" si="56"/>
        <v>0</v>
      </c>
      <c r="MP57" s="109">
        <f t="shared" si="224"/>
        <v>0</v>
      </c>
      <c r="MQ57" s="111">
        <f t="shared" si="57"/>
        <v>0</v>
      </c>
      <c r="MR57" s="109">
        <f t="shared" si="225"/>
        <v>0</v>
      </c>
      <c r="MS57" s="108">
        <f t="shared" si="226"/>
        <v>0</v>
      </c>
      <c r="MT57" s="110">
        <v>42777</v>
      </c>
      <c r="MU57" s="111">
        <f t="shared" si="58"/>
        <v>0</v>
      </c>
      <c r="MV57" s="109">
        <f t="shared" si="227"/>
        <v>0</v>
      </c>
      <c r="MW57" s="111">
        <f t="shared" si="59"/>
        <v>0</v>
      </c>
      <c r="MX57" s="109">
        <f t="shared" si="228"/>
        <v>0</v>
      </c>
      <c r="MY57" s="108">
        <f t="shared" si="229"/>
        <v>0</v>
      </c>
      <c r="MZ57" s="6"/>
      <c r="NA57" s="25"/>
      <c r="NB57" s="26"/>
      <c r="NC57" s="25"/>
      <c r="ND57" s="26"/>
      <c r="NE57" s="26"/>
      <c r="NF57" s="25"/>
      <c r="NG57" s="26"/>
      <c r="NH57" s="25"/>
      <c r="NI57" s="26"/>
      <c r="NJ57" s="26"/>
      <c r="NL57" s="25"/>
      <c r="NM57" s="26"/>
      <c r="NN57" s="25"/>
      <c r="NO57" s="26"/>
      <c r="NP57" s="25"/>
      <c r="NQ57" s="26"/>
      <c r="NR57" s="25"/>
      <c r="NS57" s="26"/>
      <c r="NT57" s="25"/>
      <c r="NU57" s="26"/>
      <c r="NV57" s="25"/>
      <c r="NW57" s="26"/>
      <c r="NX57" s="25"/>
      <c r="NY57" s="26"/>
      <c r="NZ57" s="18"/>
      <c r="OL57" s="110">
        <v>45668</v>
      </c>
      <c r="OM57" s="264">
        <f t="shared" ref="OM57:ON57" si="311">OM16</f>
        <v>2</v>
      </c>
      <c r="ON57" s="265">
        <f t="shared" si="311"/>
        <v>0.9375</v>
      </c>
      <c r="OO57" s="202">
        <f t="shared" si="231"/>
        <v>0</v>
      </c>
      <c r="OP57" s="119">
        <f t="shared" si="232"/>
        <v>0</v>
      </c>
      <c r="OQ57" s="202">
        <f t="shared" si="233"/>
        <v>1</v>
      </c>
      <c r="OR57" s="119">
        <f t="shared" si="234"/>
        <v>6.25E-2</v>
      </c>
      <c r="OS57" s="202">
        <f t="shared" si="235"/>
        <v>0</v>
      </c>
      <c r="OT57" s="119">
        <f t="shared" si="236"/>
        <v>0</v>
      </c>
      <c r="OU57" s="202">
        <f t="shared" si="237"/>
        <v>0</v>
      </c>
      <c r="OV57" s="119">
        <f t="shared" si="238"/>
        <v>0</v>
      </c>
      <c r="OW57" s="202">
        <f t="shared" si="239"/>
        <v>0</v>
      </c>
      <c r="OX57" s="119">
        <f t="shared" si="240"/>
        <v>0</v>
      </c>
      <c r="OY57" s="202">
        <f t="shared" si="241"/>
        <v>0</v>
      </c>
      <c r="OZ57" s="119">
        <f t="shared" si="242"/>
        <v>0</v>
      </c>
      <c r="PA57" s="260">
        <f t="shared" si="287"/>
        <v>1</v>
      </c>
      <c r="PM57" s="110">
        <v>45668</v>
      </c>
      <c r="PN57" s="264">
        <f t="shared" ref="PN57:PO57" si="312">PN16</f>
        <v>4</v>
      </c>
      <c r="PO57" s="265">
        <f t="shared" si="312"/>
        <v>0.27777777777777779</v>
      </c>
      <c r="PP57" s="202">
        <f t="shared" si="244"/>
        <v>0</v>
      </c>
      <c r="PQ57" s="119">
        <f t="shared" si="245"/>
        <v>0</v>
      </c>
      <c r="PR57" s="202">
        <f t="shared" si="246"/>
        <v>0</v>
      </c>
      <c r="PS57" s="119">
        <f t="shared" si="247"/>
        <v>0</v>
      </c>
      <c r="PT57" s="202">
        <f t="shared" si="248"/>
        <v>2</v>
      </c>
      <c r="PU57" s="119">
        <f t="shared" si="249"/>
        <v>1.3888888888888888E-2</v>
      </c>
      <c r="PV57" s="202">
        <f t="shared" si="250"/>
        <v>0</v>
      </c>
      <c r="PW57" s="119">
        <f t="shared" si="251"/>
        <v>0</v>
      </c>
      <c r="PX57" s="202">
        <f t="shared" si="252"/>
        <v>2</v>
      </c>
      <c r="PY57" s="119">
        <f t="shared" si="253"/>
        <v>0.70833333333333337</v>
      </c>
      <c r="PZ57" s="202">
        <f t="shared" si="254"/>
        <v>0</v>
      </c>
      <c r="QA57" s="119">
        <f t="shared" si="255"/>
        <v>0</v>
      </c>
      <c r="QB57" s="260">
        <f t="shared" si="288"/>
        <v>1</v>
      </c>
    </row>
    <row r="58" spans="1:444">
      <c r="A58" s="110">
        <v>45669</v>
      </c>
      <c r="B58" s="264">
        <f t="shared" si="60"/>
        <v>2</v>
      </c>
      <c r="C58" s="265">
        <f t="shared" si="60"/>
        <v>0.29166666666666669</v>
      </c>
      <c r="D58" s="202">
        <f t="shared" si="256"/>
        <v>0</v>
      </c>
      <c r="E58" s="119">
        <f t="shared" si="257"/>
        <v>0</v>
      </c>
      <c r="F58" s="203">
        <f t="shared" si="291"/>
        <v>0</v>
      </c>
      <c r="G58" s="119">
        <f t="shared" si="258"/>
        <v>0</v>
      </c>
      <c r="H58" s="202">
        <f t="shared" ref="H58:H64" si="313">F16+O17</f>
        <v>3</v>
      </c>
      <c r="I58" s="119">
        <f t="shared" si="299"/>
        <v>0</v>
      </c>
      <c r="J58" s="202">
        <f t="shared" si="300"/>
        <v>0</v>
      </c>
      <c r="K58" s="119">
        <f t="shared" si="301"/>
        <v>0</v>
      </c>
      <c r="L58" s="202">
        <f t="shared" si="61"/>
        <v>2</v>
      </c>
      <c r="M58" s="119">
        <f t="shared" si="62"/>
        <v>0.70833333333333337</v>
      </c>
      <c r="N58" s="202">
        <f t="shared" si="63"/>
        <v>0</v>
      </c>
      <c r="O58" s="119">
        <f t="shared" si="64"/>
        <v>0</v>
      </c>
      <c r="P58" s="260">
        <f t="shared" si="65"/>
        <v>1</v>
      </c>
      <c r="Q58" s="120"/>
      <c r="R58" s="120"/>
      <c r="S58" s="173"/>
      <c r="T58" s="167"/>
      <c r="U58" s="120"/>
      <c r="V58" s="120"/>
      <c r="W58" s="120"/>
      <c r="X58" s="120"/>
      <c r="Y58" s="120"/>
      <c r="Z58" s="109"/>
      <c r="AA58" s="109"/>
      <c r="AB58" s="110">
        <v>45669</v>
      </c>
      <c r="AC58" s="264">
        <f t="shared" si="302"/>
        <v>4</v>
      </c>
      <c r="AD58" s="265">
        <f t="shared" si="296"/>
        <v>0.27777777777777779</v>
      </c>
      <c r="AE58" s="202">
        <f t="shared" si="67"/>
        <v>0</v>
      </c>
      <c r="AF58" s="119">
        <f t="shared" si="68"/>
        <v>0</v>
      </c>
      <c r="AG58" s="202">
        <f t="shared" si="69"/>
        <v>0</v>
      </c>
      <c r="AH58" s="119">
        <f t="shared" si="70"/>
        <v>0</v>
      </c>
      <c r="AI58" s="202">
        <f t="shared" si="71"/>
        <v>2</v>
      </c>
      <c r="AJ58" s="119">
        <f t="shared" si="72"/>
        <v>1.3888888888888888E-2</v>
      </c>
      <c r="AK58" s="202">
        <f t="shared" si="73"/>
        <v>0</v>
      </c>
      <c r="AL58" s="119">
        <f t="shared" si="74"/>
        <v>0</v>
      </c>
      <c r="AM58" s="202">
        <f t="shared" si="260"/>
        <v>2</v>
      </c>
      <c r="AN58" s="119">
        <f t="shared" si="75"/>
        <v>0.70833333333333337</v>
      </c>
      <c r="AO58" s="202">
        <f t="shared" si="76"/>
        <v>0</v>
      </c>
      <c r="AP58" s="119">
        <f t="shared" si="261"/>
        <v>0</v>
      </c>
      <c r="AQ58" s="260">
        <f t="shared" si="262"/>
        <v>1</v>
      </c>
      <c r="AR58" s="120"/>
      <c r="AS58" s="120"/>
      <c r="AT58" s="173"/>
      <c r="AU58" s="167"/>
      <c r="AV58" s="120"/>
      <c r="AW58" s="120"/>
      <c r="AX58" s="120"/>
      <c r="AY58" s="120"/>
      <c r="AZ58" s="120"/>
      <c r="BA58" s="109"/>
      <c r="BB58" s="110">
        <v>45669</v>
      </c>
      <c r="BC58" s="202">
        <f t="shared" si="77"/>
        <v>3</v>
      </c>
      <c r="BD58" s="119">
        <f t="shared" si="77"/>
        <v>0.98263888888888884</v>
      </c>
      <c r="BE58" s="202">
        <f t="shared" si="78"/>
        <v>0</v>
      </c>
      <c r="BF58" s="119">
        <f t="shared" si="79"/>
        <v>0</v>
      </c>
      <c r="BG58" s="202">
        <f t="shared" si="80"/>
        <v>1</v>
      </c>
      <c r="BH58" s="119">
        <f t="shared" si="263"/>
        <v>1.0416666666666666E-2</v>
      </c>
      <c r="BI58" s="202">
        <f t="shared" si="81"/>
        <v>1</v>
      </c>
      <c r="BJ58" s="119">
        <f t="shared" si="82"/>
        <v>6.9444444444444441E-3</v>
      </c>
      <c r="BK58" s="202">
        <f t="shared" si="83"/>
        <v>0</v>
      </c>
      <c r="BL58" s="119">
        <f t="shared" si="84"/>
        <v>0</v>
      </c>
      <c r="BM58" s="202">
        <f t="shared" si="85"/>
        <v>0</v>
      </c>
      <c r="BN58" s="119">
        <f t="shared" si="86"/>
        <v>0</v>
      </c>
      <c r="BO58" s="202">
        <f t="shared" si="87"/>
        <v>0</v>
      </c>
      <c r="BP58" s="119">
        <f t="shared" si="88"/>
        <v>0</v>
      </c>
      <c r="BQ58" s="260">
        <f t="shared" si="264"/>
        <v>0.99999999999999989</v>
      </c>
      <c r="BR58" s="120"/>
      <c r="BS58" s="120"/>
      <c r="BT58" s="173"/>
      <c r="BU58" s="167"/>
      <c r="BV58" s="120"/>
      <c r="BW58" s="120"/>
      <c r="BX58" s="120"/>
      <c r="BY58" s="120"/>
      <c r="BZ58" s="120"/>
      <c r="CA58" s="109"/>
      <c r="CB58" s="110">
        <v>43171</v>
      </c>
      <c r="CC58" s="111">
        <f t="shared" si="89"/>
        <v>0</v>
      </c>
      <c r="CD58" s="109">
        <f t="shared" si="89"/>
        <v>0</v>
      </c>
      <c r="CE58" s="111">
        <f t="shared" si="90"/>
        <v>0</v>
      </c>
      <c r="CF58" s="109">
        <f t="shared" si="91"/>
        <v>0</v>
      </c>
      <c r="CG58" s="111">
        <f t="shared" si="92"/>
        <v>0</v>
      </c>
      <c r="CH58" s="109">
        <f t="shared" si="93"/>
        <v>0</v>
      </c>
      <c r="CI58" s="111">
        <f t="shared" si="94"/>
        <v>0</v>
      </c>
      <c r="CJ58" s="109">
        <f t="shared" si="95"/>
        <v>0</v>
      </c>
      <c r="CK58" s="111">
        <f t="shared" si="96"/>
        <v>0</v>
      </c>
      <c r="CL58" s="109">
        <f t="shared" si="97"/>
        <v>0</v>
      </c>
      <c r="CM58" s="111">
        <f t="shared" si="98"/>
        <v>0</v>
      </c>
      <c r="CN58" s="109">
        <f t="shared" si="99"/>
        <v>0</v>
      </c>
      <c r="CO58" s="111">
        <f t="shared" si="100"/>
        <v>0</v>
      </c>
      <c r="CP58" s="109">
        <f t="shared" si="101"/>
        <v>0</v>
      </c>
      <c r="CQ58" s="166">
        <f t="shared" si="265"/>
        <v>0</v>
      </c>
      <c r="CR58" s="120"/>
      <c r="CS58" s="120">
        <v>170</v>
      </c>
      <c r="CT58" s="173">
        <f t="shared" si="266"/>
        <v>2.8333333333333335</v>
      </c>
      <c r="CU58" s="167">
        <v>0.125</v>
      </c>
      <c r="CV58" s="120"/>
      <c r="CW58" s="120"/>
      <c r="CX58" s="120"/>
      <c r="CY58" s="120"/>
      <c r="CZ58" s="120"/>
      <c r="DA58" s="110"/>
      <c r="DB58" s="111">
        <f t="shared" si="102"/>
        <v>0</v>
      </c>
      <c r="DC58" s="109">
        <f t="shared" si="102"/>
        <v>0</v>
      </c>
      <c r="DD58" s="111">
        <f t="shared" si="103"/>
        <v>0</v>
      </c>
      <c r="DE58" s="109">
        <f t="shared" si="104"/>
        <v>0</v>
      </c>
      <c r="DF58" s="111">
        <f t="shared" si="105"/>
        <v>0</v>
      </c>
      <c r="DG58" s="109">
        <f t="shared" si="106"/>
        <v>0</v>
      </c>
      <c r="DH58" s="111">
        <f t="shared" si="107"/>
        <v>0</v>
      </c>
      <c r="DI58" s="109">
        <f t="shared" si="108"/>
        <v>0</v>
      </c>
      <c r="DJ58" s="111">
        <f t="shared" si="109"/>
        <v>0</v>
      </c>
      <c r="DK58" s="109">
        <f t="shared" si="110"/>
        <v>0</v>
      </c>
      <c r="DL58" s="111">
        <f t="shared" si="111"/>
        <v>0</v>
      </c>
      <c r="DM58" s="109">
        <f t="shared" si="112"/>
        <v>0</v>
      </c>
      <c r="DN58" s="111">
        <f t="shared" si="113"/>
        <v>0</v>
      </c>
      <c r="DO58" s="109">
        <f t="shared" si="114"/>
        <v>0</v>
      </c>
      <c r="DP58" s="166">
        <f t="shared" si="267"/>
        <v>0</v>
      </c>
      <c r="DQ58" s="120"/>
      <c r="DR58" s="120">
        <v>160</v>
      </c>
      <c r="DS58" s="173">
        <f t="shared" si="268"/>
        <v>2.6666666666666665</v>
      </c>
      <c r="DT58" s="167">
        <v>0.625</v>
      </c>
      <c r="DU58" s="120"/>
      <c r="DV58" s="120"/>
      <c r="DW58" s="120"/>
      <c r="DX58" s="120"/>
      <c r="DY58" s="120"/>
      <c r="DZ58" s="109"/>
      <c r="EA58" s="110">
        <v>42778</v>
      </c>
      <c r="EB58" s="111">
        <f t="shared" si="115"/>
        <v>0</v>
      </c>
      <c r="EC58" s="109">
        <f t="shared" si="115"/>
        <v>0</v>
      </c>
      <c r="ED58" s="111">
        <f t="shared" si="116"/>
        <v>0</v>
      </c>
      <c r="EE58" s="109">
        <f t="shared" si="117"/>
        <v>0</v>
      </c>
      <c r="EF58" s="111">
        <f t="shared" si="118"/>
        <v>0</v>
      </c>
      <c r="EG58" s="109">
        <f t="shared" si="119"/>
        <v>0</v>
      </c>
      <c r="EH58" s="111">
        <f t="shared" si="120"/>
        <v>0</v>
      </c>
      <c r="EI58" s="109">
        <f t="shared" si="121"/>
        <v>0</v>
      </c>
      <c r="EJ58" s="111">
        <f t="shared" si="122"/>
        <v>0</v>
      </c>
      <c r="EK58" s="109">
        <f t="shared" si="123"/>
        <v>0</v>
      </c>
      <c r="EL58" s="111">
        <f t="shared" si="124"/>
        <v>0</v>
      </c>
      <c r="EM58" s="109">
        <f t="shared" si="125"/>
        <v>0</v>
      </c>
      <c r="EN58" s="111">
        <f t="shared" si="126"/>
        <v>0</v>
      </c>
      <c r="EO58" s="109">
        <f t="shared" si="127"/>
        <v>0</v>
      </c>
      <c r="EP58" s="166">
        <f t="shared" si="269"/>
        <v>0</v>
      </c>
      <c r="EQ58" s="120"/>
      <c r="ER58" s="120">
        <v>180</v>
      </c>
      <c r="ES58" s="173">
        <f t="shared" si="270"/>
        <v>3</v>
      </c>
      <c r="ET58" s="167">
        <v>0.70833333333333337</v>
      </c>
      <c r="EU58" s="120"/>
      <c r="EV58" s="120"/>
      <c r="EW58" s="120"/>
      <c r="EX58" s="120"/>
      <c r="EY58" s="120"/>
      <c r="EZ58" s="109"/>
      <c r="FA58" s="110">
        <v>42778</v>
      </c>
      <c r="FB58" s="111">
        <f t="shared" si="128"/>
        <v>0</v>
      </c>
      <c r="FC58" s="109">
        <f t="shared" si="128"/>
        <v>0</v>
      </c>
      <c r="FD58" s="111">
        <f t="shared" si="129"/>
        <v>0</v>
      </c>
      <c r="FE58" s="109">
        <f t="shared" si="130"/>
        <v>0</v>
      </c>
      <c r="FF58" s="111">
        <f t="shared" si="131"/>
        <v>0</v>
      </c>
      <c r="FG58" s="109">
        <f t="shared" si="132"/>
        <v>0</v>
      </c>
      <c r="FH58" s="111">
        <f t="shared" si="133"/>
        <v>0</v>
      </c>
      <c r="FI58" s="109">
        <f t="shared" si="134"/>
        <v>0</v>
      </c>
      <c r="FJ58" s="111">
        <f t="shared" si="135"/>
        <v>0</v>
      </c>
      <c r="FK58" s="109">
        <f t="shared" si="136"/>
        <v>0</v>
      </c>
      <c r="FL58" s="111">
        <f t="shared" si="137"/>
        <v>0</v>
      </c>
      <c r="FM58" s="109">
        <f t="shared" si="138"/>
        <v>0</v>
      </c>
      <c r="FN58" s="111">
        <f t="shared" si="139"/>
        <v>0</v>
      </c>
      <c r="FO58" s="109">
        <f t="shared" si="140"/>
        <v>0</v>
      </c>
      <c r="FP58" s="166">
        <f t="shared" si="271"/>
        <v>0</v>
      </c>
      <c r="FQ58" s="120"/>
      <c r="FR58" s="120">
        <v>150</v>
      </c>
      <c r="FS58" s="173">
        <f t="shared" si="272"/>
        <v>2.5</v>
      </c>
      <c r="FT58" s="167">
        <v>0.54166666666666663</v>
      </c>
      <c r="FU58" s="120"/>
      <c r="FV58" s="120"/>
      <c r="FW58" s="120"/>
      <c r="FX58" s="120"/>
      <c r="FY58" s="120"/>
      <c r="FZ58" s="109"/>
      <c r="GA58" s="110">
        <v>42778</v>
      </c>
      <c r="GB58" s="111">
        <f t="shared" si="141"/>
        <v>0</v>
      </c>
      <c r="GC58" s="109">
        <f t="shared" si="141"/>
        <v>0</v>
      </c>
      <c r="GD58" s="111">
        <f t="shared" si="142"/>
        <v>0</v>
      </c>
      <c r="GE58" s="109">
        <f t="shared" si="143"/>
        <v>0</v>
      </c>
      <c r="GF58" s="111">
        <f t="shared" si="144"/>
        <v>0</v>
      </c>
      <c r="GG58" s="109">
        <f t="shared" si="145"/>
        <v>0</v>
      </c>
      <c r="GH58" s="111">
        <f t="shared" si="146"/>
        <v>0</v>
      </c>
      <c r="GI58" s="109">
        <f t="shared" si="147"/>
        <v>0</v>
      </c>
      <c r="GJ58" s="111">
        <f t="shared" si="148"/>
        <v>0</v>
      </c>
      <c r="GK58" s="109">
        <f t="shared" si="149"/>
        <v>0</v>
      </c>
      <c r="GL58" s="111">
        <f t="shared" si="150"/>
        <v>0</v>
      </c>
      <c r="GM58" s="109">
        <f t="shared" si="151"/>
        <v>0</v>
      </c>
      <c r="GN58" s="111">
        <f t="shared" si="152"/>
        <v>0</v>
      </c>
      <c r="GO58" s="109">
        <f t="shared" si="153"/>
        <v>0</v>
      </c>
      <c r="GP58" s="166">
        <f t="shared" si="273"/>
        <v>0</v>
      </c>
      <c r="GQ58" s="120"/>
      <c r="GR58" s="120">
        <v>10</v>
      </c>
      <c r="GS58" s="173">
        <f t="shared" si="274"/>
        <v>0.16666666666666666</v>
      </c>
      <c r="GT58" s="167">
        <v>8.3333333333333329E-2</v>
      </c>
      <c r="GU58" s="120"/>
      <c r="GV58" s="120"/>
      <c r="GW58" s="120"/>
      <c r="GX58" s="120"/>
      <c r="GY58" s="120"/>
      <c r="GZ58" s="109"/>
      <c r="HA58" s="110">
        <v>42778</v>
      </c>
      <c r="HB58" s="111">
        <f t="shared" si="154"/>
        <v>0</v>
      </c>
      <c r="HC58" s="109">
        <f t="shared" si="154"/>
        <v>0</v>
      </c>
      <c r="HD58" s="111">
        <f t="shared" si="155"/>
        <v>0</v>
      </c>
      <c r="HE58" s="109">
        <f t="shared" si="156"/>
        <v>0</v>
      </c>
      <c r="HF58" s="111">
        <f t="shared" si="157"/>
        <v>0</v>
      </c>
      <c r="HG58" s="109">
        <f t="shared" si="158"/>
        <v>0</v>
      </c>
      <c r="HH58" s="111">
        <f t="shared" si="159"/>
        <v>0</v>
      </c>
      <c r="HI58" s="109">
        <f t="shared" si="160"/>
        <v>0</v>
      </c>
      <c r="HJ58" s="111">
        <f t="shared" si="161"/>
        <v>0</v>
      </c>
      <c r="HK58" s="109">
        <f t="shared" si="162"/>
        <v>0</v>
      </c>
      <c r="HL58" s="111">
        <f t="shared" si="163"/>
        <v>0</v>
      </c>
      <c r="HM58" s="109">
        <f t="shared" si="164"/>
        <v>0</v>
      </c>
      <c r="HN58" s="111">
        <f t="shared" si="165"/>
        <v>0</v>
      </c>
      <c r="HO58" s="109">
        <f t="shared" si="166"/>
        <v>0</v>
      </c>
      <c r="HP58" s="166">
        <f t="shared" si="275"/>
        <v>0</v>
      </c>
      <c r="HQ58" s="120"/>
      <c r="HR58" s="120">
        <v>160</v>
      </c>
      <c r="HS58" s="173">
        <f t="shared" si="276"/>
        <v>2.6666666666666665</v>
      </c>
      <c r="HT58" s="167">
        <v>0.70833333333333337</v>
      </c>
      <c r="HU58" s="120"/>
      <c r="HV58" s="120"/>
      <c r="HW58" s="120"/>
      <c r="HX58" s="120"/>
      <c r="HY58" s="120"/>
      <c r="HZ58" s="109"/>
      <c r="IA58" s="110">
        <v>42778</v>
      </c>
      <c r="IB58" s="111">
        <f t="shared" si="167"/>
        <v>0</v>
      </c>
      <c r="IC58" s="109">
        <f t="shared" si="167"/>
        <v>0</v>
      </c>
      <c r="ID58" s="111">
        <f t="shared" si="168"/>
        <v>0</v>
      </c>
      <c r="IE58" s="109">
        <f t="shared" si="169"/>
        <v>0</v>
      </c>
      <c r="IF58" s="111">
        <f t="shared" si="170"/>
        <v>0</v>
      </c>
      <c r="IG58" s="109">
        <f t="shared" si="171"/>
        <v>0</v>
      </c>
      <c r="IH58" s="111">
        <f t="shared" si="172"/>
        <v>0</v>
      </c>
      <c r="II58" s="109">
        <f t="shared" si="173"/>
        <v>0</v>
      </c>
      <c r="IJ58" s="111">
        <f t="shared" si="174"/>
        <v>0</v>
      </c>
      <c r="IK58" s="109">
        <f t="shared" si="175"/>
        <v>0</v>
      </c>
      <c r="IL58" s="111">
        <f t="shared" si="176"/>
        <v>0</v>
      </c>
      <c r="IM58" s="109">
        <f t="shared" si="177"/>
        <v>0</v>
      </c>
      <c r="IN58" s="111">
        <f t="shared" si="178"/>
        <v>0</v>
      </c>
      <c r="IO58" s="109">
        <f t="shared" si="179"/>
        <v>0</v>
      </c>
      <c r="IP58" s="166">
        <f t="shared" si="277"/>
        <v>0</v>
      </c>
      <c r="IQ58" s="120"/>
      <c r="IR58" s="179">
        <v>120</v>
      </c>
      <c r="IS58" s="177">
        <f t="shared" si="278"/>
        <v>2</v>
      </c>
      <c r="IT58" s="180">
        <v>0.54166666666666663</v>
      </c>
      <c r="IU58" s="120"/>
      <c r="IV58" s="120"/>
      <c r="IW58" s="120"/>
      <c r="IX58" s="120"/>
      <c r="IY58" s="120"/>
      <c r="IZ58" s="109"/>
      <c r="JA58" s="110">
        <v>42778</v>
      </c>
      <c r="JB58" s="111">
        <f t="shared" si="180"/>
        <v>0</v>
      </c>
      <c r="JC58" s="109">
        <f t="shared" si="180"/>
        <v>0</v>
      </c>
      <c r="JD58" s="111">
        <f t="shared" si="181"/>
        <v>0</v>
      </c>
      <c r="JE58" s="109">
        <f t="shared" si="182"/>
        <v>0</v>
      </c>
      <c r="JF58" s="111">
        <f t="shared" si="183"/>
        <v>0</v>
      </c>
      <c r="JG58" s="109">
        <f t="shared" si="184"/>
        <v>0</v>
      </c>
      <c r="JH58" s="111">
        <f t="shared" si="185"/>
        <v>0</v>
      </c>
      <c r="JI58" s="109">
        <f t="shared" si="186"/>
        <v>0</v>
      </c>
      <c r="JJ58" s="111">
        <f t="shared" si="187"/>
        <v>0</v>
      </c>
      <c r="JK58" s="109">
        <f t="shared" si="188"/>
        <v>0</v>
      </c>
      <c r="JL58" s="111">
        <f t="shared" si="189"/>
        <v>0</v>
      </c>
      <c r="JM58" s="109">
        <f t="shared" si="190"/>
        <v>0</v>
      </c>
      <c r="JN58" s="111">
        <f t="shared" si="191"/>
        <v>0</v>
      </c>
      <c r="JO58" s="109">
        <f t="shared" si="192"/>
        <v>0</v>
      </c>
      <c r="JP58" s="166">
        <f t="shared" si="279"/>
        <v>0</v>
      </c>
      <c r="JQ58" s="120"/>
      <c r="JR58" s="120">
        <v>40</v>
      </c>
      <c r="JS58" s="173">
        <f t="shared" si="280"/>
        <v>0.66666666666666663</v>
      </c>
      <c r="JT58" s="167">
        <v>0.54166666666666663</v>
      </c>
      <c r="JU58" s="120"/>
      <c r="JV58" s="120"/>
      <c r="JW58" s="120"/>
      <c r="JX58" s="120"/>
      <c r="JY58" s="120"/>
      <c r="JZ58" s="109"/>
      <c r="KA58" s="110">
        <v>42778</v>
      </c>
      <c r="KB58" s="111">
        <f t="shared" si="193"/>
        <v>0</v>
      </c>
      <c r="KC58" s="109">
        <f t="shared" si="193"/>
        <v>0</v>
      </c>
      <c r="KD58" s="111">
        <f t="shared" si="194"/>
        <v>0</v>
      </c>
      <c r="KE58" s="109">
        <f t="shared" si="195"/>
        <v>0</v>
      </c>
      <c r="KF58" s="111">
        <f t="shared" si="196"/>
        <v>0</v>
      </c>
      <c r="KG58" s="109">
        <f t="shared" si="197"/>
        <v>0</v>
      </c>
      <c r="KH58" s="111">
        <f t="shared" si="198"/>
        <v>0</v>
      </c>
      <c r="KI58" s="109">
        <f t="shared" si="199"/>
        <v>0</v>
      </c>
      <c r="KJ58" s="111">
        <f t="shared" si="200"/>
        <v>0</v>
      </c>
      <c r="KK58" s="109">
        <f t="shared" si="201"/>
        <v>0</v>
      </c>
      <c r="KL58" s="111">
        <f t="shared" si="202"/>
        <v>0</v>
      </c>
      <c r="KM58" s="109">
        <f t="shared" si="203"/>
        <v>0</v>
      </c>
      <c r="KN58" s="111">
        <f t="shared" si="204"/>
        <v>0</v>
      </c>
      <c r="KO58" s="109">
        <f t="shared" si="205"/>
        <v>0</v>
      </c>
      <c r="KP58" s="166">
        <f t="shared" si="281"/>
        <v>0</v>
      </c>
      <c r="KQ58" s="120"/>
      <c r="KR58" s="120">
        <v>20</v>
      </c>
      <c r="KS58" s="173">
        <f t="shared" si="282"/>
        <v>0.33333333333333331</v>
      </c>
      <c r="KT58" s="167">
        <v>0.375</v>
      </c>
      <c r="KU58" s="120"/>
      <c r="KV58" s="120"/>
      <c r="KW58" s="120"/>
      <c r="KX58" s="120"/>
      <c r="KY58" s="120"/>
      <c r="KZ58" s="109"/>
      <c r="LA58" s="110">
        <v>42778</v>
      </c>
      <c r="LB58" s="111">
        <f t="shared" si="206"/>
        <v>0</v>
      </c>
      <c r="LC58" s="109">
        <f t="shared" si="206"/>
        <v>0</v>
      </c>
      <c r="LD58" s="111">
        <f t="shared" si="207"/>
        <v>0</v>
      </c>
      <c r="LE58" s="109">
        <f t="shared" si="208"/>
        <v>0</v>
      </c>
      <c r="LF58" s="111">
        <f t="shared" si="209"/>
        <v>0</v>
      </c>
      <c r="LG58" s="109">
        <f t="shared" si="210"/>
        <v>0</v>
      </c>
      <c r="LH58" s="111">
        <f t="shared" si="211"/>
        <v>0</v>
      </c>
      <c r="LI58" s="109">
        <f t="shared" si="212"/>
        <v>0</v>
      </c>
      <c r="LJ58" s="111">
        <f t="shared" si="213"/>
        <v>0</v>
      </c>
      <c r="LK58" s="109">
        <f t="shared" si="214"/>
        <v>0</v>
      </c>
      <c r="LL58" s="111">
        <f t="shared" si="215"/>
        <v>0</v>
      </c>
      <c r="LM58" s="109">
        <f t="shared" si="216"/>
        <v>0</v>
      </c>
      <c r="LN58" s="111">
        <f t="shared" si="217"/>
        <v>0</v>
      </c>
      <c r="LO58" s="109">
        <f t="shared" si="218"/>
        <v>0</v>
      </c>
      <c r="LP58" s="166">
        <f t="shared" si="283"/>
        <v>0</v>
      </c>
      <c r="LQ58" s="120"/>
      <c r="LR58" s="120">
        <v>40</v>
      </c>
      <c r="LS58" s="173">
        <f t="shared" si="284"/>
        <v>0.66666666666666663</v>
      </c>
      <c r="LT58" s="167">
        <v>0.29166666666666669</v>
      </c>
      <c r="LU58" s="120"/>
      <c r="LV58" s="120"/>
      <c r="LW58" s="120"/>
      <c r="LX58" s="120"/>
      <c r="LY58" s="120"/>
      <c r="LZ58" s="109"/>
      <c r="MA58" s="109"/>
      <c r="MB58" s="110">
        <v>44024</v>
      </c>
      <c r="MC58" s="111">
        <f t="shared" si="52"/>
        <v>0</v>
      </c>
      <c r="MD58" s="109">
        <f t="shared" si="219"/>
        <v>0</v>
      </c>
      <c r="ME58" s="111">
        <f t="shared" si="53"/>
        <v>0</v>
      </c>
      <c r="MF58" s="109">
        <f t="shared" si="220"/>
        <v>0</v>
      </c>
      <c r="MG58" s="108">
        <f t="shared" si="285"/>
        <v>0</v>
      </c>
      <c r="MH58" s="110">
        <v>44024</v>
      </c>
      <c r="MI58" s="111">
        <f t="shared" si="54"/>
        <v>0</v>
      </c>
      <c r="MJ58" s="109">
        <f t="shared" si="221"/>
        <v>0</v>
      </c>
      <c r="MK58" s="111">
        <f t="shared" si="55"/>
        <v>0</v>
      </c>
      <c r="ML58" s="109">
        <f t="shared" si="222"/>
        <v>0</v>
      </c>
      <c r="MM58" s="108">
        <f t="shared" si="223"/>
        <v>0</v>
      </c>
      <c r="MN58" s="110">
        <v>44024</v>
      </c>
      <c r="MO58" s="111">
        <f t="shared" si="56"/>
        <v>0</v>
      </c>
      <c r="MP58" s="109">
        <f t="shared" si="224"/>
        <v>0</v>
      </c>
      <c r="MQ58" s="111">
        <f t="shared" si="57"/>
        <v>0</v>
      </c>
      <c r="MR58" s="109">
        <f t="shared" si="225"/>
        <v>0</v>
      </c>
      <c r="MS58" s="108">
        <f t="shared" si="226"/>
        <v>0</v>
      </c>
      <c r="MT58" s="110">
        <v>42778</v>
      </c>
      <c r="MU58" s="111">
        <f t="shared" si="58"/>
        <v>0</v>
      </c>
      <c r="MV58" s="109">
        <f t="shared" si="227"/>
        <v>0</v>
      </c>
      <c r="MW58" s="111">
        <f t="shared" si="59"/>
        <v>0</v>
      </c>
      <c r="MX58" s="109">
        <f t="shared" si="228"/>
        <v>0</v>
      </c>
      <c r="MY58" s="108">
        <f t="shared" si="229"/>
        <v>0</v>
      </c>
      <c r="MZ58" s="6"/>
      <c r="NA58" s="25"/>
      <c r="NB58" s="26"/>
      <c r="NC58" s="25"/>
      <c r="ND58" s="26"/>
      <c r="NE58" s="26"/>
      <c r="NF58" s="25"/>
      <c r="NG58" s="26"/>
      <c r="NH58" s="25"/>
      <c r="NI58" s="26"/>
      <c r="NJ58" s="26"/>
      <c r="NL58" s="25"/>
      <c r="NM58" s="26"/>
      <c r="NN58" s="25"/>
      <c r="NO58" s="26"/>
      <c r="NP58" s="25"/>
      <c r="NQ58" s="26"/>
      <c r="NR58" s="25"/>
      <c r="NS58" s="26"/>
      <c r="NT58" s="25"/>
      <c r="NU58" s="26"/>
      <c r="NV58" s="25"/>
      <c r="NW58" s="26"/>
      <c r="NX58" s="25"/>
      <c r="NY58" s="26"/>
      <c r="NZ58" s="18"/>
      <c r="OL58" s="110">
        <v>45669</v>
      </c>
      <c r="OM58" s="264">
        <f t="shared" ref="OM58:ON59" si="314">OM17</f>
        <v>1</v>
      </c>
      <c r="ON58" s="265">
        <f t="shared" si="314"/>
        <v>1</v>
      </c>
      <c r="OO58" s="202">
        <f t="shared" si="231"/>
        <v>0</v>
      </c>
      <c r="OP58" s="119">
        <f t="shared" si="232"/>
        <v>0</v>
      </c>
      <c r="OQ58" s="202">
        <f t="shared" si="233"/>
        <v>0</v>
      </c>
      <c r="OR58" s="119">
        <f t="shared" si="234"/>
        <v>0</v>
      </c>
      <c r="OS58" s="202">
        <f t="shared" si="235"/>
        <v>0</v>
      </c>
      <c r="OT58" s="119">
        <f t="shared" si="236"/>
        <v>0</v>
      </c>
      <c r="OU58" s="202">
        <f t="shared" si="237"/>
        <v>0</v>
      </c>
      <c r="OV58" s="119">
        <f t="shared" si="238"/>
        <v>0</v>
      </c>
      <c r="OW58" s="202">
        <f t="shared" si="239"/>
        <v>0</v>
      </c>
      <c r="OX58" s="119">
        <f t="shared" si="240"/>
        <v>0</v>
      </c>
      <c r="OY58" s="202">
        <f t="shared" si="241"/>
        <v>0</v>
      </c>
      <c r="OZ58" s="119">
        <f t="shared" si="242"/>
        <v>0</v>
      </c>
      <c r="PA58" s="260">
        <f t="shared" si="287"/>
        <v>1</v>
      </c>
      <c r="PM58" s="110">
        <v>45669</v>
      </c>
      <c r="PN58" s="264">
        <f t="shared" ref="PN58:PO58" si="315">PN17</f>
        <v>2</v>
      </c>
      <c r="PO58" s="265">
        <f t="shared" si="315"/>
        <v>0.29166666666666669</v>
      </c>
      <c r="PP58" s="202">
        <f t="shared" si="244"/>
        <v>0</v>
      </c>
      <c r="PQ58" s="119">
        <f t="shared" si="245"/>
        <v>0</v>
      </c>
      <c r="PR58" s="202">
        <f t="shared" si="246"/>
        <v>0</v>
      </c>
      <c r="PS58" s="119">
        <f t="shared" si="247"/>
        <v>0</v>
      </c>
      <c r="PT58" s="202">
        <f t="shared" si="248"/>
        <v>0</v>
      </c>
      <c r="PU58" s="119">
        <f t="shared" si="249"/>
        <v>0</v>
      </c>
      <c r="PV58" s="202">
        <f t="shared" si="250"/>
        <v>0</v>
      </c>
      <c r="PW58" s="119">
        <f t="shared" si="251"/>
        <v>0</v>
      </c>
      <c r="PX58" s="202">
        <f t="shared" si="252"/>
        <v>2</v>
      </c>
      <c r="PY58" s="119">
        <f t="shared" si="253"/>
        <v>0.70833333333333337</v>
      </c>
      <c r="PZ58" s="202">
        <f t="shared" si="254"/>
        <v>0</v>
      </c>
      <c r="QA58" s="119">
        <f t="shared" si="255"/>
        <v>0</v>
      </c>
      <c r="QB58" s="260">
        <f t="shared" si="288"/>
        <v>1</v>
      </c>
    </row>
    <row r="59" spans="1:444">
      <c r="A59" s="110">
        <v>45670</v>
      </c>
      <c r="B59" s="264">
        <f t="shared" si="60"/>
        <v>2</v>
      </c>
      <c r="C59" s="265">
        <f t="shared" si="60"/>
        <v>0.29166666666666669</v>
      </c>
      <c r="D59" s="202">
        <f t="shared" si="256"/>
        <v>0</v>
      </c>
      <c r="E59" s="119">
        <f t="shared" si="257"/>
        <v>0</v>
      </c>
      <c r="F59" s="203">
        <f t="shared" si="291"/>
        <v>0</v>
      </c>
      <c r="G59" s="119">
        <v>0</v>
      </c>
      <c r="H59" s="202">
        <f t="shared" si="313"/>
        <v>0</v>
      </c>
      <c r="I59" s="119">
        <f t="shared" si="299"/>
        <v>0</v>
      </c>
      <c r="J59" s="202">
        <f t="shared" si="300"/>
        <v>0</v>
      </c>
      <c r="K59" s="119">
        <f t="shared" si="301"/>
        <v>0</v>
      </c>
      <c r="L59" s="202">
        <f t="shared" si="61"/>
        <v>2</v>
      </c>
      <c r="M59" s="119">
        <f t="shared" si="62"/>
        <v>0.70833333333333337</v>
      </c>
      <c r="N59" s="202">
        <f t="shared" si="63"/>
        <v>0</v>
      </c>
      <c r="O59" s="119">
        <f t="shared" si="64"/>
        <v>0</v>
      </c>
      <c r="P59" s="260">
        <v>1</v>
      </c>
      <c r="Q59" s="120"/>
      <c r="R59" s="120"/>
      <c r="S59" s="173"/>
      <c r="T59" s="167"/>
      <c r="U59" s="120"/>
      <c r="V59" s="120"/>
      <c r="W59" s="120"/>
      <c r="X59" s="120"/>
      <c r="Y59" s="120"/>
      <c r="Z59" s="109"/>
      <c r="AA59" s="109"/>
      <c r="AB59" s="110">
        <v>45670</v>
      </c>
      <c r="AC59" s="264">
        <f t="shared" si="302"/>
        <v>2</v>
      </c>
      <c r="AD59" s="265">
        <f t="shared" si="296"/>
        <v>0.29166666666666669</v>
      </c>
      <c r="AE59" s="202">
        <f t="shared" si="67"/>
        <v>0</v>
      </c>
      <c r="AF59" s="119">
        <f t="shared" si="68"/>
        <v>0</v>
      </c>
      <c r="AG59" s="202">
        <f t="shared" si="69"/>
        <v>0</v>
      </c>
      <c r="AH59" s="119">
        <f>AF18+AO18+AX18</f>
        <v>0</v>
      </c>
      <c r="AI59" s="202">
        <f t="shared" si="71"/>
        <v>0</v>
      </c>
      <c r="AJ59" s="119">
        <f t="shared" si="72"/>
        <v>0</v>
      </c>
      <c r="AK59" s="202">
        <f t="shared" si="73"/>
        <v>0</v>
      </c>
      <c r="AL59" s="119">
        <f t="shared" si="74"/>
        <v>0</v>
      </c>
      <c r="AM59" s="202">
        <f t="shared" si="260"/>
        <v>2</v>
      </c>
      <c r="AN59" s="119">
        <f t="shared" si="75"/>
        <v>0.70833333333333337</v>
      </c>
      <c r="AO59" s="202">
        <f t="shared" si="76"/>
        <v>0</v>
      </c>
      <c r="AP59" s="119">
        <f t="shared" si="261"/>
        <v>0</v>
      </c>
      <c r="AQ59" s="260">
        <f t="shared" si="262"/>
        <v>1</v>
      </c>
      <c r="AR59" s="120"/>
      <c r="AS59" s="120"/>
      <c r="AT59" s="173"/>
      <c r="AU59" s="167"/>
      <c r="AV59" s="120"/>
      <c r="AW59" s="120"/>
      <c r="AX59" s="120"/>
      <c r="AY59" s="120"/>
      <c r="AZ59" s="120"/>
      <c r="BA59" s="109"/>
      <c r="BB59" s="110">
        <v>45670</v>
      </c>
      <c r="BC59" s="202">
        <f t="shared" si="77"/>
        <v>3</v>
      </c>
      <c r="BD59" s="119">
        <f t="shared" si="77"/>
        <v>0.97916666666666663</v>
      </c>
      <c r="BE59" s="202">
        <f t="shared" si="78"/>
        <v>0</v>
      </c>
      <c r="BF59" s="119">
        <f t="shared" si="79"/>
        <v>0</v>
      </c>
      <c r="BG59" s="202">
        <f t="shared" si="80"/>
        <v>1</v>
      </c>
      <c r="BH59" s="119">
        <f t="shared" si="263"/>
        <v>6.9444444444444441E-3</v>
      </c>
      <c r="BI59" s="202">
        <f t="shared" si="81"/>
        <v>2</v>
      </c>
      <c r="BJ59" s="119">
        <f t="shared" si="82"/>
        <v>1.3888888888888888E-2</v>
      </c>
      <c r="BK59" s="202">
        <f t="shared" si="83"/>
        <v>0</v>
      </c>
      <c r="BL59" s="119">
        <f t="shared" si="84"/>
        <v>0</v>
      </c>
      <c r="BM59" s="202">
        <f t="shared" si="85"/>
        <v>0</v>
      </c>
      <c r="BN59" s="119">
        <f t="shared" si="86"/>
        <v>0</v>
      </c>
      <c r="BO59" s="202">
        <f t="shared" si="87"/>
        <v>0</v>
      </c>
      <c r="BP59" s="119">
        <f t="shared" si="88"/>
        <v>0</v>
      </c>
      <c r="BQ59" s="260">
        <f t="shared" si="264"/>
        <v>0.99999999999999989</v>
      </c>
      <c r="BR59" s="120"/>
      <c r="BS59" s="120"/>
      <c r="BT59" s="173"/>
      <c r="BU59" s="167"/>
      <c r="BV59" s="120"/>
      <c r="BW59" s="120"/>
      <c r="BX59" s="120"/>
      <c r="BY59" s="120"/>
      <c r="BZ59" s="120"/>
      <c r="CA59" s="109"/>
      <c r="CB59" s="110">
        <v>43172</v>
      </c>
      <c r="CC59" s="111">
        <f t="shared" si="89"/>
        <v>0</v>
      </c>
      <c r="CD59" s="109">
        <f t="shared" si="89"/>
        <v>0</v>
      </c>
      <c r="CE59" s="111">
        <f t="shared" si="90"/>
        <v>0</v>
      </c>
      <c r="CF59" s="109">
        <f t="shared" si="91"/>
        <v>0</v>
      </c>
      <c r="CG59" s="111">
        <f t="shared" si="92"/>
        <v>0</v>
      </c>
      <c r="CH59" s="109">
        <f t="shared" si="93"/>
        <v>0</v>
      </c>
      <c r="CI59" s="111">
        <f t="shared" si="94"/>
        <v>0</v>
      </c>
      <c r="CJ59" s="109">
        <f t="shared" si="95"/>
        <v>0</v>
      </c>
      <c r="CK59" s="111">
        <f t="shared" si="96"/>
        <v>0</v>
      </c>
      <c r="CL59" s="109">
        <f t="shared" si="97"/>
        <v>0</v>
      </c>
      <c r="CM59" s="111">
        <f t="shared" si="98"/>
        <v>0</v>
      </c>
      <c r="CN59" s="109">
        <f t="shared" si="99"/>
        <v>0</v>
      </c>
      <c r="CO59" s="111">
        <f t="shared" si="100"/>
        <v>0</v>
      </c>
      <c r="CP59" s="109">
        <f t="shared" si="101"/>
        <v>0</v>
      </c>
      <c r="CQ59" s="166">
        <f t="shared" si="265"/>
        <v>0</v>
      </c>
      <c r="CR59" s="120"/>
      <c r="CS59" s="120">
        <v>160</v>
      </c>
      <c r="CT59" s="173">
        <f t="shared" si="266"/>
        <v>2.6666666666666665</v>
      </c>
      <c r="CU59" s="167">
        <v>0.95833333333333337</v>
      </c>
      <c r="CV59" s="120"/>
      <c r="CW59" s="120"/>
      <c r="CX59" s="120"/>
      <c r="CY59" s="120"/>
      <c r="CZ59" s="120"/>
      <c r="DA59" s="110"/>
      <c r="DB59" s="111">
        <f t="shared" si="102"/>
        <v>0</v>
      </c>
      <c r="DC59" s="109">
        <f t="shared" si="102"/>
        <v>0</v>
      </c>
      <c r="DD59" s="111">
        <f t="shared" si="103"/>
        <v>0</v>
      </c>
      <c r="DE59" s="109">
        <f t="shared" si="104"/>
        <v>0</v>
      </c>
      <c r="DF59" s="111">
        <f t="shared" si="105"/>
        <v>0</v>
      </c>
      <c r="DG59" s="109">
        <f t="shared" si="106"/>
        <v>0</v>
      </c>
      <c r="DH59" s="111">
        <f t="shared" si="107"/>
        <v>0</v>
      </c>
      <c r="DI59" s="109">
        <f t="shared" si="108"/>
        <v>0</v>
      </c>
      <c r="DJ59" s="111">
        <f t="shared" si="109"/>
        <v>0</v>
      </c>
      <c r="DK59" s="109">
        <f t="shared" si="110"/>
        <v>0</v>
      </c>
      <c r="DL59" s="111">
        <f t="shared" si="111"/>
        <v>0</v>
      </c>
      <c r="DM59" s="109">
        <f t="shared" si="112"/>
        <v>0</v>
      </c>
      <c r="DN59" s="111">
        <f t="shared" si="113"/>
        <v>0</v>
      </c>
      <c r="DO59" s="109">
        <f t="shared" si="114"/>
        <v>0</v>
      </c>
      <c r="DP59" s="166">
        <f t="shared" si="267"/>
        <v>0</v>
      </c>
      <c r="DQ59" s="120"/>
      <c r="DR59" s="120">
        <v>160</v>
      </c>
      <c r="DS59" s="173">
        <f t="shared" si="268"/>
        <v>2.6666666666666665</v>
      </c>
      <c r="DT59" s="167">
        <v>0.70833333333333337</v>
      </c>
      <c r="DU59" s="120"/>
      <c r="DV59" s="120"/>
      <c r="DW59" s="120"/>
      <c r="DX59" s="120"/>
      <c r="DY59" s="120"/>
      <c r="DZ59" s="109"/>
      <c r="EA59" s="110">
        <v>42779</v>
      </c>
      <c r="EB59" s="111">
        <f t="shared" si="115"/>
        <v>0</v>
      </c>
      <c r="EC59" s="109">
        <f t="shared" si="115"/>
        <v>0</v>
      </c>
      <c r="ED59" s="111">
        <f t="shared" si="116"/>
        <v>0</v>
      </c>
      <c r="EE59" s="109">
        <f t="shared" si="117"/>
        <v>0</v>
      </c>
      <c r="EF59" s="111">
        <f t="shared" si="118"/>
        <v>0</v>
      </c>
      <c r="EG59" s="109">
        <f t="shared" si="119"/>
        <v>0</v>
      </c>
      <c r="EH59" s="111">
        <f t="shared" si="120"/>
        <v>0</v>
      </c>
      <c r="EI59" s="109">
        <f t="shared" si="121"/>
        <v>0</v>
      </c>
      <c r="EJ59" s="111">
        <f t="shared" si="122"/>
        <v>0</v>
      </c>
      <c r="EK59" s="109">
        <f t="shared" si="123"/>
        <v>0</v>
      </c>
      <c r="EL59" s="111">
        <f t="shared" si="124"/>
        <v>0</v>
      </c>
      <c r="EM59" s="109">
        <f t="shared" si="125"/>
        <v>0</v>
      </c>
      <c r="EN59" s="111">
        <f t="shared" si="126"/>
        <v>0</v>
      </c>
      <c r="EO59" s="109">
        <f t="shared" si="127"/>
        <v>0</v>
      </c>
      <c r="EP59" s="166">
        <f t="shared" si="269"/>
        <v>0</v>
      </c>
      <c r="EQ59" s="120"/>
      <c r="ER59" s="120">
        <v>180</v>
      </c>
      <c r="ES59" s="173">
        <f t="shared" si="270"/>
        <v>3</v>
      </c>
      <c r="ET59" s="167">
        <v>0.45833333333333331</v>
      </c>
      <c r="EU59" s="120"/>
      <c r="EV59" s="120"/>
      <c r="EW59" s="120"/>
      <c r="EX59" s="120"/>
      <c r="EY59" s="120"/>
      <c r="EZ59" s="109"/>
      <c r="FA59" s="110">
        <v>42779</v>
      </c>
      <c r="FB59" s="111">
        <f t="shared" si="128"/>
        <v>0</v>
      </c>
      <c r="FC59" s="109">
        <f t="shared" si="128"/>
        <v>0</v>
      </c>
      <c r="FD59" s="111">
        <f t="shared" si="129"/>
        <v>0</v>
      </c>
      <c r="FE59" s="109">
        <f t="shared" si="130"/>
        <v>0</v>
      </c>
      <c r="FF59" s="111">
        <f t="shared" si="131"/>
        <v>0</v>
      </c>
      <c r="FG59" s="109">
        <f t="shared" si="132"/>
        <v>0</v>
      </c>
      <c r="FH59" s="111">
        <f t="shared" si="133"/>
        <v>0</v>
      </c>
      <c r="FI59" s="109">
        <f t="shared" si="134"/>
        <v>0</v>
      </c>
      <c r="FJ59" s="111">
        <f t="shared" si="135"/>
        <v>0</v>
      </c>
      <c r="FK59" s="109">
        <f t="shared" si="136"/>
        <v>0</v>
      </c>
      <c r="FL59" s="111">
        <f t="shared" si="137"/>
        <v>0</v>
      </c>
      <c r="FM59" s="109">
        <f t="shared" si="138"/>
        <v>0</v>
      </c>
      <c r="FN59" s="111">
        <f t="shared" si="139"/>
        <v>0</v>
      </c>
      <c r="FO59" s="109">
        <f t="shared" si="140"/>
        <v>0</v>
      </c>
      <c r="FP59" s="166">
        <f t="shared" si="271"/>
        <v>0</v>
      </c>
      <c r="FQ59" s="120"/>
      <c r="FR59" s="120">
        <v>140</v>
      </c>
      <c r="FS59" s="173">
        <f t="shared" si="272"/>
        <v>2.3333333333333335</v>
      </c>
      <c r="FT59" s="167">
        <v>0.54166666666666663</v>
      </c>
      <c r="FU59" s="120"/>
      <c r="FV59" s="120"/>
      <c r="FW59" s="120"/>
      <c r="FX59" s="120"/>
      <c r="FY59" s="120"/>
      <c r="FZ59" s="109"/>
      <c r="GA59" s="110">
        <v>42779</v>
      </c>
      <c r="GB59" s="111">
        <f t="shared" si="141"/>
        <v>0</v>
      </c>
      <c r="GC59" s="109">
        <f t="shared" si="141"/>
        <v>0</v>
      </c>
      <c r="GD59" s="111">
        <f t="shared" si="142"/>
        <v>0</v>
      </c>
      <c r="GE59" s="109">
        <f t="shared" si="143"/>
        <v>0</v>
      </c>
      <c r="GF59" s="111">
        <f t="shared" si="144"/>
        <v>0</v>
      </c>
      <c r="GG59" s="109">
        <f t="shared" si="145"/>
        <v>0</v>
      </c>
      <c r="GH59" s="111">
        <f t="shared" si="146"/>
        <v>0</v>
      </c>
      <c r="GI59" s="109">
        <f t="shared" si="147"/>
        <v>0</v>
      </c>
      <c r="GJ59" s="111">
        <f t="shared" si="148"/>
        <v>0</v>
      </c>
      <c r="GK59" s="109">
        <f t="shared" si="149"/>
        <v>0</v>
      </c>
      <c r="GL59" s="111">
        <f t="shared" si="150"/>
        <v>0</v>
      </c>
      <c r="GM59" s="109">
        <f t="shared" si="151"/>
        <v>0</v>
      </c>
      <c r="GN59" s="111">
        <f t="shared" si="152"/>
        <v>0</v>
      </c>
      <c r="GO59" s="109">
        <f t="shared" si="153"/>
        <v>0</v>
      </c>
      <c r="GP59" s="166">
        <f t="shared" si="273"/>
        <v>0</v>
      </c>
      <c r="GQ59" s="120"/>
      <c r="GR59" s="120">
        <v>10</v>
      </c>
      <c r="GS59" s="173">
        <f t="shared" si="274"/>
        <v>0.16666666666666666</v>
      </c>
      <c r="GT59" s="167">
        <v>0.33333333333333331</v>
      </c>
      <c r="GU59" s="120"/>
      <c r="GV59" s="120"/>
      <c r="GW59" s="120"/>
      <c r="GX59" s="120"/>
      <c r="GY59" s="120"/>
      <c r="GZ59" s="109"/>
      <c r="HA59" s="110">
        <v>42779</v>
      </c>
      <c r="HB59" s="111">
        <f t="shared" si="154"/>
        <v>0</v>
      </c>
      <c r="HC59" s="109">
        <f t="shared" si="154"/>
        <v>0</v>
      </c>
      <c r="HD59" s="111">
        <f t="shared" si="155"/>
        <v>0</v>
      </c>
      <c r="HE59" s="109">
        <f t="shared" si="156"/>
        <v>0</v>
      </c>
      <c r="HF59" s="111">
        <f t="shared" si="157"/>
        <v>0</v>
      </c>
      <c r="HG59" s="109">
        <f t="shared" si="158"/>
        <v>0</v>
      </c>
      <c r="HH59" s="111">
        <f t="shared" si="159"/>
        <v>0</v>
      </c>
      <c r="HI59" s="109">
        <f t="shared" si="160"/>
        <v>0</v>
      </c>
      <c r="HJ59" s="111">
        <f t="shared" si="161"/>
        <v>0</v>
      </c>
      <c r="HK59" s="109">
        <f t="shared" si="162"/>
        <v>0</v>
      </c>
      <c r="HL59" s="111">
        <f t="shared" si="163"/>
        <v>0</v>
      </c>
      <c r="HM59" s="109">
        <f t="shared" si="164"/>
        <v>0</v>
      </c>
      <c r="HN59" s="111">
        <f t="shared" si="165"/>
        <v>0</v>
      </c>
      <c r="HO59" s="109">
        <f t="shared" si="166"/>
        <v>0</v>
      </c>
      <c r="HP59" s="166">
        <f t="shared" si="275"/>
        <v>0</v>
      </c>
      <c r="HQ59" s="120"/>
      <c r="HR59" s="120">
        <v>150</v>
      </c>
      <c r="HS59" s="173">
        <f t="shared" si="276"/>
        <v>2.5</v>
      </c>
      <c r="HT59" s="167">
        <v>0.45833333333333331</v>
      </c>
      <c r="HU59" s="120"/>
      <c r="HV59" s="120"/>
      <c r="HW59" s="120"/>
      <c r="HX59" s="120"/>
      <c r="HY59" s="120"/>
      <c r="HZ59" s="109"/>
      <c r="IA59" s="110">
        <v>42779</v>
      </c>
      <c r="IB59" s="111">
        <f t="shared" si="167"/>
        <v>0</v>
      </c>
      <c r="IC59" s="109">
        <f t="shared" si="167"/>
        <v>0</v>
      </c>
      <c r="ID59" s="111">
        <f t="shared" si="168"/>
        <v>0</v>
      </c>
      <c r="IE59" s="109">
        <f t="shared" si="169"/>
        <v>0</v>
      </c>
      <c r="IF59" s="111">
        <f t="shared" si="170"/>
        <v>0</v>
      </c>
      <c r="IG59" s="109">
        <f t="shared" si="171"/>
        <v>0</v>
      </c>
      <c r="IH59" s="111">
        <f t="shared" si="172"/>
        <v>0</v>
      </c>
      <c r="II59" s="109">
        <f t="shared" si="173"/>
        <v>0</v>
      </c>
      <c r="IJ59" s="111">
        <f t="shared" si="174"/>
        <v>0</v>
      </c>
      <c r="IK59" s="109">
        <f t="shared" si="175"/>
        <v>0</v>
      </c>
      <c r="IL59" s="111">
        <f t="shared" si="176"/>
        <v>0</v>
      </c>
      <c r="IM59" s="109">
        <f t="shared" si="177"/>
        <v>0</v>
      </c>
      <c r="IN59" s="111">
        <f t="shared" si="178"/>
        <v>0</v>
      </c>
      <c r="IO59" s="109">
        <f t="shared" si="179"/>
        <v>0</v>
      </c>
      <c r="IP59" s="166">
        <f t="shared" si="277"/>
        <v>0</v>
      </c>
      <c r="IQ59" s="120"/>
      <c r="IR59" s="120">
        <v>130</v>
      </c>
      <c r="IS59" s="173">
        <f t="shared" si="278"/>
        <v>2.1666666666666665</v>
      </c>
      <c r="IT59" s="167">
        <v>0.625</v>
      </c>
      <c r="IU59" s="120"/>
      <c r="IV59" s="120"/>
      <c r="IW59" s="120"/>
      <c r="IX59" s="120"/>
      <c r="IY59" s="120"/>
      <c r="IZ59" s="109"/>
      <c r="JA59" s="110">
        <v>42779</v>
      </c>
      <c r="JB59" s="111">
        <f t="shared" si="180"/>
        <v>0</v>
      </c>
      <c r="JC59" s="109">
        <f t="shared" si="180"/>
        <v>0</v>
      </c>
      <c r="JD59" s="111">
        <f t="shared" si="181"/>
        <v>0</v>
      </c>
      <c r="JE59" s="109">
        <f t="shared" si="182"/>
        <v>0</v>
      </c>
      <c r="JF59" s="111">
        <f t="shared" si="183"/>
        <v>0</v>
      </c>
      <c r="JG59" s="109">
        <f t="shared" si="184"/>
        <v>0</v>
      </c>
      <c r="JH59" s="111">
        <f t="shared" si="185"/>
        <v>0</v>
      </c>
      <c r="JI59" s="109">
        <f t="shared" si="186"/>
        <v>0</v>
      </c>
      <c r="JJ59" s="111">
        <f t="shared" si="187"/>
        <v>0</v>
      </c>
      <c r="JK59" s="109">
        <f t="shared" si="188"/>
        <v>0</v>
      </c>
      <c r="JL59" s="111">
        <f t="shared" si="189"/>
        <v>0</v>
      </c>
      <c r="JM59" s="109">
        <f t="shared" si="190"/>
        <v>0</v>
      </c>
      <c r="JN59" s="111">
        <f t="shared" si="191"/>
        <v>0</v>
      </c>
      <c r="JO59" s="109">
        <f t="shared" si="192"/>
        <v>0</v>
      </c>
      <c r="JP59" s="166">
        <f t="shared" si="279"/>
        <v>0</v>
      </c>
      <c r="JQ59" s="120"/>
      <c r="JR59" s="120">
        <v>40</v>
      </c>
      <c r="JS59" s="173">
        <f t="shared" si="280"/>
        <v>0.66666666666666663</v>
      </c>
      <c r="JT59" s="167">
        <v>0.58333333333333337</v>
      </c>
      <c r="JU59" s="120"/>
      <c r="JV59" s="120"/>
      <c r="JW59" s="120"/>
      <c r="JX59" s="120"/>
      <c r="JY59" s="120"/>
      <c r="JZ59" s="109"/>
      <c r="KA59" s="110">
        <v>42779</v>
      </c>
      <c r="KB59" s="111">
        <f t="shared" si="193"/>
        <v>0</v>
      </c>
      <c r="KC59" s="109">
        <f t="shared" si="193"/>
        <v>0</v>
      </c>
      <c r="KD59" s="111">
        <f t="shared" si="194"/>
        <v>0</v>
      </c>
      <c r="KE59" s="109">
        <f t="shared" si="195"/>
        <v>0</v>
      </c>
      <c r="KF59" s="111">
        <f t="shared" si="196"/>
        <v>0</v>
      </c>
      <c r="KG59" s="109">
        <f t="shared" si="197"/>
        <v>0</v>
      </c>
      <c r="KH59" s="111">
        <f t="shared" si="198"/>
        <v>0</v>
      </c>
      <c r="KI59" s="109">
        <f t="shared" si="199"/>
        <v>0</v>
      </c>
      <c r="KJ59" s="111">
        <f t="shared" si="200"/>
        <v>0</v>
      </c>
      <c r="KK59" s="109">
        <f t="shared" si="201"/>
        <v>0</v>
      </c>
      <c r="KL59" s="111">
        <f t="shared" si="202"/>
        <v>0</v>
      </c>
      <c r="KM59" s="109">
        <f t="shared" si="203"/>
        <v>0</v>
      </c>
      <c r="KN59" s="111">
        <f t="shared" si="204"/>
        <v>0</v>
      </c>
      <c r="KO59" s="109">
        <f t="shared" si="205"/>
        <v>0</v>
      </c>
      <c r="KP59" s="166">
        <f t="shared" si="281"/>
        <v>0</v>
      </c>
      <c r="KQ59" s="120"/>
      <c r="KR59" s="120">
        <v>20</v>
      </c>
      <c r="KS59" s="173">
        <f t="shared" si="282"/>
        <v>0.33333333333333331</v>
      </c>
      <c r="KT59" s="167">
        <v>0.29166666666666669</v>
      </c>
      <c r="KU59" s="120"/>
      <c r="KV59" s="120"/>
      <c r="KW59" s="120"/>
      <c r="KX59" s="120"/>
      <c r="KY59" s="120"/>
      <c r="KZ59" s="109"/>
      <c r="LA59" s="110">
        <v>42779</v>
      </c>
      <c r="LB59" s="111">
        <f t="shared" si="206"/>
        <v>0</v>
      </c>
      <c r="LC59" s="109">
        <f t="shared" si="206"/>
        <v>0</v>
      </c>
      <c r="LD59" s="111">
        <f t="shared" si="207"/>
        <v>0</v>
      </c>
      <c r="LE59" s="109">
        <f t="shared" si="208"/>
        <v>0</v>
      </c>
      <c r="LF59" s="111">
        <f t="shared" si="209"/>
        <v>0</v>
      </c>
      <c r="LG59" s="109">
        <f t="shared" si="210"/>
        <v>0</v>
      </c>
      <c r="LH59" s="111">
        <f t="shared" si="211"/>
        <v>0</v>
      </c>
      <c r="LI59" s="109">
        <f t="shared" si="212"/>
        <v>0</v>
      </c>
      <c r="LJ59" s="111">
        <f t="shared" si="213"/>
        <v>0</v>
      </c>
      <c r="LK59" s="109">
        <f t="shared" si="214"/>
        <v>0</v>
      </c>
      <c r="LL59" s="111">
        <f t="shared" si="215"/>
        <v>0</v>
      </c>
      <c r="LM59" s="109">
        <f t="shared" si="216"/>
        <v>0</v>
      </c>
      <c r="LN59" s="111">
        <f t="shared" si="217"/>
        <v>0</v>
      </c>
      <c r="LO59" s="109">
        <f t="shared" si="218"/>
        <v>0</v>
      </c>
      <c r="LP59" s="166">
        <f t="shared" si="283"/>
        <v>0</v>
      </c>
      <c r="LQ59" s="120"/>
      <c r="LR59" s="120">
        <v>40</v>
      </c>
      <c r="LS59" s="173">
        <f t="shared" si="284"/>
        <v>0.66666666666666663</v>
      </c>
      <c r="LT59" s="167">
        <v>0.29166666666666669</v>
      </c>
      <c r="LU59" s="120"/>
      <c r="LV59" s="120"/>
      <c r="LW59" s="120"/>
      <c r="LX59" s="120"/>
      <c r="LY59" s="120"/>
      <c r="LZ59" s="109"/>
      <c r="MA59" s="109"/>
      <c r="MB59" s="110">
        <v>44025</v>
      </c>
      <c r="MC59" s="111">
        <f t="shared" si="52"/>
        <v>0</v>
      </c>
      <c r="MD59" s="109">
        <f t="shared" si="219"/>
        <v>0</v>
      </c>
      <c r="ME59" s="111">
        <f t="shared" si="53"/>
        <v>0</v>
      </c>
      <c r="MF59" s="109">
        <f t="shared" si="220"/>
        <v>0</v>
      </c>
      <c r="MG59" s="108">
        <f t="shared" si="285"/>
        <v>0</v>
      </c>
      <c r="MH59" s="110">
        <v>44025</v>
      </c>
      <c r="MI59" s="111">
        <f t="shared" si="54"/>
        <v>0</v>
      </c>
      <c r="MJ59" s="109">
        <f t="shared" si="221"/>
        <v>0</v>
      </c>
      <c r="MK59" s="111">
        <f t="shared" si="55"/>
        <v>0</v>
      </c>
      <c r="ML59" s="109">
        <f t="shared" si="222"/>
        <v>0</v>
      </c>
      <c r="MM59" s="108">
        <f t="shared" si="223"/>
        <v>0</v>
      </c>
      <c r="MN59" s="110">
        <v>44025</v>
      </c>
      <c r="MO59" s="111">
        <f t="shared" si="56"/>
        <v>0</v>
      </c>
      <c r="MP59" s="109">
        <f t="shared" si="224"/>
        <v>0</v>
      </c>
      <c r="MQ59" s="111">
        <f t="shared" si="57"/>
        <v>0</v>
      </c>
      <c r="MR59" s="109">
        <f t="shared" si="225"/>
        <v>0</v>
      </c>
      <c r="MS59" s="108">
        <f t="shared" si="226"/>
        <v>0</v>
      </c>
      <c r="MT59" s="110">
        <v>42779</v>
      </c>
      <c r="MU59" s="111">
        <f t="shared" si="58"/>
        <v>0</v>
      </c>
      <c r="MV59" s="109">
        <f t="shared" si="227"/>
        <v>0</v>
      </c>
      <c r="MW59" s="111">
        <f t="shared" si="59"/>
        <v>0</v>
      </c>
      <c r="MX59" s="109">
        <f t="shared" si="228"/>
        <v>0</v>
      </c>
      <c r="MY59" s="108">
        <f t="shared" si="229"/>
        <v>0</v>
      </c>
      <c r="MZ59" s="6"/>
      <c r="NA59" s="25"/>
      <c r="NB59" s="26"/>
      <c r="NC59" s="25"/>
      <c r="ND59" s="26"/>
      <c r="NE59" s="26"/>
      <c r="NF59" s="25"/>
      <c r="NG59" s="26"/>
      <c r="NH59" s="25"/>
      <c r="NI59" s="26"/>
      <c r="NJ59" s="26"/>
      <c r="NL59" s="25"/>
      <c r="NM59" s="26"/>
      <c r="NN59" s="25"/>
      <c r="NO59" s="26"/>
      <c r="NP59" s="25"/>
      <c r="NQ59" s="26"/>
      <c r="NR59" s="25"/>
      <c r="NS59" s="26"/>
      <c r="NT59" s="25"/>
      <c r="NU59" s="26"/>
      <c r="NV59" s="25"/>
      <c r="NW59" s="26"/>
      <c r="NX59" s="25"/>
      <c r="NY59" s="26"/>
      <c r="NZ59" s="18"/>
      <c r="OL59" s="110">
        <v>45670</v>
      </c>
      <c r="OM59" s="264">
        <f t="shared" ref="OM59" si="316">OM18</f>
        <v>1</v>
      </c>
      <c r="ON59" s="265">
        <f t="shared" si="314"/>
        <v>1</v>
      </c>
      <c r="OO59" s="202">
        <f t="shared" si="231"/>
        <v>0</v>
      </c>
      <c r="OP59" s="119">
        <f t="shared" si="232"/>
        <v>0</v>
      </c>
      <c r="OQ59" s="202">
        <f t="shared" si="233"/>
        <v>0</v>
      </c>
      <c r="OR59" s="119">
        <f t="shared" si="234"/>
        <v>0</v>
      </c>
      <c r="OS59" s="202">
        <f t="shared" si="235"/>
        <v>0</v>
      </c>
      <c r="OT59" s="119">
        <f t="shared" si="236"/>
        <v>0</v>
      </c>
      <c r="OU59" s="202">
        <f t="shared" si="237"/>
        <v>0</v>
      </c>
      <c r="OV59" s="119">
        <f t="shared" si="238"/>
        <v>0</v>
      </c>
      <c r="OW59" s="202">
        <f t="shared" si="239"/>
        <v>0</v>
      </c>
      <c r="OX59" s="119">
        <f t="shared" si="240"/>
        <v>0</v>
      </c>
      <c r="OY59" s="202">
        <f t="shared" si="241"/>
        <v>0</v>
      </c>
      <c r="OZ59" s="119">
        <f t="shared" si="242"/>
        <v>0</v>
      </c>
      <c r="PA59" s="260">
        <f t="shared" si="287"/>
        <v>1</v>
      </c>
      <c r="PM59" s="110">
        <v>45670</v>
      </c>
      <c r="PN59" s="264">
        <f t="shared" ref="PN59:PO59" si="317">PN18</f>
        <v>2</v>
      </c>
      <c r="PO59" s="265">
        <f t="shared" si="317"/>
        <v>0.29166666666666669</v>
      </c>
      <c r="PP59" s="202">
        <f t="shared" si="244"/>
        <v>0</v>
      </c>
      <c r="PQ59" s="119">
        <f t="shared" si="245"/>
        <v>0</v>
      </c>
      <c r="PR59" s="202">
        <f t="shared" si="246"/>
        <v>0</v>
      </c>
      <c r="PS59" s="119">
        <f t="shared" si="247"/>
        <v>0</v>
      </c>
      <c r="PT59" s="202">
        <f t="shared" si="248"/>
        <v>0</v>
      </c>
      <c r="PU59" s="119">
        <f t="shared" si="249"/>
        <v>0</v>
      </c>
      <c r="PV59" s="202">
        <f t="shared" si="250"/>
        <v>0</v>
      </c>
      <c r="PW59" s="119">
        <f t="shared" si="251"/>
        <v>0</v>
      </c>
      <c r="PX59" s="202">
        <f t="shared" si="252"/>
        <v>2</v>
      </c>
      <c r="PY59" s="119">
        <f t="shared" si="253"/>
        <v>0.70833333333333337</v>
      </c>
      <c r="PZ59" s="202">
        <f t="shared" si="254"/>
        <v>0</v>
      </c>
      <c r="QA59" s="119">
        <f t="shared" si="255"/>
        <v>0</v>
      </c>
      <c r="QB59" s="260">
        <f t="shared" si="288"/>
        <v>1</v>
      </c>
    </row>
    <row r="60" spans="1:444">
      <c r="A60" s="110">
        <v>45671</v>
      </c>
      <c r="B60" s="264">
        <f t="shared" si="60"/>
        <v>4</v>
      </c>
      <c r="C60" s="265">
        <f t="shared" si="60"/>
        <v>0.22916666666666666</v>
      </c>
      <c r="D60" s="202">
        <f t="shared" si="256"/>
        <v>0</v>
      </c>
      <c r="E60" s="119">
        <f t="shared" si="257"/>
        <v>0</v>
      </c>
      <c r="F60" s="203">
        <f t="shared" si="291"/>
        <v>1</v>
      </c>
      <c r="G60" s="119">
        <f t="shared" si="258"/>
        <v>1.0416666666666666E-2</v>
      </c>
      <c r="H60" s="202">
        <f t="shared" si="313"/>
        <v>0</v>
      </c>
      <c r="I60" s="119">
        <f t="shared" si="299"/>
        <v>5.2083333333333336E-2</v>
      </c>
      <c r="J60" s="202">
        <f t="shared" si="300"/>
        <v>0</v>
      </c>
      <c r="K60" s="119">
        <f t="shared" si="301"/>
        <v>0</v>
      </c>
      <c r="L60" s="202">
        <f t="shared" si="61"/>
        <v>2</v>
      </c>
      <c r="M60" s="119">
        <f t="shared" si="62"/>
        <v>0.70833333333333337</v>
      </c>
      <c r="N60" s="202">
        <f t="shared" si="63"/>
        <v>0</v>
      </c>
      <c r="O60" s="119">
        <f t="shared" si="64"/>
        <v>0</v>
      </c>
      <c r="P60" s="260">
        <f t="shared" si="65"/>
        <v>1</v>
      </c>
      <c r="Q60" s="120"/>
      <c r="R60" s="120"/>
      <c r="S60" s="173"/>
      <c r="T60" s="167"/>
      <c r="U60" s="120"/>
      <c r="V60" s="120"/>
      <c r="W60" s="120"/>
      <c r="X60" s="120"/>
      <c r="Y60" s="120"/>
      <c r="Z60" s="109"/>
      <c r="AA60" s="109"/>
      <c r="AB60" s="110">
        <v>45671</v>
      </c>
      <c r="AC60" s="264">
        <f t="shared" si="302"/>
        <v>3</v>
      </c>
      <c r="AD60" s="265">
        <f t="shared" si="296"/>
        <v>0.28472222222222221</v>
      </c>
      <c r="AE60" s="202">
        <f t="shared" si="67"/>
        <v>0</v>
      </c>
      <c r="AF60" s="119">
        <f t="shared" si="68"/>
        <v>0</v>
      </c>
      <c r="AG60" s="202">
        <f t="shared" si="69"/>
        <v>0</v>
      </c>
      <c r="AH60" s="119">
        <f t="shared" si="70"/>
        <v>0</v>
      </c>
      <c r="AI60" s="202">
        <f t="shared" si="71"/>
        <v>1</v>
      </c>
      <c r="AJ60" s="119">
        <f t="shared" si="72"/>
        <v>6.9444444444444441E-3</v>
      </c>
      <c r="AK60" s="202">
        <f t="shared" si="73"/>
        <v>0</v>
      </c>
      <c r="AL60" s="119">
        <f t="shared" si="74"/>
        <v>0</v>
      </c>
      <c r="AM60" s="202">
        <f t="shared" si="260"/>
        <v>2</v>
      </c>
      <c r="AN60" s="119">
        <f t="shared" si="75"/>
        <v>0.70833333333333337</v>
      </c>
      <c r="AO60" s="202">
        <f t="shared" si="76"/>
        <v>0</v>
      </c>
      <c r="AP60" s="119">
        <f t="shared" si="261"/>
        <v>0</v>
      </c>
      <c r="AQ60" s="260">
        <f t="shared" si="262"/>
        <v>1</v>
      </c>
      <c r="AR60" s="120"/>
      <c r="AS60" s="120"/>
      <c r="AT60" s="173"/>
      <c r="AU60" s="167"/>
      <c r="AV60" s="120"/>
      <c r="AW60" s="120"/>
      <c r="AX60" s="120"/>
      <c r="AY60" s="120"/>
      <c r="AZ60" s="120"/>
      <c r="BA60" s="109"/>
      <c r="BB60" s="110">
        <v>45671</v>
      </c>
      <c r="BC60" s="202">
        <f t="shared" si="77"/>
        <v>5</v>
      </c>
      <c r="BD60" s="119">
        <f t="shared" si="77"/>
        <v>0.95486111111111116</v>
      </c>
      <c r="BE60" s="202">
        <f t="shared" si="78"/>
        <v>0</v>
      </c>
      <c r="BF60" s="119">
        <f t="shared" si="79"/>
        <v>0</v>
      </c>
      <c r="BG60" s="202">
        <f t="shared" si="80"/>
        <v>2</v>
      </c>
      <c r="BH60" s="119">
        <f t="shared" si="263"/>
        <v>3.125E-2</v>
      </c>
      <c r="BI60" s="202">
        <f t="shared" si="81"/>
        <v>2</v>
      </c>
      <c r="BJ60" s="119">
        <f t="shared" si="82"/>
        <v>1.3888888888888888E-2</v>
      </c>
      <c r="BK60" s="202">
        <f t="shared" si="83"/>
        <v>0</v>
      </c>
      <c r="BL60" s="119">
        <f t="shared" si="84"/>
        <v>0</v>
      </c>
      <c r="BM60" s="202">
        <f t="shared" si="85"/>
        <v>0</v>
      </c>
      <c r="BN60" s="119">
        <f t="shared" si="86"/>
        <v>0</v>
      </c>
      <c r="BO60" s="202">
        <f t="shared" si="87"/>
        <v>0</v>
      </c>
      <c r="BP60" s="119">
        <f t="shared" si="88"/>
        <v>0</v>
      </c>
      <c r="BQ60" s="260">
        <f t="shared" si="264"/>
        <v>1</v>
      </c>
      <c r="BR60" s="120"/>
      <c r="BS60" s="120"/>
      <c r="BT60" s="173"/>
      <c r="BU60" s="181"/>
      <c r="BV60" s="120"/>
      <c r="BW60" s="120"/>
      <c r="BX60" s="120"/>
      <c r="BY60" s="120"/>
      <c r="BZ60" s="120"/>
      <c r="CA60" s="109"/>
      <c r="CB60" s="110">
        <v>43173</v>
      </c>
      <c r="CC60" s="111">
        <f t="shared" si="89"/>
        <v>0</v>
      </c>
      <c r="CD60" s="109">
        <f t="shared" si="89"/>
        <v>0</v>
      </c>
      <c r="CE60" s="111">
        <f t="shared" si="90"/>
        <v>0</v>
      </c>
      <c r="CF60" s="109">
        <f t="shared" si="91"/>
        <v>0</v>
      </c>
      <c r="CG60" s="111">
        <f t="shared" si="92"/>
        <v>0</v>
      </c>
      <c r="CH60" s="109">
        <f t="shared" si="93"/>
        <v>0</v>
      </c>
      <c r="CI60" s="111">
        <f t="shared" si="94"/>
        <v>0</v>
      </c>
      <c r="CJ60" s="109">
        <f t="shared" si="95"/>
        <v>0</v>
      </c>
      <c r="CK60" s="111">
        <f t="shared" si="96"/>
        <v>0</v>
      </c>
      <c r="CL60" s="109">
        <f t="shared" si="97"/>
        <v>0</v>
      </c>
      <c r="CM60" s="111">
        <f t="shared" si="98"/>
        <v>0</v>
      </c>
      <c r="CN60" s="109">
        <f t="shared" si="99"/>
        <v>0</v>
      </c>
      <c r="CO60" s="111">
        <f t="shared" si="100"/>
        <v>0</v>
      </c>
      <c r="CP60" s="109">
        <f t="shared" si="101"/>
        <v>0</v>
      </c>
      <c r="CQ60" s="166">
        <f t="shared" si="265"/>
        <v>0</v>
      </c>
      <c r="CR60" s="120"/>
      <c r="CS60" s="120">
        <v>160</v>
      </c>
      <c r="CT60" s="173">
        <f t="shared" si="266"/>
        <v>2.6666666666666665</v>
      </c>
      <c r="CU60" s="167">
        <v>1</v>
      </c>
      <c r="CV60" s="120"/>
      <c r="CW60" s="120"/>
      <c r="CX60" s="120"/>
      <c r="CY60" s="120"/>
      <c r="CZ60" s="120"/>
      <c r="DA60" s="110"/>
      <c r="DB60" s="111">
        <f t="shared" si="102"/>
        <v>0</v>
      </c>
      <c r="DC60" s="109">
        <f t="shared" si="102"/>
        <v>0</v>
      </c>
      <c r="DD60" s="111">
        <f t="shared" si="103"/>
        <v>0</v>
      </c>
      <c r="DE60" s="109">
        <f t="shared" si="104"/>
        <v>0</v>
      </c>
      <c r="DF60" s="111">
        <f t="shared" si="105"/>
        <v>0</v>
      </c>
      <c r="DG60" s="109">
        <f t="shared" si="106"/>
        <v>0</v>
      </c>
      <c r="DH60" s="111">
        <f t="shared" si="107"/>
        <v>0</v>
      </c>
      <c r="DI60" s="109">
        <f t="shared" si="108"/>
        <v>0</v>
      </c>
      <c r="DJ60" s="111">
        <f t="shared" si="109"/>
        <v>0</v>
      </c>
      <c r="DK60" s="109">
        <f t="shared" si="110"/>
        <v>0</v>
      </c>
      <c r="DL60" s="111">
        <f t="shared" si="111"/>
        <v>0</v>
      </c>
      <c r="DM60" s="109">
        <f t="shared" si="112"/>
        <v>0</v>
      </c>
      <c r="DN60" s="111">
        <f t="shared" si="113"/>
        <v>0</v>
      </c>
      <c r="DO60" s="109">
        <f t="shared" si="114"/>
        <v>0</v>
      </c>
      <c r="DP60" s="166">
        <f t="shared" si="267"/>
        <v>0</v>
      </c>
      <c r="DQ60" s="120"/>
      <c r="DR60" s="120">
        <v>160</v>
      </c>
      <c r="DS60" s="173">
        <f t="shared" si="268"/>
        <v>2.6666666666666665</v>
      </c>
      <c r="DT60" s="167">
        <v>0.70833333333333337</v>
      </c>
      <c r="DU60" s="120"/>
      <c r="DV60" s="120"/>
      <c r="DW60" s="120"/>
      <c r="DX60" s="120"/>
      <c r="DY60" s="120"/>
      <c r="DZ60" s="109"/>
      <c r="EA60" s="110">
        <v>42780</v>
      </c>
      <c r="EB60" s="111">
        <f t="shared" si="115"/>
        <v>0</v>
      </c>
      <c r="EC60" s="109">
        <f t="shared" si="115"/>
        <v>0</v>
      </c>
      <c r="ED60" s="111">
        <f t="shared" si="116"/>
        <v>0</v>
      </c>
      <c r="EE60" s="109">
        <f t="shared" si="117"/>
        <v>0</v>
      </c>
      <c r="EF60" s="111">
        <f t="shared" si="118"/>
        <v>0</v>
      </c>
      <c r="EG60" s="109">
        <f t="shared" si="119"/>
        <v>0</v>
      </c>
      <c r="EH60" s="111">
        <f t="shared" si="120"/>
        <v>0</v>
      </c>
      <c r="EI60" s="109">
        <f t="shared" si="121"/>
        <v>0</v>
      </c>
      <c r="EJ60" s="111">
        <f t="shared" si="122"/>
        <v>0</v>
      </c>
      <c r="EK60" s="109">
        <f t="shared" si="123"/>
        <v>0</v>
      </c>
      <c r="EL60" s="111">
        <f t="shared" si="124"/>
        <v>0</v>
      </c>
      <c r="EM60" s="109">
        <f t="shared" si="125"/>
        <v>0</v>
      </c>
      <c r="EN60" s="111">
        <f t="shared" si="126"/>
        <v>0</v>
      </c>
      <c r="EO60" s="109">
        <f t="shared" si="127"/>
        <v>0</v>
      </c>
      <c r="EP60" s="166">
        <f t="shared" si="269"/>
        <v>0</v>
      </c>
      <c r="EQ60" s="120"/>
      <c r="ER60" s="120">
        <v>180</v>
      </c>
      <c r="ES60" s="173">
        <f t="shared" si="270"/>
        <v>3</v>
      </c>
      <c r="ET60" s="167">
        <v>0.5</v>
      </c>
      <c r="EU60" s="120"/>
      <c r="EV60" s="120"/>
      <c r="EW60" s="120"/>
      <c r="EX60" s="120"/>
      <c r="EY60" s="120"/>
      <c r="EZ60" s="109"/>
      <c r="FA60" s="110">
        <v>42780</v>
      </c>
      <c r="FB60" s="111">
        <f t="shared" si="128"/>
        <v>0</v>
      </c>
      <c r="FC60" s="109">
        <f t="shared" si="128"/>
        <v>0</v>
      </c>
      <c r="FD60" s="111">
        <f t="shared" si="129"/>
        <v>0</v>
      </c>
      <c r="FE60" s="109">
        <f t="shared" si="130"/>
        <v>0</v>
      </c>
      <c r="FF60" s="111">
        <f>FD19+FM20+FV19</f>
        <v>0</v>
      </c>
      <c r="FG60" s="109">
        <f t="shared" ref="FG60:FG75" si="318">FE19+FN19+FW19</f>
        <v>0</v>
      </c>
      <c r="FH60" s="111">
        <f t="shared" si="133"/>
        <v>0</v>
      </c>
      <c r="FI60" s="109">
        <f t="shared" si="134"/>
        <v>0</v>
      </c>
      <c r="FJ60" s="111">
        <f t="shared" si="135"/>
        <v>0</v>
      </c>
      <c r="FK60" s="109">
        <f t="shared" si="136"/>
        <v>0</v>
      </c>
      <c r="FL60" s="111">
        <f t="shared" si="137"/>
        <v>0</v>
      </c>
      <c r="FM60" s="109">
        <f t="shared" si="138"/>
        <v>0</v>
      </c>
      <c r="FN60" s="111">
        <f t="shared" si="139"/>
        <v>0</v>
      </c>
      <c r="FO60" s="109">
        <f t="shared" si="140"/>
        <v>0</v>
      </c>
      <c r="FP60" s="166">
        <f t="shared" si="271"/>
        <v>0</v>
      </c>
      <c r="FQ60" s="120"/>
      <c r="FR60" s="120">
        <v>150</v>
      </c>
      <c r="FS60" s="173">
        <f t="shared" si="272"/>
        <v>2.5</v>
      </c>
      <c r="FT60" s="167">
        <v>0.58333333333333337</v>
      </c>
      <c r="FU60" s="120"/>
      <c r="FV60" s="120"/>
      <c r="FW60" s="120"/>
      <c r="FX60" s="120"/>
      <c r="FY60" s="120"/>
      <c r="FZ60" s="109"/>
      <c r="GA60" s="110">
        <v>42780</v>
      </c>
      <c r="GB60" s="111">
        <f t="shared" si="141"/>
        <v>0</v>
      </c>
      <c r="GC60" s="109">
        <f t="shared" si="141"/>
        <v>0</v>
      </c>
      <c r="GD60" s="111">
        <f t="shared" si="142"/>
        <v>0</v>
      </c>
      <c r="GE60" s="109">
        <f t="shared" si="143"/>
        <v>0</v>
      </c>
      <c r="GF60" s="111">
        <f t="shared" si="144"/>
        <v>0</v>
      </c>
      <c r="GG60" s="109">
        <f t="shared" si="145"/>
        <v>0</v>
      </c>
      <c r="GH60" s="111">
        <f t="shared" si="146"/>
        <v>0</v>
      </c>
      <c r="GI60" s="109">
        <f t="shared" si="147"/>
        <v>0</v>
      </c>
      <c r="GJ60" s="111">
        <f t="shared" si="148"/>
        <v>0</v>
      </c>
      <c r="GK60" s="109">
        <f t="shared" si="149"/>
        <v>0</v>
      </c>
      <c r="GL60" s="111">
        <f t="shared" si="150"/>
        <v>0</v>
      </c>
      <c r="GM60" s="109">
        <f t="shared" si="151"/>
        <v>0</v>
      </c>
      <c r="GN60" s="111">
        <f t="shared" si="152"/>
        <v>0</v>
      </c>
      <c r="GO60" s="109">
        <f t="shared" si="153"/>
        <v>0</v>
      </c>
      <c r="GP60" s="166">
        <f t="shared" si="273"/>
        <v>0</v>
      </c>
      <c r="GQ60" s="120"/>
      <c r="GR60" s="120">
        <v>10</v>
      </c>
      <c r="GS60" s="173">
        <f t="shared" si="274"/>
        <v>0.16666666666666666</v>
      </c>
      <c r="GT60" s="167">
        <v>8.3333333333333329E-2</v>
      </c>
      <c r="GU60" s="120"/>
      <c r="GV60" s="120"/>
      <c r="GW60" s="120"/>
      <c r="GX60" s="120"/>
      <c r="GY60" s="120"/>
      <c r="GZ60" s="109"/>
      <c r="HA60" s="110">
        <v>42780</v>
      </c>
      <c r="HB60" s="111">
        <f t="shared" si="154"/>
        <v>0</v>
      </c>
      <c r="HC60" s="109">
        <f t="shared" si="154"/>
        <v>0</v>
      </c>
      <c r="HD60" s="111">
        <f t="shared" si="155"/>
        <v>0</v>
      </c>
      <c r="HE60" s="109">
        <f t="shared" si="156"/>
        <v>0</v>
      </c>
      <c r="HF60" s="111">
        <f t="shared" si="157"/>
        <v>0</v>
      </c>
      <c r="HG60" s="109">
        <f t="shared" si="158"/>
        <v>0</v>
      </c>
      <c r="HH60" s="111">
        <f t="shared" si="159"/>
        <v>0</v>
      </c>
      <c r="HI60" s="109">
        <f t="shared" si="160"/>
        <v>0</v>
      </c>
      <c r="HJ60" s="111">
        <f t="shared" si="161"/>
        <v>0</v>
      </c>
      <c r="HK60" s="109">
        <f t="shared" si="162"/>
        <v>0</v>
      </c>
      <c r="HL60" s="111">
        <f t="shared" si="163"/>
        <v>0</v>
      </c>
      <c r="HM60" s="109">
        <f t="shared" si="164"/>
        <v>0</v>
      </c>
      <c r="HN60" s="111">
        <f t="shared" si="165"/>
        <v>0</v>
      </c>
      <c r="HO60" s="109">
        <f t="shared" si="166"/>
        <v>0</v>
      </c>
      <c r="HP60" s="166">
        <f t="shared" si="275"/>
        <v>0</v>
      </c>
      <c r="HQ60" s="120"/>
      <c r="HR60" s="120">
        <v>160</v>
      </c>
      <c r="HS60" s="173">
        <f t="shared" si="276"/>
        <v>2.6666666666666665</v>
      </c>
      <c r="HT60" s="167">
        <v>0.5</v>
      </c>
      <c r="HU60" s="120"/>
      <c r="HV60" s="120"/>
      <c r="HW60" s="120"/>
      <c r="HX60" s="120"/>
      <c r="HY60" s="120"/>
      <c r="HZ60" s="109"/>
      <c r="IA60" s="110">
        <v>42780</v>
      </c>
      <c r="IB60" s="111">
        <f t="shared" si="167"/>
        <v>0</v>
      </c>
      <c r="IC60" s="109">
        <f t="shared" si="167"/>
        <v>0</v>
      </c>
      <c r="ID60" s="111">
        <f t="shared" si="168"/>
        <v>0</v>
      </c>
      <c r="IE60" s="109">
        <f t="shared" si="169"/>
        <v>0</v>
      </c>
      <c r="IF60" s="111">
        <f t="shared" si="170"/>
        <v>0</v>
      </c>
      <c r="IG60" s="109">
        <f t="shared" si="171"/>
        <v>0</v>
      </c>
      <c r="IH60" s="111">
        <f t="shared" si="172"/>
        <v>0</v>
      </c>
      <c r="II60" s="109">
        <f t="shared" si="173"/>
        <v>0</v>
      </c>
      <c r="IJ60" s="111">
        <f t="shared" si="174"/>
        <v>0</v>
      </c>
      <c r="IK60" s="109">
        <f t="shared" si="175"/>
        <v>0</v>
      </c>
      <c r="IL60" s="111">
        <f t="shared" si="176"/>
        <v>0</v>
      </c>
      <c r="IM60" s="109">
        <f t="shared" si="177"/>
        <v>0</v>
      </c>
      <c r="IN60" s="111">
        <f t="shared" si="178"/>
        <v>0</v>
      </c>
      <c r="IO60" s="109">
        <f t="shared" si="179"/>
        <v>0</v>
      </c>
      <c r="IP60" s="166">
        <f t="shared" si="277"/>
        <v>0</v>
      </c>
      <c r="IQ60" s="120"/>
      <c r="IR60" s="120">
        <v>130</v>
      </c>
      <c r="IS60" s="173">
        <f t="shared" si="278"/>
        <v>2.1666666666666665</v>
      </c>
      <c r="IT60" s="167">
        <v>0.66666666666666663</v>
      </c>
      <c r="IU60" s="120"/>
      <c r="IV60" s="120"/>
      <c r="IW60" s="120"/>
      <c r="IX60" s="120"/>
      <c r="IY60" s="120"/>
      <c r="IZ60" s="109"/>
      <c r="JA60" s="110">
        <v>42780</v>
      </c>
      <c r="JB60" s="111">
        <f t="shared" si="180"/>
        <v>0</v>
      </c>
      <c r="JC60" s="109">
        <f t="shared" si="180"/>
        <v>0</v>
      </c>
      <c r="JD60" s="111">
        <f t="shared" si="181"/>
        <v>0</v>
      </c>
      <c r="JE60" s="109">
        <f t="shared" si="182"/>
        <v>0</v>
      </c>
      <c r="JF60" s="111">
        <f t="shared" si="183"/>
        <v>0</v>
      </c>
      <c r="JG60" s="109">
        <f t="shared" si="184"/>
        <v>0</v>
      </c>
      <c r="JH60" s="111">
        <f t="shared" si="185"/>
        <v>0</v>
      </c>
      <c r="JI60" s="109">
        <f t="shared" si="186"/>
        <v>0</v>
      </c>
      <c r="JJ60" s="111">
        <f t="shared" si="187"/>
        <v>0</v>
      </c>
      <c r="JK60" s="109">
        <f t="shared" si="188"/>
        <v>0</v>
      </c>
      <c r="JL60" s="111">
        <f t="shared" si="189"/>
        <v>0</v>
      </c>
      <c r="JM60" s="109">
        <f t="shared" si="190"/>
        <v>0</v>
      </c>
      <c r="JN60" s="111">
        <f t="shared" si="191"/>
        <v>0</v>
      </c>
      <c r="JO60" s="109">
        <f t="shared" si="192"/>
        <v>0</v>
      </c>
      <c r="JP60" s="166">
        <f t="shared" si="279"/>
        <v>0</v>
      </c>
      <c r="JQ60" s="120"/>
      <c r="JR60" s="120">
        <v>160</v>
      </c>
      <c r="JS60" s="173">
        <f t="shared" si="280"/>
        <v>2.6666666666666665</v>
      </c>
      <c r="JT60" s="167">
        <v>0.75</v>
      </c>
      <c r="JU60" s="120"/>
      <c r="JV60" s="120"/>
      <c r="JW60" s="120"/>
      <c r="JX60" s="120"/>
      <c r="JY60" s="120"/>
      <c r="JZ60" s="109"/>
      <c r="KA60" s="110">
        <v>42780</v>
      </c>
      <c r="KB60" s="111">
        <f t="shared" si="193"/>
        <v>0</v>
      </c>
      <c r="KC60" s="109">
        <f t="shared" si="193"/>
        <v>0</v>
      </c>
      <c r="KD60" s="111">
        <f t="shared" si="194"/>
        <v>0</v>
      </c>
      <c r="KE60" s="109">
        <f t="shared" si="195"/>
        <v>0</v>
      </c>
      <c r="KF60" s="111">
        <f t="shared" si="196"/>
        <v>0</v>
      </c>
      <c r="KG60" s="109">
        <f t="shared" si="197"/>
        <v>0</v>
      </c>
      <c r="KH60" s="111">
        <f t="shared" si="198"/>
        <v>0</v>
      </c>
      <c r="KI60" s="109">
        <f t="shared" si="199"/>
        <v>0</v>
      </c>
      <c r="KJ60" s="111">
        <f t="shared" si="200"/>
        <v>0</v>
      </c>
      <c r="KK60" s="109">
        <f t="shared" si="201"/>
        <v>0</v>
      </c>
      <c r="KL60" s="111">
        <f t="shared" si="202"/>
        <v>0</v>
      </c>
      <c r="KM60" s="109">
        <f t="shared" si="203"/>
        <v>0</v>
      </c>
      <c r="KN60" s="111">
        <f t="shared" si="204"/>
        <v>0</v>
      </c>
      <c r="KO60" s="109">
        <f t="shared" si="205"/>
        <v>0</v>
      </c>
      <c r="KP60" s="166">
        <f t="shared" si="281"/>
        <v>0</v>
      </c>
      <c r="KQ60" s="120"/>
      <c r="KR60" s="120">
        <v>20</v>
      </c>
      <c r="KS60" s="173">
        <f t="shared" si="282"/>
        <v>0.33333333333333331</v>
      </c>
      <c r="KT60" s="167">
        <v>0.33333333333333331</v>
      </c>
      <c r="KU60" s="120"/>
      <c r="KV60" s="120"/>
      <c r="KW60" s="120"/>
      <c r="KX60" s="120"/>
      <c r="KY60" s="120"/>
      <c r="KZ60" s="109"/>
      <c r="LA60" s="110">
        <v>42780</v>
      </c>
      <c r="LB60" s="111">
        <f t="shared" si="206"/>
        <v>0</v>
      </c>
      <c r="LC60" s="109">
        <f t="shared" si="206"/>
        <v>0</v>
      </c>
      <c r="LD60" s="111">
        <f t="shared" si="207"/>
        <v>0</v>
      </c>
      <c r="LE60" s="109">
        <f t="shared" si="208"/>
        <v>0</v>
      </c>
      <c r="LF60" s="111">
        <f t="shared" si="209"/>
        <v>0</v>
      </c>
      <c r="LG60" s="109">
        <f t="shared" si="210"/>
        <v>0</v>
      </c>
      <c r="LH60" s="111">
        <f t="shared" si="211"/>
        <v>0</v>
      </c>
      <c r="LI60" s="109">
        <f t="shared" si="212"/>
        <v>0</v>
      </c>
      <c r="LJ60" s="111">
        <f t="shared" si="213"/>
        <v>0</v>
      </c>
      <c r="LK60" s="109">
        <f t="shared" si="214"/>
        <v>0</v>
      </c>
      <c r="LL60" s="111">
        <f t="shared" si="215"/>
        <v>0</v>
      </c>
      <c r="LM60" s="109">
        <f t="shared" si="216"/>
        <v>0</v>
      </c>
      <c r="LN60" s="111">
        <f t="shared" si="217"/>
        <v>0</v>
      </c>
      <c r="LO60" s="109">
        <f t="shared" si="218"/>
        <v>0</v>
      </c>
      <c r="LP60" s="166">
        <f t="shared" si="283"/>
        <v>0</v>
      </c>
      <c r="LQ60" s="120"/>
      <c r="LR60" s="120">
        <v>100</v>
      </c>
      <c r="LS60" s="173">
        <f t="shared" si="284"/>
        <v>1.6666666666666667</v>
      </c>
      <c r="LT60" s="167">
        <v>0.66666666666666663</v>
      </c>
      <c r="LU60" s="120"/>
      <c r="LV60" s="120"/>
      <c r="LW60" s="120"/>
      <c r="LX60" s="120"/>
      <c r="LY60" s="120"/>
      <c r="LZ60" s="109"/>
      <c r="MA60" s="109"/>
      <c r="MB60" s="110">
        <v>44026</v>
      </c>
      <c r="MC60" s="111">
        <f t="shared" si="52"/>
        <v>0</v>
      </c>
      <c r="MD60" s="109">
        <f t="shared" si="219"/>
        <v>0</v>
      </c>
      <c r="ME60" s="111">
        <f t="shared" si="53"/>
        <v>0</v>
      </c>
      <c r="MF60" s="109">
        <f t="shared" si="220"/>
        <v>0</v>
      </c>
      <c r="MG60" s="108">
        <f t="shared" si="285"/>
        <v>0</v>
      </c>
      <c r="MH60" s="110">
        <v>44026</v>
      </c>
      <c r="MI60" s="111">
        <f t="shared" si="54"/>
        <v>0</v>
      </c>
      <c r="MJ60" s="109">
        <f t="shared" si="221"/>
        <v>0</v>
      </c>
      <c r="MK60" s="111">
        <f t="shared" si="55"/>
        <v>0</v>
      </c>
      <c r="ML60" s="109">
        <f t="shared" si="222"/>
        <v>0</v>
      </c>
      <c r="MM60" s="108">
        <f t="shared" si="223"/>
        <v>0</v>
      </c>
      <c r="MN60" s="110">
        <v>44026</v>
      </c>
      <c r="MO60" s="111">
        <f t="shared" si="56"/>
        <v>0</v>
      </c>
      <c r="MP60" s="109">
        <f t="shared" si="224"/>
        <v>0</v>
      </c>
      <c r="MQ60" s="111">
        <f t="shared" si="57"/>
        <v>0</v>
      </c>
      <c r="MR60" s="109">
        <f t="shared" si="225"/>
        <v>0</v>
      </c>
      <c r="MS60" s="108">
        <f t="shared" si="226"/>
        <v>0</v>
      </c>
      <c r="MT60" s="110">
        <v>42780</v>
      </c>
      <c r="MU60" s="111">
        <f t="shared" si="58"/>
        <v>0</v>
      </c>
      <c r="MV60" s="109">
        <f t="shared" si="227"/>
        <v>0</v>
      </c>
      <c r="MW60" s="111">
        <f t="shared" si="59"/>
        <v>0</v>
      </c>
      <c r="MX60" s="109">
        <f t="shared" si="228"/>
        <v>0</v>
      </c>
      <c r="MY60" s="108">
        <f t="shared" si="229"/>
        <v>0</v>
      </c>
      <c r="MZ60" s="6"/>
      <c r="NA60" s="25"/>
      <c r="NB60" s="26"/>
      <c r="NC60" s="25"/>
      <c r="ND60" s="26"/>
      <c r="NE60" s="26"/>
      <c r="NF60" s="25"/>
      <c r="NG60" s="26"/>
      <c r="NH60" s="25"/>
      <c r="NI60" s="26"/>
      <c r="NJ60" s="26"/>
      <c r="NL60" s="25"/>
      <c r="NM60" s="26"/>
      <c r="NN60" s="25"/>
      <c r="NO60" s="26"/>
      <c r="NP60" s="25"/>
      <c r="NQ60" s="26"/>
      <c r="NR60" s="25"/>
      <c r="NS60" s="26"/>
      <c r="NT60" s="25"/>
      <c r="NU60" s="26"/>
      <c r="NV60" s="25"/>
      <c r="NW60" s="26"/>
      <c r="NX60" s="25"/>
      <c r="NY60" s="26"/>
      <c r="NZ60" s="18"/>
      <c r="OL60" s="110">
        <v>45671</v>
      </c>
      <c r="OM60" s="264">
        <f t="shared" ref="OM60:ON60" si="319">OM19</f>
        <v>1</v>
      </c>
      <c r="ON60" s="265">
        <f t="shared" si="319"/>
        <v>1</v>
      </c>
      <c r="OO60" s="202">
        <f t="shared" si="231"/>
        <v>0</v>
      </c>
      <c r="OP60" s="119">
        <f t="shared" si="232"/>
        <v>0</v>
      </c>
      <c r="OQ60" s="202">
        <f t="shared" si="233"/>
        <v>0</v>
      </c>
      <c r="OR60" s="119">
        <f t="shared" si="234"/>
        <v>0</v>
      </c>
      <c r="OS60" s="202">
        <f t="shared" si="235"/>
        <v>0</v>
      </c>
      <c r="OT60" s="119">
        <f t="shared" si="236"/>
        <v>0</v>
      </c>
      <c r="OU60" s="202">
        <f t="shared" si="237"/>
        <v>0</v>
      </c>
      <c r="OV60" s="119">
        <f t="shared" si="238"/>
        <v>0</v>
      </c>
      <c r="OW60" s="202">
        <f t="shared" si="239"/>
        <v>0</v>
      </c>
      <c r="OX60" s="119">
        <f t="shared" si="240"/>
        <v>0</v>
      </c>
      <c r="OY60" s="202">
        <f t="shared" si="241"/>
        <v>0</v>
      </c>
      <c r="OZ60" s="119">
        <f t="shared" si="242"/>
        <v>0</v>
      </c>
      <c r="PA60" s="260">
        <f t="shared" si="287"/>
        <v>1</v>
      </c>
      <c r="PM60" s="110">
        <v>45671</v>
      </c>
      <c r="PN60" s="264">
        <f t="shared" ref="PN60:PO60" si="320">PN19</f>
        <v>5</v>
      </c>
      <c r="PO60" s="265">
        <f t="shared" si="320"/>
        <v>0.27083333333333331</v>
      </c>
      <c r="PP60" s="202">
        <f t="shared" si="244"/>
        <v>0</v>
      </c>
      <c r="PQ60" s="119">
        <f t="shared" si="245"/>
        <v>0</v>
      </c>
      <c r="PR60" s="202">
        <f t="shared" si="246"/>
        <v>0</v>
      </c>
      <c r="PS60" s="119">
        <f t="shared" si="247"/>
        <v>0</v>
      </c>
      <c r="PT60" s="202">
        <f t="shared" si="248"/>
        <v>3</v>
      </c>
      <c r="PU60" s="119">
        <f t="shared" si="249"/>
        <v>2.0833333333333332E-2</v>
      </c>
      <c r="PV60" s="202">
        <f t="shared" si="250"/>
        <v>0</v>
      </c>
      <c r="PW60" s="119">
        <f t="shared" si="251"/>
        <v>0</v>
      </c>
      <c r="PX60" s="202">
        <f t="shared" si="252"/>
        <v>2</v>
      </c>
      <c r="PY60" s="119">
        <f t="shared" si="253"/>
        <v>0.70833333333333337</v>
      </c>
      <c r="PZ60" s="202">
        <f t="shared" si="254"/>
        <v>0</v>
      </c>
      <c r="QA60" s="119">
        <f t="shared" si="255"/>
        <v>0</v>
      </c>
      <c r="QB60" s="260">
        <f t="shared" si="288"/>
        <v>1</v>
      </c>
    </row>
    <row r="61" spans="1:444">
      <c r="A61" s="110">
        <v>45672</v>
      </c>
      <c r="B61" s="264">
        <f t="shared" si="60"/>
        <v>2</v>
      </c>
      <c r="C61" s="265">
        <f t="shared" si="60"/>
        <v>0.29166666666666669</v>
      </c>
      <c r="D61" s="202">
        <f t="shared" si="256"/>
        <v>0</v>
      </c>
      <c r="E61" s="119">
        <f t="shared" si="257"/>
        <v>0</v>
      </c>
      <c r="F61" s="203">
        <f t="shared" si="291"/>
        <v>1</v>
      </c>
      <c r="G61" s="119">
        <f t="shared" si="258"/>
        <v>2.4305555555555556E-2</v>
      </c>
      <c r="H61" s="202">
        <f t="shared" si="313"/>
        <v>2</v>
      </c>
      <c r="I61" s="119">
        <f t="shared" si="299"/>
        <v>0</v>
      </c>
      <c r="J61" s="202">
        <f t="shared" si="300"/>
        <v>0</v>
      </c>
      <c r="K61" s="119">
        <f t="shared" si="301"/>
        <v>0</v>
      </c>
      <c r="L61" s="202">
        <f t="shared" si="61"/>
        <v>3</v>
      </c>
      <c r="M61" s="119">
        <f t="shared" si="62"/>
        <v>0.68402777777777779</v>
      </c>
      <c r="N61" s="202">
        <f t="shared" si="63"/>
        <v>0</v>
      </c>
      <c r="O61" s="119">
        <f t="shared" si="64"/>
        <v>0</v>
      </c>
      <c r="P61" s="260">
        <f t="shared" si="65"/>
        <v>1</v>
      </c>
      <c r="Q61" s="120"/>
      <c r="R61" s="120"/>
      <c r="S61" s="173"/>
      <c r="T61" s="167"/>
      <c r="U61" s="120"/>
      <c r="V61" s="120"/>
      <c r="W61" s="120"/>
      <c r="X61" s="120"/>
      <c r="Y61" s="120"/>
      <c r="Z61" s="109"/>
      <c r="AA61" s="109"/>
      <c r="AB61" s="110">
        <v>45672</v>
      </c>
      <c r="AC61" s="264">
        <f t="shared" si="302"/>
        <v>2</v>
      </c>
      <c r="AD61" s="265">
        <f t="shared" si="296"/>
        <v>0.29166666666666669</v>
      </c>
      <c r="AE61" s="202">
        <f t="shared" si="67"/>
        <v>0</v>
      </c>
      <c r="AF61" s="119">
        <f t="shared" si="68"/>
        <v>0</v>
      </c>
      <c r="AG61" s="202">
        <f t="shared" si="69"/>
        <v>0</v>
      </c>
      <c r="AH61" s="119">
        <f t="shared" si="70"/>
        <v>0</v>
      </c>
      <c r="AI61" s="202">
        <f t="shared" si="71"/>
        <v>0</v>
      </c>
      <c r="AJ61" s="119">
        <f t="shared" si="72"/>
        <v>0</v>
      </c>
      <c r="AK61" s="202">
        <f t="shared" si="73"/>
        <v>0</v>
      </c>
      <c r="AL61" s="119">
        <f t="shared" si="74"/>
        <v>0</v>
      </c>
      <c r="AM61" s="202">
        <f t="shared" si="260"/>
        <v>2</v>
      </c>
      <c r="AN61" s="119">
        <f t="shared" si="75"/>
        <v>0.70833333333333337</v>
      </c>
      <c r="AO61" s="202">
        <f t="shared" si="76"/>
        <v>0</v>
      </c>
      <c r="AP61" s="119">
        <f t="shared" si="261"/>
        <v>0</v>
      </c>
      <c r="AQ61" s="260">
        <f t="shared" si="262"/>
        <v>1</v>
      </c>
      <c r="AR61" s="120"/>
      <c r="AS61" s="120"/>
      <c r="AT61" s="173"/>
      <c r="AU61" s="167"/>
      <c r="AV61" s="120"/>
      <c r="AW61" s="120"/>
      <c r="AX61" s="120"/>
      <c r="AY61" s="120"/>
      <c r="AZ61" s="120"/>
      <c r="BA61" s="109"/>
      <c r="BB61" s="110">
        <v>45672</v>
      </c>
      <c r="BC61" s="202">
        <f t="shared" si="77"/>
        <v>1</v>
      </c>
      <c r="BD61" s="119">
        <f t="shared" si="77"/>
        <v>1</v>
      </c>
      <c r="BE61" s="202">
        <f t="shared" si="78"/>
        <v>0</v>
      </c>
      <c r="BF61" s="119">
        <f t="shared" si="79"/>
        <v>0</v>
      </c>
      <c r="BG61" s="202">
        <f t="shared" si="80"/>
        <v>0</v>
      </c>
      <c r="BH61" s="119">
        <f t="shared" si="263"/>
        <v>0</v>
      </c>
      <c r="BI61" s="202">
        <f t="shared" si="81"/>
        <v>0</v>
      </c>
      <c r="BJ61" s="119">
        <f t="shared" si="82"/>
        <v>0</v>
      </c>
      <c r="BK61" s="202">
        <f t="shared" si="83"/>
        <v>0</v>
      </c>
      <c r="BL61" s="119">
        <f t="shared" si="84"/>
        <v>0</v>
      </c>
      <c r="BM61" s="202">
        <f t="shared" si="85"/>
        <v>0</v>
      </c>
      <c r="BN61" s="119">
        <f t="shared" si="86"/>
        <v>0</v>
      </c>
      <c r="BO61" s="202">
        <f t="shared" si="87"/>
        <v>0</v>
      </c>
      <c r="BP61" s="119">
        <f t="shared" si="88"/>
        <v>0</v>
      </c>
      <c r="BQ61" s="260">
        <f t="shared" si="264"/>
        <v>1</v>
      </c>
      <c r="BR61" s="120"/>
      <c r="BS61" s="120"/>
      <c r="BT61" s="173"/>
      <c r="BU61" s="167"/>
      <c r="BV61" s="120"/>
      <c r="BW61" s="120"/>
      <c r="BX61" s="120"/>
      <c r="BY61" s="120"/>
      <c r="BZ61" s="120"/>
      <c r="CA61" s="109"/>
      <c r="CB61" s="110">
        <v>43174</v>
      </c>
      <c r="CC61" s="111">
        <f t="shared" si="89"/>
        <v>0</v>
      </c>
      <c r="CD61" s="109">
        <f t="shared" si="89"/>
        <v>0</v>
      </c>
      <c r="CE61" s="111">
        <f t="shared" si="90"/>
        <v>0</v>
      </c>
      <c r="CF61" s="109">
        <f t="shared" si="91"/>
        <v>0</v>
      </c>
      <c r="CG61" s="111">
        <f>CE20+CL21+CW20</f>
        <v>0</v>
      </c>
      <c r="CH61" s="109">
        <f t="shared" ref="CH61:CH75" si="321">CF20+CO20+CX20</f>
        <v>0</v>
      </c>
      <c r="CI61" s="111">
        <f t="shared" si="94"/>
        <v>0</v>
      </c>
      <c r="CJ61" s="109">
        <f t="shared" si="95"/>
        <v>0</v>
      </c>
      <c r="CK61" s="111">
        <f t="shared" si="96"/>
        <v>0</v>
      </c>
      <c r="CL61" s="109">
        <f t="shared" si="97"/>
        <v>0</v>
      </c>
      <c r="CM61" s="111">
        <f t="shared" si="98"/>
        <v>0</v>
      </c>
      <c r="CN61" s="109">
        <f t="shared" si="99"/>
        <v>0</v>
      </c>
      <c r="CO61" s="111">
        <f t="shared" si="100"/>
        <v>0</v>
      </c>
      <c r="CP61" s="109">
        <f t="shared" si="101"/>
        <v>0</v>
      </c>
      <c r="CQ61" s="166">
        <f t="shared" si="265"/>
        <v>0</v>
      </c>
      <c r="CR61" s="120"/>
      <c r="CS61" s="120">
        <v>160</v>
      </c>
      <c r="CT61" s="173">
        <f t="shared" si="266"/>
        <v>2.6666666666666665</v>
      </c>
      <c r="CU61" s="167">
        <v>0.95833333333333337</v>
      </c>
      <c r="CV61" s="120"/>
      <c r="CW61" s="120"/>
      <c r="CX61" s="120"/>
      <c r="CY61" s="120"/>
      <c r="CZ61" s="120"/>
      <c r="DA61" s="110"/>
      <c r="DB61" s="111">
        <f t="shared" si="102"/>
        <v>0</v>
      </c>
      <c r="DC61" s="109">
        <f t="shared" si="102"/>
        <v>0</v>
      </c>
      <c r="DD61" s="111">
        <f t="shared" si="103"/>
        <v>0</v>
      </c>
      <c r="DE61" s="109">
        <f t="shared" si="104"/>
        <v>0</v>
      </c>
      <c r="DF61" s="111">
        <f t="shared" si="105"/>
        <v>0</v>
      </c>
      <c r="DG61" s="109">
        <f t="shared" si="106"/>
        <v>0</v>
      </c>
      <c r="DH61" s="111">
        <f t="shared" si="107"/>
        <v>0</v>
      </c>
      <c r="DI61" s="109">
        <f t="shared" si="108"/>
        <v>0</v>
      </c>
      <c r="DJ61" s="111">
        <f t="shared" si="109"/>
        <v>0</v>
      </c>
      <c r="DK61" s="109">
        <f t="shared" si="110"/>
        <v>0</v>
      </c>
      <c r="DL61" s="111">
        <f t="shared" si="111"/>
        <v>0</v>
      </c>
      <c r="DM61" s="109">
        <f t="shared" si="112"/>
        <v>0</v>
      </c>
      <c r="DN61" s="111">
        <f t="shared" si="113"/>
        <v>0</v>
      </c>
      <c r="DO61" s="109">
        <f t="shared" si="114"/>
        <v>0</v>
      </c>
      <c r="DP61" s="166">
        <f t="shared" si="267"/>
        <v>0</v>
      </c>
      <c r="DQ61" s="120"/>
      <c r="DR61" s="120">
        <v>150</v>
      </c>
      <c r="DS61" s="173">
        <f t="shared" si="268"/>
        <v>2.5</v>
      </c>
      <c r="DT61" s="167">
        <v>0.20833333333333334</v>
      </c>
      <c r="DU61" s="120"/>
      <c r="DV61" s="120"/>
      <c r="DW61" s="120"/>
      <c r="DX61" s="120"/>
      <c r="DY61" s="120"/>
      <c r="DZ61" s="109"/>
      <c r="EA61" s="110">
        <v>42781</v>
      </c>
      <c r="EB61" s="111">
        <f t="shared" si="115"/>
        <v>0</v>
      </c>
      <c r="EC61" s="109">
        <f t="shared" si="115"/>
        <v>0</v>
      </c>
      <c r="ED61" s="111">
        <f t="shared" si="116"/>
        <v>0</v>
      </c>
      <c r="EE61" s="109">
        <f t="shared" si="117"/>
        <v>0</v>
      </c>
      <c r="EF61" s="111">
        <f t="shared" si="118"/>
        <v>0</v>
      </c>
      <c r="EG61" s="109">
        <f t="shared" si="119"/>
        <v>0</v>
      </c>
      <c r="EH61" s="111">
        <f t="shared" si="120"/>
        <v>0</v>
      </c>
      <c r="EI61" s="109">
        <f t="shared" si="121"/>
        <v>0</v>
      </c>
      <c r="EJ61" s="111">
        <f t="shared" si="122"/>
        <v>0</v>
      </c>
      <c r="EK61" s="109">
        <f t="shared" si="123"/>
        <v>0</v>
      </c>
      <c r="EL61" s="111">
        <f t="shared" si="124"/>
        <v>0</v>
      </c>
      <c r="EM61" s="109">
        <f t="shared" si="125"/>
        <v>0</v>
      </c>
      <c r="EN61" s="111">
        <f t="shared" si="126"/>
        <v>0</v>
      </c>
      <c r="EO61" s="109">
        <f t="shared" si="127"/>
        <v>0</v>
      </c>
      <c r="EP61" s="166">
        <f t="shared" si="269"/>
        <v>0</v>
      </c>
      <c r="EQ61" s="120"/>
      <c r="ER61" s="120">
        <v>150</v>
      </c>
      <c r="ES61" s="173">
        <f t="shared" si="270"/>
        <v>2.5</v>
      </c>
      <c r="ET61" s="167">
        <v>0.95833333333333337</v>
      </c>
      <c r="EU61" s="120"/>
      <c r="EV61" s="120"/>
      <c r="EW61" s="120"/>
      <c r="EX61" s="120"/>
      <c r="EY61" s="120"/>
      <c r="EZ61" s="109"/>
      <c r="FA61" s="110">
        <v>42781</v>
      </c>
      <c r="FB61" s="111">
        <f t="shared" si="128"/>
        <v>0</v>
      </c>
      <c r="FC61" s="109">
        <f t="shared" si="128"/>
        <v>0</v>
      </c>
      <c r="FD61" s="111">
        <f t="shared" si="129"/>
        <v>0</v>
      </c>
      <c r="FE61" s="109">
        <f t="shared" si="130"/>
        <v>0</v>
      </c>
      <c r="FF61" s="111">
        <f>FD20+FM21+FV20</f>
        <v>0</v>
      </c>
      <c r="FG61" s="109">
        <f t="shared" si="318"/>
        <v>0</v>
      </c>
      <c r="FH61" s="111">
        <f t="shared" si="133"/>
        <v>0</v>
      </c>
      <c r="FI61" s="109">
        <f t="shared" si="134"/>
        <v>0</v>
      </c>
      <c r="FJ61" s="111">
        <f t="shared" si="135"/>
        <v>0</v>
      </c>
      <c r="FK61" s="109">
        <f t="shared" si="136"/>
        <v>0</v>
      </c>
      <c r="FL61" s="111">
        <f t="shared" si="137"/>
        <v>0</v>
      </c>
      <c r="FM61" s="109">
        <f t="shared" si="138"/>
        <v>0</v>
      </c>
      <c r="FN61" s="111">
        <f t="shared" si="139"/>
        <v>0</v>
      </c>
      <c r="FO61" s="109">
        <f t="shared" si="140"/>
        <v>0</v>
      </c>
      <c r="FP61" s="166">
        <f t="shared" si="271"/>
        <v>0</v>
      </c>
      <c r="FQ61" s="120"/>
      <c r="FR61" s="120">
        <v>140</v>
      </c>
      <c r="FS61" s="173">
        <f t="shared" si="272"/>
        <v>2.3333333333333335</v>
      </c>
      <c r="FT61" s="167">
        <v>0.20833333333333334</v>
      </c>
      <c r="FU61" s="120"/>
      <c r="FV61" s="120"/>
      <c r="FW61" s="120"/>
      <c r="FX61" s="120"/>
      <c r="FY61" s="120"/>
      <c r="FZ61" s="109"/>
      <c r="GA61" s="110">
        <v>42781</v>
      </c>
      <c r="GB61" s="111">
        <f t="shared" si="141"/>
        <v>0</v>
      </c>
      <c r="GC61" s="109">
        <f t="shared" si="141"/>
        <v>0</v>
      </c>
      <c r="GD61" s="111">
        <f t="shared" si="142"/>
        <v>0</v>
      </c>
      <c r="GE61" s="109">
        <f t="shared" si="143"/>
        <v>0</v>
      </c>
      <c r="GF61" s="111">
        <f t="shared" si="144"/>
        <v>0</v>
      </c>
      <c r="GG61" s="109">
        <f t="shared" si="145"/>
        <v>0</v>
      </c>
      <c r="GH61" s="111">
        <f t="shared" si="146"/>
        <v>0</v>
      </c>
      <c r="GI61" s="109">
        <f t="shared" si="147"/>
        <v>0</v>
      </c>
      <c r="GJ61" s="111">
        <f t="shared" si="148"/>
        <v>0</v>
      </c>
      <c r="GK61" s="109">
        <f t="shared" si="149"/>
        <v>0</v>
      </c>
      <c r="GL61" s="111">
        <f t="shared" si="150"/>
        <v>0</v>
      </c>
      <c r="GM61" s="109">
        <f t="shared" si="151"/>
        <v>0</v>
      </c>
      <c r="GN61" s="111">
        <f t="shared" si="152"/>
        <v>0</v>
      </c>
      <c r="GO61" s="109">
        <f t="shared" si="153"/>
        <v>0</v>
      </c>
      <c r="GP61" s="166">
        <f t="shared" si="273"/>
        <v>0</v>
      </c>
      <c r="GQ61" s="120"/>
      <c r="GR61" s="120">
        <v>10</v>
      </c>
      <c r="GS61" s="173">
        <f t="shared" si="274"/>
        <v>0.16666666666666666</v>
      </c>
      <c r="GT61" s="167">
        <v>0.33333333333333331</v>
      </c>
      <c r="GU61" s="120"/>
      <c r="GV61" s="120"/>
      <c r="GW61" s="120"/>
      <c r="GX61" s="120"/>
      <c r="GY61" s="120"/>
      <c r="GZ61" s="109"/>
      <c r="HA61" s="110">
        <v>42781</v>
      </c>
      <c r="HB61" s="111">
        <f t="shared" si="154"/>
        <v>0</v>
      </c>
      <c r="HC61" s="109">
        <f t="shared" si="154"/>
        <v>0</v>
      </c>
      <c r="HD61" s="111">
        <f t="shared" si="155"/>
        <v>0</v>
      </c>
      <c r="HE61" s="109">
        <f t="shared" si="156"/>
        <v>0</v>
      </c>
      <c r="HF61" s="111">
        <f t="shared" si="157"/>
        <v>0</v>
      </c>
      <c r="HG61" s="109">
        <f t="shared" si="158"/>
        <v>0</v>
      </c>
      <c r="HH61" s="111">
        <f t="shared" si="159"/>
        <v>0</v>
      </c>
      <c r="HI61" s="109">
        <f t="shared" si="160"/>
        <v>0</v>
      </c>
      <c r="HJ61" s="111">
        <f t="shared" si="161"/>
        <v>0</v>
      </c>
      <c r="HK61" s="109">
        <f t="shared" si="162"/>
        <v>0</v>
      </c>
      <c r="HL61" s="111">
        <f t="shared" si="163"/>
        <v>0</v>
      </c>
      <c r="HM61" s="109">
        <f t="shared" si="164"/>
        <v>0</v>
      </c>
      <c r="HN61" s="111">
        <f t="shared" si="165"/>
        <v>0</v>
      </c>
      <c r="HO61" s="109">
        <f t="shared" si="166"/>
        <v>0</v>
      </c>
      <c r="HP61" s="166">
        <f t="shared" si="275"/>
        <v>0</v>
      </c>
      <c r="HQ61" s="120"/>
      <c r="HR61" s="120">
        <v>150</v>
      </c>
      <c r="HS61" s="173">
        <f t="shared" si="276"/>
        <v>2.5</v>
      </c>
      <c r="HT61" s="167">
        <v>0.95833333333333337</v>
      </c>
      <c r="HU61" s="120"/>
      <c r="HV61" s="120"/>
      <c r="HW61" s="120"/>
      <c r="HX61" s="120"/>
      <c r="HY61" s="120"/>
      <c r="HZ61" s="109"/>
      <c r="IA61" s="110">
        <v>42781</v>
      </c>
      <c r="IB61" s="111">
        <f t="shared" si="167"/>
        <v>0</v>
      </c>
      <c r="IC61" s="109">
        <f t="shared" si="167"/>
        <v>0</v>
      </c>
      <c r="ID61" s="111">
        <f t="shared" si="168"/>
        <v>0</v>
      </c>
      <c r="IE61" s="109">
        <f t="shared" si="169"/>
        <v>0</v>
      </c>
      <c r="IF61" s="111">
        <f t="shared" si="170"/>
        <v>0</v>
      </c>
      <c r="IG61" s="109">
        <f t="shared" si="171"/>
        <v>0</v>
      </c>
      <c r="IH61" s="111">
        <f t="shared" si="172"/>
        <v>0</v>
      </c>
      <c r="II61" s="109">
        <f t="shared" si="173"/>
        <v>0</v>
      </c>
      <c r="IJ61" s="111">
        <f t="shared" si="174"/>
        <v>0</v>
      </c>
      <c r="IK61" s="109">
        <f t="shared" si="175"/>
        <v>0</v>
      </c>
      <c r="IL61" s="111">
        <f t="shared" si="176"/>
        <v>0</v>
      </c>
      <c r="IM61" s="109">
        <f t="shared" si="177"/>
        <v>0</v>
      </c>
      <c r="IN61" s="111">
        <f t="shared" si="178"/>
        <v>0</v>
      </c>
      <c r="IO61" s="109">
        <f t="shared" si="179"/>
        <v>0</v>
      </c>
      <c r="IP61" s="166">
        <f t="shared" si="277"/>
        <v>0</v>
      </c>
      <c r="IQ61" s="120"/>
      <c r="IR61" s="120">
        <v>120</v>
      </c>
      <c r="IS61" s="173">
        <f t="shared" si="278"/>
        <v>2</v>
      </c>
      <c r="IT61" s="167">
        <v>0.20833333333333334</v>
      </c>
      <c r="IU61" s="120"/>
      <c r="IV61" s="120"/>
      <c r="IW61" s="120"/>
      <c r="IX61" s="120"/>
      <c r="IY61" s="120"/>
      <c r="IZ61" s="109"/>
      <c r="JA61" s="110">
        <v>42781</v>
      </c>
      <c r="JB61" s="111">
        <f t="shared" si="180"/>
        <v>0</v>
      </c>
      <c r="JC61" s="109">
        <f t="shared" si="180"/>
        <v>0</v>
      </c>
      <c r="JD61" s="111">
        <f t="shared" si="181"/>
        <v>0</v>
      </c>
      <c r="JE61" s="109">
        <f t="shared" si="182"/>
        <v>0</v>
      </c>
      <c r="JF61" s="111">
        <f t="shared" si="183"/>
        <v>0</v>
      </c>
      <c r="JG61" s="109">
        <f t="shared" si="184"/>
        <v>0</v>
      </c>
      <c r="JH61" s="111">
        <f t="shared" si="185"/>
        <v>0</v>
      </c>
      <c r="JI61" s="109">
        <f t="shared" si="186"/>
        <v>0</v>
      </c>
      <c r="JJ61" s="111">
        <f t="shared" si="187"/>
        <v>0</v>
      </c>
      <c r="JK61" s="109">
        <f t="shared" si="188"/>
        <v>0</v>
      </c>
      <c r="JL61" s="111">
        <f t="shared" si="189"/>
        <v>0</v>
      </c>
      <c r="JM61" s="109">
        <f t="shared" si="190"/>
        <v>0</v>
      </c>
      <c r="JN61" s="111">
        <f t="shared" si="191"/>
        <v>0</v>
      </c>
      <c r="JO61" s="109">
        <f t="shared" si="192"/>
        <v>0</v>
      </c>
      <c r="JP61" s="166">
        <f t="shared" si="279"/>
        <v>0</v>
      </c>
      <c r="JQ61" s="120"/>
      <c r="JR61" s="120">
        <v>160</v>
      </c>
      <c r="JS61" s="173">
        <f t="shared" si="280"/>
        <v>2.6666666666666665</v>
      </c>
      <c r="JT61" s="167">
        <v>0.5</v>
      </c>
      <c r="JU61" s="120"/>
      <c r="JV61" s="120"/>
      <c r="JW61" s="120"/>
      <c r="JX61" s="120"/>
      <c r="JY61" s="120"/>
      <c r="JZ61" s="109"/>
      <c r="KA61" s="110">
        <v>42781</v>
      </c>
      <c r="KB61" s="111">
        <f t="shared" si="193"/>
        <v>0</v>
      </c>
      <c r="KC61" s="109">
        <f t="shared" si="193"/>
        <v>0</v>
      </c>
      <c r="KD61" s="111">
        <f t="shared" si="194"/>
        <v>0</v>
      </c>
      <c r="KE61" s="109">
        <f t="shared" si="195"/>
        <v>0</v>
      </c>
      <c r="KF61" s="111">
        <f t="shared" si="196"/>
        <v>0</v>
      </c>
      <c r="KG61" s="109">
        <f t="shared" si="197"/>
        <v>0</v>
      </c>
      <c r="KH61" s="111">
        <f t="shared" si="198"/>
        <v>0</v>
      </c>
      <c r="KI61" s="109">
        <f t="shared" si="199"/>
        <v>0</v>
      </c>
      <c r="KJ61" s="111">
        <f t="shared" si="200"/>
        <v>0</v>
      </c>
      <c r="KK61" s="109">
        <f t="shared" si="201"/>
        <v>0</v>
      </c>
      <c r="KL61" s="111">
        <f t="shared" si="202"/>
        <v>0</v>
      </c>
      <c r="KM61" s="109">
        <f t="shared" si="203"/>
        <v>0</v>
      </c>
      <c r="KN61" s="111">
        <f t="shared" si="204"/>
        <v>0</v>
      </c>
      <c r="KO61" s="109">
        <f t="shared" si="205"/>
        <v>0</v>
      </c>
      <c r="KP61" s="166">
        <f t="shared" si="281"/>
        <v>0</v>
      </c>
      <c r="KQ61" s="120"/>
      <c r="KR61" s="120">
        <v>20</v>
      </c>
      <c r="KS61" s="173">
        <f t="shared" si="282"/>
        <v>0.33333333333333331</v>
      </c>
      <c r="KT61" s="167">
        <v>0.33333333333333331</v>
      </c>
      <c r="KU61" s="120"/>
      <c r="KV61" s="120"/>
      <c r="KW61" s="120"/>
      <c r="KX61" s="120"/>
      <c r="KY61" s="120"/>
      <c r="KZ61" s="109"/>
      <c r="LA61" s="110">
        <v>42781</v>
      </c>
      <c r="LB61" s="111">
        <f t="shared" si="206"/>
        <v>0</v>
      </c>
      <c r="LC61" s="109">
        <f t="shared" si="206"/>
        <v>0</v>
      </c>
      <c r="LD61" s="111">
        <f t="shared" si="207"/>
        <v>0</v>
      </c>
      <c r="LE61" s="109">
        <f t="shared" si="208"/>
        <v>0</v>
      </c>
      <c r="LF61" s="111">
        <f t="shared" si="209"/>
        <v>0</v>
      </c>
      <c r="LG61" s="109">
        <f t="shared" si="210"/>
        <v>0</v>
      </c>
      <c r="LH61" s="111">
        <f t="shared" si="211"/>
        <v>0</v>
      </c>
      <c r="LI61" s="109">
        <f t="shared" si="212"/>
        <v>0</v>
      </c>
      <c r="LJ61" s="111">
        <f t="shared" si="213"/>
        <v>0</v>
      </c>
      <c r="LK61" s="109">
        <f t="shared" si="214"/>
        <v>0</v>
      </c>
      <c r="LL61" s="111">
        <f t="shared" si="215"/>
        <v>0</v>
      </c>
      <c r="LM61" s="109">
        <f t="shared" si="216"/>
        <v>0</v>
      </c>
      <c r="LN61" s="111">
        <f t="shared" si="217"/>
        <v>0</v>
      </c>
      <c r="LO61" s="109">
        <f t="shared" si="218"/>
        <v>0</v>
      </c>
      <c r="LP61" s="166">
        <f t="shared" si="283"/>
        <v>0</v>
      </c>
      <c r="LQ61" s="120"/>
      <c r="LR61" s="120">
        <v>40</v>
      </c>
      <c r="LS61" s="173">
        <f t="shared" si="284"/>
        <v>0.66666666666666663</v>
      </c>
      <c r="LT61" s="167">
        <v>0.375</v>
      </c>
      <c r="LU61" s="120"/>
      <c r="LV61" s="120"/>
      <c r="LW61" s="120"/>
      <c r="LX61" s="120"/>
      <c r="LY61" s="120"/>
      <c r="LZ61" s="109"/>
      <c r="MA61" s="109"/>
      <c r="MB61" s="110">
        <v>44027</v>
      </c>
      <c r="MC61" s="111">
        <f t="shared" si="52"/>
        <v>0</v>
      </c>
      <c r="MD61" s="109">
        <f t="shared" si="219"/>
        <v>0</v>
      </c>
      <c r="ME61" s="111">
        <f t="shared" si="53"/>
        <v>0</v>
      </c>
      <c r="MF61" s="109">
        <f t="shared" si="220"/>
        <v>0</v>
      </c>
      <c r="MG61" s="108">
        <f t="shared" si="285"/>
        <v>0</v>
      </c>
      <c r="MH61" s="110">
        <v>44027</v>
      </c>
      <c r="MI61" s="111">
        <f t="shared" si="54"/>
        <v>0</v>
      </c>
      <c r="MJ61" s="109">
        <f t="shared" si="221"/>
        <v>0</v>
      </c>
      <c r="MK61" s="111">
        <f t="shared" si="55"/>
        <v>0</v>
      </c>
      <c r="ML61" s="109">
        <f t="shared" si="222"/>
        <v>0</v>
      </c>
      <c r="MM61" s="108">
        <f t="shared" si="223"/>
        <v>0</v>
      </c>
      <c r="MN61" s="110">
        <v>44027</v>
      </c>
      <c r="MO61" s="111">
        <f t="shared" si="56"/>
        <v>0</v>
      </c>
      <c r="MP61" s="109">
        <f t="shared" si="224"/>
        <v>0</v>
      </c>
      <c r="MQ61" s="111">
        <f t="shared" si="57"/>
        <v>0</v>
      </c>
      <c r="MR61" s="109">
        <f t="shared" si="225"/>
        <v>0</v>
      </c>
      <c r="MS61" s="108">
        <f t="shared" si="226"/>
        <v>0</v>
      </c>
      <c r="MT61" s="110">
        <v>42781</v>
      </c>
      <c r="MU61" s="111">
        <f t="shared" si="58"/>
        <v>0</v>
      </c>
      <c r="MV61" s="109">
        <f t="shared" si="227"/>
        <v>0</v>
      </c>
      <c r="MW61" s="111">
        <f t="shared" si="59"/>
        <v>0</v>
      </c>
      <c r="MX61" s="109">
        <f t="shared" si="228"/>
        <v>0</v>
      </c>
      <c r="MY61" s="108">
        <f t="shared" si="229"/>
        <v>0</v>
      </c>
      <c r="MZ61" s="6"/>
      <c r="NA61" s="25"/>
      <c r="NB61" s="26"/>
      <c r="NC61" s="25"/>
      <c r="ND61" s="26"/>
      <c r="NE61" s="26"/>
      <c r="NF61" s="25"/>
      <c r="NG61" s="26"/>
      <c r="NH61" s="25"/>
      <c r="NI61" s="26"/>
      <c r="NJ61" s="26"/>
      <c r="NL61" s="25"/>
      <c r="NM61" s="26"/>
      <c r="NN61" s="25"/>
      <c r="NO61" s="26"/>
      <c r="NP61" s="25"/>
      <c r="NQ61" s="26"/>
      <c r="NR61" s="25"/>
      <c r="NS61" s="26"/>
      <c r="NT61" s="25"/>
      <c r="NU61" s="26"/>
      <c r="NV61" s="25"/>
      <c r="NW61" s="26"/>
      <c r="NX61" s="25"/>
      <c r="NY61" s="26"/>
      <c r="NZ61" s="18"/>
      <c r="OL61" s="110">
        <v>45672</v>
      </c>
      <c r="OM61" s="264">
        <f t="shared" ref="OM61:ON61" si="322">OM20</f>
        <v>1</v>
      </c>
      <c r="ON61" s="265">
        <f t="shared" si="322"/>
        <v>1</v>
      </c>
      <c r="OO61" s="202">
        <f t="shared" si="231"/>
        <v>0</v>
      </c>
      <c r="OP61" s="119">
        <f t="shared" si="232"/>
        <v>0</v>
      </c>
      <c r="OQ61" s="202">
        <f t="shared" si="233"/>
        <v>0</v>
      </c>
      <c r="OR61" s="119">
        <f t="shared" si="234"/>
        <v>0</v>
      </c>
      <c r="OS61" s="202">
        <f t="shared" si="235"/>
        <v>0</v>
      </c>
      <c r="OT61" s="119">
        <f t="shared" si="236"/>
        <v>0</v>
      </c>
      <c r="OU61" s="202">
        <f t="shared" si="237"/>
        <v>0</v>
      </c>
      <c r="OV61" s="119">
        <f t="shared" si="238"/>
        <v>0</v>
      </c>
      <c r="OW61" s="202">
        <f t="shared" si="239"/>
        <v>0</v>
      </c>
      <c r="OX61" s="119">
        <f t="shared" si="240"/>
        <v>0</v>
      </c>
      <c r="OY61" s="202">
        <f t="shared" si="241"/>
        <v>0</v>
      </c>
      <c r="OZ61" s="119">
        <f t="shared" si="242"/>
        <v>0</v>
      </c>
      <c r="PA61" s="260">
        <f t="shared" si="287"/>
        <v>1</v>
      </c>
      <c r="PM61" s="110">
        <v>45672</v>
      </c>
      <c r="PN61" s="264">
        <f t="shared" ref="PN61:PO61" si="323">PN20</f>
        <v>3</v>
      </c>
      <c r="PO61" s="265">
        <f t="shared" si="323"/>
        <v>0.23958333333333334</v>
      </c>
      <c r="PP61" s="202">
        <f t="shared" si="244"/>
        <v>0</v>
      </c>
      <c r="PQ61" s="119">
        <f t="shared" si="245"/>
        <v>0</v>
      </c>
      <c r="PR61" s="202">
        <f t="shared" si="246"/>
        <v>0</v>
      </c>
      <c r="PS61" s="119">
        <f t="shared" si="247"/>
        <v>0</v>
      </c>
      <c r="PT61" s="202">
        <f t="shared" si="248"/>
        <v>1</v>
      </c>
      <c r="PU61" s="119">
        <f t="shared" si="249"/>
        <v>5.2083333333333336E-2</v>
      </c>
      <c r="PV61" s="202">
        <f t="shared" si="250"/>
        <v>0</v>
      </c>
      <c r="PW61" s="119">
        <f t="shared" si="251"/>
        <v>0</v>
      </c>
      <c r="PX61" s="202">
        <f t="shared" si="252"/>
        <v>2</v>
      </c>
      <c r="PY61" s="119">
        <f t="shared" si="253"/>
        <v>0.70833333333333337</v>
      </c>
      <c r="PZ61" s="202">
        <f t="shared" si="254"/>
        <v>0</v>
      </c>
      <c r="QA61" s="119">
        <f t="shared" si="255"/>
        <v>0</v>
      </c>
      <c r="QB61" s="260">
        <f t="shared" si="288"/>
        <v>1</v>
      </c>
    </row>
    <row r="62" spans="1:444">
      <c r="A62" s="110">
        <v>45673</v>
      </c>
      <c r="B62" s="264">
        <f t="shared" si="60"/>
        <v>3</v>
      </c>
      <c r="C62" s="265">
        <f t="shared" si="60"/>
        <v>0.28125</v>
      </c>
      <c r="D62" s="202">
        <f t="shared" si="256"/>
        <v>0</v>
      </c>
      <c r="E62" s="119">
        <f t="shared" si="257"/>
        <v>0</v>
      </c>
      <c r="F62" s="203">
        <f t="shared" si="291"/>
        <v>0</v>
      </c>
      <c r="G62" s="119">
        <f t="shared" si="258"/>
        <v>0</v>
      </c>
      <c r="H62" s="202">
        <f t="shared" si="313"/>
        <v>0</v>
      </c>
      <c r="I62" s="119">
        <f t="shared" si="299"/>
        <v>1.0416666666666666E-2</v>
      </c>
      <c r="J62" s="202">
        <f t="shared" si="300"/>
        <v>0</v>
      </c>
      <c r="K62" s="119">
        <f t="shared" si="301"/>
        <v>0</v>
      </c>
      <c r="L62" s="202">
        <f t="shared" si="61"/>
        <v>2</v>
      </c>
      <c r="M62" s="119">
        <f t="shared" si="62"/>
        <v>0.70833333333333337</v>
      </c>
      <c r="N62" s="202">
        <f t="shared" si="63"/>
        <v>0</v>
      </c>
      <c r="O62" s="119">
        <f t="shared" si="64"/>
        <v>0</v>
      </c>
      <c r="P62" s="260">
        <f t="shared" si="65"/>
        <v>1</v>
      </c>
      <c r="Q62" s="120"/>
      <c r="R62" s="120"/>
      <c r="S62" s="173"/>
      <c r="T62" s="167"/>
      <c r="U62" s="120"/>
      <c r="V62" s="120"/>
      <c r="W62" s="120"/>
      <c r="X62" s="120"/>
      <c r="Y62" s="120"/>
      <c r="Z62" s="109"/>
      <c r="AA62" s="109"/>
      <c r="AB62" s="110">
        <v>45673</v>
      </c>
      <c r="AC62" s="264">
        <f t="shared" si="302"/>
        <v>2</v>
      </c>
      <c r="AD62" s="265">
        <f t="shared" si="296"/>
        <v>0.28472222222222221</v>
      </c>
      <c r="AE62" s="202">
        <f t="shared" si="67"/>
        <v>0</v>
      </c>
      <c r="AF62" s="119">
        <f t="shared" si="68"/>
        <v>0</v>
      </c>
      <c r="AG62" s="202">
        <f t="shared" si="69"/>
        <v>1</v>
      </c>
      <c r="AH62" s="119">
        <f t="shared" si="70"/>
        <v>2.7777777777777776E-2</v>
      </c>
      <c r="AI62" s="202">
        <f t="shared" si="71"/>
        <v>1</v>
      </c>
      <c r="AJ62" s="119">
        <f t="shared" si="72"/>
        <v>6.9444444444444441E-3</v>
      </c>
      <c r="AK62" s="202">
        <f t="shared" si="73"/>
        <v>0</v>
      </c>
      <c r="AL62" s="119">
        <f t="shared" si="74"/>
        <v>0</v>
      </c>
      <c r="AM62" s="202">
        <f t="shared" si="260"/>
        <v>3</v>
      </c>
      <c r="AN62" s="119">
        <f t="shared" si="75"/>
        <v>0.68055555555555547</v>
      </c>
      <c r="AO62" s="202">
        <f t="shared" si="76"/>
        <v>0</v>
      </c>
      <c r="AP62" s="119">
        <f t="shared" si="261"/>
        <v>0</v>
      </c>
      <c r="AQ62" s="260">
        <f t="shared" si="262"/>
        <v>0.99999999999999989</v>
      </c>
      <c r="AR62" s="120"/>
      <c r="AS62" s="120"/>
      <c r="AT62" s="173"/>
      <c r="AU62" s="167"/>
      <c r="AV62" s="120"/>
      <c r="AW62" s="120"/>
      <c r="AX62" s="120"/>
      <c r="AY62" s="120"/>
      <c r="AZ62" s="120"/>
      <c r="BA62" s="109"/>
      <c r="BB62" s="110">
        <v>45673</v>
      </c>
      <c r="BC62" s="202">
        <f t="shared" si="77"/>
        <v>2</v>
      </c>
      <c r="BD62" s="119">
        <f t="shared" si="77"/>
        <v>0.99305555555555547</v>
      </c>
      <c r="BE62" s="202">
        <f t="shared" si="78"/>
        <v>0</v>
      </c>
      <c r="BF62" s="119">
        <f t="shared" si="79"/>
        <v>0</v>
      </c>
      <c r="BG62" s="202">
        <f t="shared" si="80"/>
        <v>1</v>
      </c>
      <c r="BH62" s="119">
        <f t="shared" si="263"/>
        <v>6.9444444444444441E-3</v>
      </c>
      <c r="BI62" s="202">
        <f t="shared" si="81"/>
        <v>0</v>
      </c>
      <c r="BJ62" s="119">
        <f t="shared" si="82"/>
        <v>0</v>
      </c>
      <c r="BK62" s="202">
        <f t="shared" si="83"/>
        <v>0</v>
      </c>
      <c r="BL62" s="119">
        <f t="shared" si="84"/>
        <v>0</v>
      </c>
      <c r="BM62" s="202">
        <f t="shared" si="85"/>
        <v>0</v>
      </c>
      <c r="BN62" s="119">
        <f t="shared" si="86"/>
        <v>0</v>
      </c>
      <c r="BO62" s="202">
        <f t="shared" si="87"/>
        <v>0</v>
      </c>
      <c r="BP62" s="119">
        <f t="shared" si="88"/>
        <v>0</v>
      </c>
      <c r="BQ62" s="260">
        <f t="shared" si="264"/>
        <v>0.99999999999999989</v>
      </c>
      <c r="BR62" s="120"/>
      <c r="BS62" s="120"/>
      <c r="BT62" s="173"/>
      <c r="BU62" s="167"/>
      <c r="BV62" s="120"/>
      <c r="BW62" s="120"/>
      <c r="BX62" s="120"/>
      <c r="BY62" s="120"/>
      <c r="BZ62" s="120"/>
      <c r="CA62" s="109"/>
      <c r="CB62" s="110">
        <v>43175</v>
      </c>
      <c r="CC62" s="111">
        <f t="shared" si="89"/>
        <v>0</v>
      </c>
      <c r="CD62" s="109">
        <f t="shared" si="89"/>
        <v>0</v>
      </c>
      <c r="CE62" s="111">
        <f t="shared" si="90"/>
        <v>0</v>
      </c>
      <c r="CF62" s="109">
        <f t="shared" si="91"/>
        <v>0</v>
      </c>
      <c r="CG62" s="111">
        <f>CE21+CL22+CW21</f>
        <v>0</v>
      </c>
      <c r="CH62" s="109">
        <f t="shared" si="321"/>
        <v>0</v>
      </c>
      <c r="CI62" s="111">
        <f t="shared" si="94"/>
        <v>0</v>
      </c>
      <c r="CJ62" s="109">
        <f t="shared" si="95"/>
        <v>0</v>
      </c>
      <c r="CK62" s="111">
        <f t="shared" si="96"/>
        <v>0</v>
      </c>
      <c r="CL62" s="109">
        <f t="shared" si="97"/>
        <v>0</v>
      </c>
      <c r="CM62" s="111">
        <f t="shared" si="98"/>
        <v>0</v>
      </c>
      <c r="CN62" s="109">
        <f t="shared" si="99"/>
        <v>0</v>
      </c>
      <c r="CO62" s="111">
        <f t="shared" si="100"/>
        <v>0</v>
      </c>
      <c r="CP62" s="109">
        <f t="shared" si="101"/>
        <v>0</v>
      </c>
      <c r="CQ62" s="166">
        <f t="shared" si="265"/>
        <v>0</v>
      </c>
      <c r="CR62" s="120"/>
      <c r="CS62" s="120">
        <v>200</v>
      </c>
      <c r="CT62" s="173">
        <f t="shared" si="266"/>
        <v>3.3333333333333335</v>
      </c>
      <c r="CU62" s="167">
        <v>0.625</v>
      </c>
      <c r="CV62" s="120"/>
      <c r="CW62" s="120"/>
      <c r="CX62" s="120"/>
      <c r="CY62" s="120"/>
      <c r="CZ62" s="120"/>
      <c r="DA62" s="110"/>
      <c r="DB62" s="111">
        <f t="shared" si="102"/>
        <v>0</v>
      </c>
      <c r="DC62" s="109">
        <f t="shared" si="102"/>
        <v>0</v>
      </c>
      <c r="DD62" s="111">
        <f t="shared" si="103"/>
        <v>0</v>
      </c>
      <c r="DE62" s="109">
        <f t="shared" si="104"/>
        <v>0</v>
      </c>
      <c r="DF62" s="111">
        <f t="shared" si="105"/>
        <v>0</v>
      </c>
      <c r="DG62" s="109">
        <f t="shared" si="106"/>
        <v>0</v>
      </c>
      <c r="DH62" s="111">
        <f t="shared" si="107"/>
        <v>0</v>
      </c>
      <c r="DI62" s="109">
        <f t="shared" si="108"/>
        <v>0</v>
      </c>
      <c r="DJ62" s="111">
        <f t="shared" si="109"/>
        <v>0</v>
      </c>
      <c r="DK62" s="109">
        <f t="shared" si="110"/>
        <v>0</v>
      </c>
      <c r="DL62" s="111">
        <f t="shared" si="111"/>
        <v>0</v>
      </c>
      <c r="DM62" s="109">
        <f t="shared" si="112"/>
        <v>0</v>
      </c>
      <c r="DN62" s="111">
        <f t="shared" si="113"/>
        <v>0</v>
      </c>
      <c r="DO62" s="109">
        <f t="shared" si="114"/>
        <v>0</v>
      </c>
      <c r="DP62" s="166">
        <f t="shared" si="267"/>
        <v>0</v>
      </c>
      <c r="DQ62" s="120"/>
      <c r="DR62" s="120">
        <v>170</v>
      </c>
      <c r="DS62" s="173">
        <f t="shared" si="268"/>
        <v>2.8333333333333335</v>
      </c>
      <c r="DT62" s="167">
        <v>0.70833333333333337</v>
      </c>
      <c r="DU62" s="120"/>
      <c r="DV62" s="120"/>
      <c r="DW62" s="120"/>
      <c r="DX62" s="120"/>
      <c r="DY62" s="120"/>
      <c r="DZ62" s="109"/>
      <c r="EA62" s="110">
        <v>42782</v>
      </c>
      <c r="EB62" s="111">
        <f t="shared" si="115"/>
        <v>0</v>
      </c>
      <c r="EC62" s="109">
        <f t="shared" si="115"/>
        <v>0</v>
      </c>
      <c r="ED62" s="111">
        <f t="shared" si="116"/>
        <v>0</v>
      </c>
      <c r="EE62" s="109">
        <f t="shared" si="117"/>
        <v>0</v>
      </c>
      <c r="EF62" s="111">
        <f t="shared" si="118"/>
        <v>0</v>
      </c>
      <c r="EG62" s="109">
        <f t="shared" si="119"/>
        <v>0</v>
      </c>
      <c r="EH62" s="111">
        <f t="shared" si="120"/>
        <v>0</v>
      </c>
      <c r="EI62" s="109">
        <f t="shared" si="121"/>
        <v>0</v>
      </c>
      <c r="EJ62" s="111">
        <f t="shared" si="122"/>
        <v>0</v>
      </c>
      <c r="EK62" s="109">
        <f t="shared" si="123"/>
        <v>0</v>
      </c>
      <c r="EL62" s="111">
        <f t="shared" si="124"/>
        <v>0</v>
      </c>
      <c r="EM62" s="109">
        <f t="shared" si="125"/>
        <v>0</v>
      </c>
      <c r="EN62" s="111">
        <f t="shared" si="126"/>
        <v>0</v>
      </c>
      <c r="EO62" s="109">
        <f t="shared" si="127"/>
        <v>0</v>
      </c>
      <c r="EP62" s="166">
        <f t="shared" si="269"/>
        <v>0</v>
      </c>
      <c r="EQ62" s="120"/>
      <c r="ER62" s="120">
        <v>170</v>
      </c>
      <c r="ES62" s="173">
        <f t="shared" si="270"/>
        <v>2.8333333333333335</v>
      </c>
      <c r="ET62" s="167">
        <v>0.45833333333333331</v>
      </c>
      <c r="EU62" s="120"/>
      <c r="EV62" s="120"/>
      <c r="EW62" s="120"/>
      <c r="EX62" s="120"/>
      <c r="EY62" s="120"/>
      <c r="EZ62" s="109"/>
      <c r="FA62" s="110">
        <v>42782</v>
      </c>
      <c r="FB62" s="111">
        <f t="shared" si="128"/>
        <v>0</v>
      </c>
      <c r="FC62" s="109">
        <f t="shared" si="128"/>
        <v>0</v>
      </c>
      <c r="FD62" s="111">
        <f t="shared" si="129"/>
        <v>0</v>
      </c>
      <c r="FE62" s="109">
        <f t="shared" si="130"/>
        <v>0</v>
      </c>
      <c r="FF62" s="111">
        <f t="shared" ref="FF62:FF75" si="324">FD21+FM21+FV21</f>
        <v>0</v>
      </c>
      <c r="FG62" s="109">
        <f t="shared" si="318"/>
        <v>0</v>
      </c>
      <c r="FH62" s="111">
        <f t="shared" si="133"/>
        <v>0</v>
      </c>
      <c r="FI62" s="109">
        <f t="shared" si="134"/>
        <v>0</v>
      </c>
      <c r="FJ62" s="111">
        <f t="shared" si="135"/>
        <v>0</v>
      </c>
      <c r="FK62" s="109">
        <f t="shared" si="136"/>
        <v>0</v>
      </c>
      <c r="FL62" s="111">
        <f t="shared" si="137"/>
        <v>0</v>
      </c>
      <c r="FM62" s="109">
        <f t="shared" si="138"/>
        <v>0</v>
      </c>
      <c r="FN62" s="111">
        <f t="shared" si="139"/>
        <v>0</v>
      </c>
      <c r="FO62" s="109">
        <f t="shared" si="140"/>
        <v>0</v>
      </c>
      <c r="FP62" s="166">
        <f t="shared" si="271"/>
        <v>0</v>
      </c>
      <c r="FQ62" s="120"/>
      <c r="FR62" s="120">
        <v>150</v>
      </c>
      <c r="FS62" s="173">
        <f t="shared" si="272"/>
        <v>2.5</v>
      </c>
      <c r="FT62" s="167">
        <v>0.54166666666666663</v>
      </c>
      <c r="FU62" s="120"/>
      <c r="FV62" s="120"/>
      <c r="FW62" s="120"/>
      <c r="FX62" s="120"/>
      <c r="FY62" s="120"/>
      <c r="FZ62" s="109"/>
      <c r="GA62" s="110">
        <v>42782</v>
      </c>
      <c r="GB62" s="111">
        <f t="shared" si="141"/>
        <v>0</v>
      </c>
      <c r="GC62" s="109">
        <f t="shared" si="141"/>
        <v>0</v>
      </c>
      <c r="GD62" s="111">
        <f t="shared" si="142"/>
        <v>0</v>
      </c>
      <c r="GE62" s="109">
        <f t="shared" si="143"/>
        <v>0</v>
      </c>
      <c r="GF62" s="111">
        <f t="shared" si="144"/>
        <v>0</v>
      </c>
      <c r="GG62" s="109">
        <f t="shared" si="145"/>
        <v>0</v>
      </c>
      <c r="GH62" s="111">
        <f t="shared" si="146"/>
        <v>0</v>
      </c>
      <c r="GI62" s="109">
        <f t="shared" si="147"/>
        <v>0</v>
      </c>
      <c r="GJ62" s="111">
        <f t="shared" si="148"/>
        <v>0</v>
      </c>
      <c r="GK62" s="109">
        <f t="shared" si="149"/>
        <v>0</v>
      </c>
      <c r="GL62" s="111">
        <f t="shared" si="150"/>
        <v>0</v>
      </c>
      <c r="GM62" s="109">
        <f t="shared" si="151"/>
        <v>0</v>
      </c>
      <c r="GN62" s="111">
        <f t="shared" si="152"/>
        <v>0</v>
      </c>
      <c r="GO62" s="109">
        <f t="shared" si="153"/>
        <v>0</v>
      </c>
      <c r="GP62" s="166">
        <f t="shared" si="273"/>
        <v>0</v>
      </c>
      <c r="GQ62" s="120"/>
      <c r="GR62" s="120">
        <v>10</v>
      </c>
      <c r="GS62" s="173">
        <f t="shared" si="274"/>
        <v>0.16666666666666666</v>
      </c>
      <c r="GT62" s="167">
        <v>0.375</v>
      </c>
      <c r="GU62" s="120"/>
      <c r="GV62" s="120"/>
      <c r="GW62" s="120"/>
      <c r="GX62" s="120"/>
      <c r="GY62" s="120"/>
      <c r="GZ62" s="109"/>
      <c r="HA62" s="110">
        <v>42782</v>
      </c>
      <c r="HB62" s="111">
        <f t="shared" si="154"/>
        <v>0</v>
      </c>
      <c r="HC62" s="109">
        <f t="shared" si="154"/>
        <v>0</v>
      </c>
      <c r="HD62" s="111">
        <f t="shared" si="155"/>
        <v>0</v>
      </c>
      <c r="HE62" s="109">
        <f t="shared" si="156"/>
        <v>0</v>
      </c>
      <c r="HF62" s="111">
        <f t="shared" si="157"/>
        <v>0</v>
      </c>
      <c r="HG62" s="109">
        <f t="shared" si="158"/>
        <v>0</v>
      </c>
      <c r="HH62" s="111">
        <f t="shared" si="159"/>
        <v>0</v>
      </c>
      <c r="HI62" s="109">
        <f t="shared" si="160"/>
        <v>0</v>
      </c>
      <c r="HJ62" s="111">
        <f t="shared" si="161"/>
        <v>0</v>
      </c>
      <c r="HK62" s="109">
        <f t="shared" si="162"/>
        <v>0</v>
      </c>
      <c r="HL62" s="111">
        <f t="shared" si="163"/>
        <v>0</v>
      </c>
      <c r="HM62" s="109">
        <f t="shared" si="164"/>
        <v>0</v>
      </c>
      <c r="HN62" s="111">
        <f t="shared" si="165"/>
        <v>0</v>
      </c>
      <c r="HO62" s="109">
        <f t="shared" si="166"/>
        <v>0</v>
      </c>
      <c r="HP62" s="166">
        <f t="shared" si="275"/>
        <v>0</v>
      </c>
      <c r="HQ62" s="120"/>
      <c r="HR62" s="120">
        <v>160</v>
      </c>
      <c r="HS62" s="173">
        <f t="shared" si="276"/>
        <v>2.6666666666666665</v>
      </c>
      <c r="HT62" s="167">
        <v>0.45833333333333331</v>
      </c>
      <c r="HU62" s="120"/>
      <c r="HV62" s="120"/>
      <c r="HW62" s="120"/>
      <c r="HX62" s="120"/>
      <c r="HY62" s="120"/>
      <c r="HZ62" s="109"/>
      <c r="IA62" s="110">
        <v>42782</v>
      </c>
      <c r="IB62" s="111">
        <f t="shared" si="167"/>
        <v>0</v>
      </c>
      <c r="IC62" s="109">
        <f t="shared" si="167"/>
        <v>0</v>
      </c>
      <c r="ID62" s="111">
        <f t="shared" si="168"/>
        <v>0</v>
      </c>
      <c r="IE62" s="109">
        <f t="shared" si="169"/>
        <v>0</v>
      </c>
      <c r="IF62" s="111">
        <f t="shared" si="170"/>
        <v>0</v>
      </c>
      <c r="IG62" s="109">
        <f t="shared" si="171"/>
        <v>0</v>
      </c>
      <c r="IH62" s="111">
        <f t="shared" si="172"/>
        <v>0</v>
      </c>
      <c r="II62" s="109">
        <f t="shared" si="173"/>
        <v>0</v>
      </c>
      <c r="IJ62" s="111">
        <f t="shared" si="174"/>
        <v>0</v>
      </c>
      <c r="IK62" s="109">
        <f t="shared" si="175"/>
        <v>0</v>
      </c>
      <c r="IL62" s="111">
        <f t="shared" si="176"/>
        <v>0</v>
      </c>
      <c r="IM62" s="109">
        <f t="shared" si="177"/>
        <v>0</v>
      </c>
      <c r="IN62" s="111">
        <f t="shared" si="178"/>
        <v>0</v>
      </c>
      <c r="IO62" s="109">
        <f t="shared" si="179"/>
        <v>0</v>
      </c>
      <c r="IP62" s="166">
        <f t="shared" si="277"/>
        <v>0</v>
      </c>
      <c r="IQ62" s="120"/>
      <c r="IR62" s="120">
        <v>130</v>
      </c>
      <c r="IS62" s="173">
        <v>0.8</v>
      </c>
      <c r="IT62" s="167">
        <v>0.66666666666666663</v>
      </c>
      <c r="IU62" s="120"/>
      <c r="IV62" s="120"/>
      <c r="IW62" s="120"/>
      <c r="IX62" s="120"/>
      <c r="IY62" s="120"/>
      <c r="IZ62" s="109"/>
      <c r="JA62" s="110">
        <v>42782</v>
      </c>
      <c r="JB62" s="111">
        <f t="shared" si="180"/>
        <v>0</v>
      </c>
      <c r="JC62" s="109">
        <f t="shared" si="180"/>
        <v>0</v>
      </c>
      <c r="JD62" s="111">
        <f t="shared" si="181"/>
        <v>0</v>
      </c>
      <c r="JE62" s="109">
        <f t="shared" si="182"/>
        <v>0</v>
      </c>
      <c r="JF62" s="111">
        <f t="shared" si="183"/>
        <v>0</v>
      </c>
      <c r="JG62" s="109">
        <f t="shared" si="184"/>
        <v>0</v>
      </c>
      <c r="JH62" s="111">
        <f t="shared" si="185"/>
        <v>0</v>
      </c>
      <c r="JI62" s="109">
        <f t="shared" si="186"/>
        <v>0</v>
      </c>
      <c r="JJ62" s="111">
        <f t="shared" si="187"/>
        <v>0</v>
      </c>
      <c r="JK62" s="109">
        <f t="shared" si="188"/>
        <v>0</v>
      </c>
      <c r="JL62" s="111">
        <f t="shared" si="189"/>
        <v>0</v>
      </c>
      <c r="JM62" s="109">
        <f t="shared" si="190"/>
        <v>0</v>
      </c>
      <c r="JN62" s="111">
        <f t="shared" si="191"/>
        <v>0</v>
      </c>
      <c r="JO62" s="109">
        <f t="shared" si="192"/>
        <v>0</v>
      </c>
      <c r="JP62" s="166">
        <f t="shared" si="279"/>
        <v>0</v>
      </c>
      <c r="JQ62" s="120"/>
      <c r="JR62" s="120">
        <v>160</v>
      </c>
      <c r="JS62" s="173">
        <f t="shared" si="280"/>
        <v>2.6666666666666665</v>
      </c>
      <c r="JT62" s="167">
        <v>0.66666666666666663</v>
      </c>
      <c r="JU62" s="120"/>
      <c r="JV62" s="120"/>
      <c r="JW62" s="120"/>
      <c r="JX62" s="120"/>
      <c r="JY62" s="120"/>
      <c r="JZ62" s="109"/>
      <c r="KA62" s="110">
        <v>42782</v>
      </c>
      <c r="KB62" s="111">
        <f t="shared" si="193"/>
        <v>0</v>
      </c>
      <c r="KC62" s="109">
        <f t="shared" si="193"/>
        <v>0</v>
      </c>
      <c r="KD62" s="111">
        <f t="shared" si="194"/>
        <v>0</v>
      </c>
      <c r="KE62" s="109">
        <f t="shared" si="195"/>
        <v>0</v>
      </c>
      <c r="KF62" s="111">
        <f t="shared" si="196"/>
        <v>0</v>
      </c>
      <c r="KG62" s="109">
        <f t="shared" si="197"/>
        <v>0</v>
      </c>
      <c r="KH62" s="111">
        <f t="shared" si="198"/>
        <v>0</v>
      </c>
      <c r="KI62" s="109">
        <f t="shared" si="199"/>
        <v>0</v>
      </c>
      <c r="KJ62" s="111">
        <f t="shared" si="200"/>
        <v>0</v>
      </c>
      <c r="KK62" s="109">
        <f t="shared" si="201"/>
        <v>0</v>
      </c>
      <c r="KL62" s="111">
        <f t="shared" si="202"/>
        <v>0</v>
      </c>
      <c r="KM62" s="109">
        <f t="shared" si="203"/>
        <v>0</v>
      </c>
      <c r="KN62" s="111">
        <f t="shared" si="204"/>
        <v>0</v>
      </c>
      <c r="KO62" s="109">
        <f t="shared" si="205"/>
        <v>0</v>
      </c>
      <c r="KP62" s="166">
        <f t="shared" si="281"/>
        <v>0</v>
      </c>
      <c r="KQ62" s="120"/>
      <c r="KR62" s="120">
        <v>20</v>
      </c>
      <c r="KS62" s="173">
        <f t="shared" si="282"/>
        <v>0.33333333333333331</v>
      </c>
      <c r="KT62" s="167">
        <v>0.375</v>
      </c>
      <c r="KU62" s="120"/>
      <c r="KV62" s="120"/>
      <c r="KW62" s="120"/>
      <c r="KX62" s="120"/>
      <c r="KY62" s="120"/>
      <c r="KZ62" s="109"/>
      <c r="LA62" s="110">
        <v>42782</v>
      </c>
      <c r="LB62" s="111">
        <f t="shared" si="206"/>
        <v>0</v>
      </c>
      <c r="LC62" s="109">
        <f t="shared" si="206"/>
        <v>0</v>
      </c>
      <c r="LD62" s="111">
        <f t="shared" si="207"/>
        <v>0</v>
      </c>
      <c r="LE62" s="109">
        <f t="shared" si="208"/>
        <v>0</v>
      </c>
      <c r="LF62" s="111">
        <f t="shared" si="209"/>
        <v>0</v>
      </c>
      <c r="LG62" s="109">
        <f t="shared" si="210"/>
        <v>0</v>
      </c>
      <c r="LH62" s="111">
        <f t="shared" si="211"/>
        <v>0</v>
      </c>
      <c r="LI62" s="109">
        <f t="shared" si="212"/>
        <v>0</v>
      </c>
      <c r="LJ62" s="111">
        <f t="shared" si="213"/>
        <v>0</v>
      </c>
      <c r="LK62" s="109">
        <f t="shared" si="214"/>
        <v>0</v>
      </c>
      <c r="LL62" s="111">
        <f t="shared" si="215"/>
        <v>0</v>
      </c>
      <c r="LM62" s="109">
        <f t="shared" si="216"/>
        <v>0</v>
      </c>
      <c r="LN62" s="111">
        <f t="shared" si="217"/>
        <v>0</v>
      </c>
      <c r="LO62" s="109">
        <f t="shared" si="218"/>
        <v>0</v>
      </c>
      <c r="LP62" s="166">
        <f t="shared" si="283"/>
        <v>0</v>
      </c>
      <c r="LQ62" s="120"/>
      <c r="LR62" s="120">
        <v>80</v>
      </c>
      <c r="LS62" s="173">
        <f t="shared" si="284"/>
        <v>1.3333333333333333</v>
      </c>
      <c r="LT62" s="167">
        <v>0.625</v>
      </c>
      <c r="LU62" s="120"/>
      <c r="LV62" s="120"/>
      <c r="LW62" s="120"/>
      <c r="LX62" s="120"/>
      <c r="LY62" s="120"/>
      <c r="LZ62" s="109"/>
      <c r="MA62" s="109"/>
      <c r="MB62" s="110">
        <v>44028</v>
      </c>
      <c r="MC62" s="111">
        <f t="shared" si="52"/>
        <v>0</v>
      </c>
      <c r="MD62" s="109">
        <f t="shared" si="219"/>
        <v>0</v>
      </c>
      <c r="ME62" s="111">
        <f t="shared" si="53"/>
        <v>0</v>
      </c>
      <c r="MF62" s="109">
        <f t="shared" si="220"/>
        <v>0</v>
      </c>
      <c r="MG62" s="108">
        <f t="shared" si="285"/>
        <v>0</v>
      </c>
      <c r="MH62" s="110">
        <v>44028</v>
      </c>
      <c r="MI62" s="111">
        <f t="shared" si="54"/>
        <v>0</v>
      </c>
      <c r="MJ62" s="109">
        <f t="shared" si="221"/>
        <v>0</v>
      </c>
      <c r="MK62" s="111">
        <f t="shared" si="55"/>
        <v>0</v>
      </c>
      <c r="ML62" s="109">
        <f t="shared" si="222"/>
        <v>0</v>
      </c>
      <c r="MM62" s="108">
        <f t="shared" si="223"/>
        <v>0</v>
      </c>
      <c r="MN62" s="110">
        <v>44028</v>
      </c>
      <c r="MO62" s="111">
        <f t="shared" si="56"/>
        <v>0</v>
      </c>
      <c r="MP62" s="109">
        <f t="shared" si="224"/>
        <v>0</v>
      </c>
      <c r="MQ62" s="111">
        <f t="shared" si="57"/>
        <v>0</v>
      </c>
      <c r="MR62" s="109">
        <f t="shared" si="225"/>
        <v>0</v>
      </c>
      <c r="MS62" s="108">
        <f t="shared" si="226"/>
        <v>0</v>
      </c>
      <c r="MT62" s="110">
        <v>42782</v>
      </c>
      <c r="MU62" s="111">
        <f t="shared" si="58"/>
        <v>0</v>
      </c>
      <c r="MV62" s="109">
        <f t="shared" si="227"/>
        <v>0</v>
      </c>
      <c r="MW62" s="111">
        <f t="shared" si="59"/>
        <v>0</v>
      </c>
      <c r="MX62" s="109">
        <f t="shared" si="228"/>
        <v>0</v>
      </c>
      <c r="MY62" s="108">
        <f t="shared" si="229"/>
        <v>0</v>
      </c>
      <c r="MZ62" s="6"/>
      <c r="NA62" s="25"/>
      <c r="NB62" s="26"/>
      <c r="NC62" s="25"/>
      <c r="ND62" s="26"/>
      <c r="NE62" s="26"/>
      <c r="NF62" s="25"/>
      <c r="NG62" s="26"/>
      <c r="NH62" s="25"/>
      <c r="NI62" s="26"/>
      <c r="NJ62" s="26"/>
      <c r="NL62" s="25"/>
      <c r="NM62" s="26"/>
      <c r="NN62" s="25"/>
      <c r="NO62" s="26"/>
      <c r="NP62" s="25"/>
      <c r="NQ62" s="26"/>
      <c r="NR62" s="25"/>
      <c r="NS62" s="26"/>
      <c r="NT62" s="25"/>
      <c r="NU62" s="26"/>
      <c r="NV62" s="25"/>
      <c r="NW62" s="26"/>
      <c r="NX62" s="25"/>
      <c r="NY62" s="26"/>
      <c r="NZ62" s="18"/>
      <c r="OL62" s="110">
        <v>45673</v>
      </c>
      <c r="OM62" s="264">
        <f t="shared" ref="OM62:ON62" si="325">OM21</f>
        <v>1</v>
      </c>
      <c r="ON62" s="265">
        <f t="shared" si="325"/>
        <v>1</v>
      </c>
      <c r="OO62" s="202">
        <f t="shared" si="231"/>
        <v>0</v>
      </c>
      <c r="OP62" s="119">
        <f t="shared" si="232"/>
        <v>0</v>
      </c>
      <c r="OQ62" s="202">
        <f t="shared" si="233"/>
        <v>0</v>
      </c>
      <c r="OR62" s="119">
        <f t="shared" si="234"/>
        <v>0</v>
      </c>
      <c r="OS62" s="202">
        <f t="shared" si="235"/>
        <v>0</v>
      </c>
      <c r="OT62" s="119">
        <f t="shared" si="236"/>
        <v>0</v>
      </c>
      <c r="OU62" s="202">
        <f t="shared" si="237"/>
        <v>0</v>
      </c>
      <c r="OV62" s="119">
        <f t="shared" si="238"/>
        <v>0</v>
      </c>
      <c r="OW62" s="202">
        <f t="shared" si="239"/>
        <v>0</v>
      </c>
      <c r="OX62" s="119">
        <f t="shared" si="240"/>
        <v>0</v>
      </c>
      <c r="OY62" s="202">
        <f t="shared" si="241"/>
        <v>0</v>
      </c>
      <c r="OZ62" s="119">
        <f t="shared" si="242"/>
        <v>0</v>
      </c>
      <c r="PA62" s="260">
        <f t="shared" si="287"/>
        <v>1</v>
      </c>
      <c r="PM62" s="110">
        <v>45673</v>
      </c>
      <c r="PN62" s="264">
        <f t="shared" ref="PN62:PO62" si="326">PN21</f>
        <v>2</v>
      </c>
      <c r="PO62" s="265">
        <f t="shared" si="326"/>
        <v>0.29166666666666669</v>
      </c>
      <c r="PP62" s="202">
        <f t="shared" si="244"/>
        <v>0</v>
      </c>
      <c r="PQ62" s="119">
        <f t="shared" si="245"/>
        <v>0</v>
      </c>
      <c r="PR62" s="202">
        <f t="shared" si="246"/>
        <v>1</v>
      </c>
      <c r="PS62" s="119">
        <f t="shared" si="247"/>
        <v>3.4722222222222224E-2</v>
      </c>
      <c r="PT62" s="202">
        <f t="shared" si="248"/>
        <v>0</v>
      </c>
      <c r="PU62" s="119">
        <f t="shared" si="249"/>
        <v>0</v>
      </c>
      <c r="PV62" s="202">
        <f t="shared" si="250"/>
        <v>0</v>
      </c>
      <c r="PW62" s="119">
        <f t="shared" si="251"/>
        <v>0</v>
      </c>
      <c r="PX62" s="202">
        <f t="shared" si="252"/>
        <v>3</v>
      </c>
      <c r="PY62" s="119">
        <f t="shared" si="253"/>
        <v>0.67361111111111116</v>
      </c>
      <c r="PZ62" s="202">
        <f t="shared" si="254"/>
        <v>0</v>
      </c>
      <c r="QA62" s="119">
        <f t="shared" si="255"/>
        <v>0</v>
      </c>
      <c r="QB62" s="260">
        <f t="shared" si="288"/>
        <v>1</v>
      </c>
    </row>
    <row r="63" spans="1:444">
      <c r="A63" s="110">
        <v>45674</v>
      </c>
      <c r="B63" s="264">
        <f t="shared" si="60"/>
        <v>2</v>
      </c>
      <c r="C63" s="265">
        <f t="shared" si="60"/>
        <v>0.29166666666666669</v>
      </c>
      <c r="D63" s="202">
        <f t="shared" si="256"/>
        <v>0</v>
      </c>
      <c r="E63" s="119">
        <f t="shared" si="257"/>
        <v>0</v>
      </c>
      <c r="F63" s="203">
        <f t="shared" si="291"/>
        <v>0</v>
      </c>
      <c r="G63" s="119">
        <f t="shared" si="258"/>
        <v>0</v>
      </c>
      <c r="H63" s="202">
        <f t="shared" si="313"/>
        <v>1</v>
      </c>
      <c r="I63" s="119">
        <f t="shared" si="299"/>
        <v>0</v>
      </c>
      <c r="J63" s="202">
        <f t="shared" si="300"/>
        <v>0</v>
      </c>
      <c r="K63" s="119">
        <f t="shared" si="301"/>
        <v>0</v>
      </c>
      <c r="L63" s="202">
        <f t="shared" si="61"/>
        <v>2</v>
      </c>
      <c r="M63" s="119">
        <f t="shared" si="62"/>
        <v>0.70833333333333337</v>
      </c>
      <c r="N63" s="202">
        <f t="shared" si="63"/>
        <v>0</v>
      </c>
      <c r="O63" s="119">
        <f t="shared" si="64"/>
        <v>0</v>
      </c>
      <c r="P63" s="260">
        <f t="shared" si="65"/>
        <v>1</v>
      </c>
      <c r="Q63" s="120"/>
      <c r="R63" s="120"/>
      <c r="S63" s="173"/>
      <c r="T63" s="167"/>
      <c r="U63" s="120"/>
      <c r="V63" s="120"/>
      <c r="W63" s="120"/>
      <c r="X63" s="120"/>
      <c r="Y63" s="120"/>
      <c r="Z63" s="109"/>
      <c r="AA63" s="109"/>
      <c r="AB63" s="110">
        <v>45674</v>
      </c>
      <c r="AC63" s="264">
        <f t="shared" si="302"/>
        <v>4</v>
      </c>
      <c r="AD63" s="265">
        <f t="shared" si="296"/>
        <v>0.27777777777777779</v>
      </c>
      <c r="AE63" s="202">
        <f t="shared" si="67"/>
        <v>0</v>
      </c>
      <c r="AF63" s="119">
        <f t="shared" si="68"/>
        <v>0</v>
      </c>
      <c r="AG63" s="202">
        <f t="shared" si="69"/>
        <v>0</v>
      </c>
      <c r="AH63" s="119">
        <f t="shared" si="70"/>
        <v>0</v>
      </c>
      <c r="AI63" s="202">
        <f t="shared" si="71"/>
        <v>2</v>
      </c>
      <c r="AJ63" s="119">
        <f t="shared" si="72"/>
        <v>1.3888888888888888E-2</v>
      </c>
      <c r="AK63" s="202">
        <f t="shared" si="73"/>
        <v>0</v>
      </c>
      <c r="AL63" s="119">
        <f t="shared" si="74"/>
        <v>0</v>
      </c>
      <c r="AM63" s="202">
        <f t="shared" si="260"/>
        <v>2</v>
      </c>
      <c r="AN63" s="119">
        <f t="shared" si="75"/>
        <v>0.70833333333333337</v>
      </c>
      <c r="AO63" s="202">
        <f t="shared" si="76"/>
        <v>0</v>
      </c>
      <c r="AP63" s="119">
        <f t="shared" si="261"/>
        <v>0</v>
      </c>
      <c r="AQ63" s="260">
        <f t="shared" si="262"/>
        <v>1</v>
      </c>
      <c r="AR63" s="120"/>
      <c r="AS63" s="120"/>
      <c r="AT63" s="173"/>
      <c r="AU63" s="167"/>
      <c r="AV63" s="120"/>
      <c r="AW63" s="120"/>
      <c r="AX63" s="120"/>
      <c r="AY63" s="120"/>
      <c r="AZ63" s="120"/>
      <c r="BA63" s="109"/>
      <c r="BB63" s="110">
        <v>45674</v>
      </c>
      <c r="BC63" s="202">
        <f t="shared" si="77"/>
        <v>1</v>
      </c>
      <c r="BD63" s="119">
        <f t="shared" si="77"/>
        <v>1</v>
      </c>
      <c r="BE63" s="202">
        <f t="shared" si="78"/>
        <v>0</v>
      </c>
      <c r="BF63" s="119">
        <f t="shared" si="79"/>
        <v>0</v>
      </c>
      <c r="BG63" s="202">
        <f t="shared" si="80"/>
        <v>0</v>
      </c>
      <c r="BH63" s="119">
        <f t="shared" si="263"/>
        <v>0</v>
      </c>
      <c r="BI63" s="202">
        <f t="shared" si="81"/>
        <v>0</v>
      </c>
      <c r="BJ63" s="119">
        <f t="shared" si="82"/>
        <v>0</v>
      </c>
      <c r="BK63" s="202">
        <f t="shared" si="83"/>
        <v>0</v>
      </c>
      <c r="BL63" s="119">
        <f t="shared" si="84"/>
        <v>0</v>
      </c>
      <c r="BM63" s="202">
        <f t="shared" si="85"/>
        <v>0</v>
      </c>
      <c r="BN63" s="119">
        <f t="shared" si="86"/>
        <v>0</v>
      </c>
      <c r="BO63" s="202">
        <f t="shared" si="87"/>
        <v>0</v>
      </c>
      <c r="BP63" s="119">
        <f t="shared" si="88"/>
        <v>0</v>
      </c>
      <c r="BQ63" s="260">
        <f t="shared" si="264"/>
        <v>1</v>
      </c>
      <c r="BR63" s="120"/>
      <c r="BS63" s="120"/>
      <c r="BT63" s="173"/>
      <c r="BU63" s="167"/>
      <c r="BV63" s="120"/>
      <c r="BW63" s="120"/>
      <c r="BX63" s="120"/>
      <c r="BY63" s="120"/>
      <c r="BZ63" s="120"/>
      <c r="CA63" s="109"/>
      <c r="CB63" s="110">
        <v>43176</v>
      </c>
      <c r="CC63" s="111">
        <f t="shared" si="89"/>
        <v>0</v>
      </c>
      <c r="CD63" s="109">
        <f t="shared" si="89"/>
        <v>0</v>
      </c>
      <c r="CE63" s="111">
        <f t="shared" si="90"/>
        <v>0</v>
      </c>
      <c r="CF63" s="109">
        <f t="shared" si="91"/>
        <v>0</v>
      </c>
      <c r="CG63" s="111">
        <f t="shared" ref="CG63:CG75" si="327">CE22+CN22+CW22</f>
        <v>0</v>
      </c>
      <c r="CH63" s="109">
        <f t="shared" si="321"/>
        <v>0</v>
      </c>
      <c r="CI63" s="111">
        <f t="shared" si="94"/>
        <v>0</v>
      </c>
      <c r="CJ63" s="109">
        <f t="shared" si="95"/>
        <v>0</v>
      </c>
      <c r="CK63" s="111">
        <f t="shared" si="96"/>
        <v>0</v>
      </c>
      <c r="CL63" s="109">
        <f t="shared" si="97"/>
        <v>0</v>
      </c>
      <c r="CM63" s="111">
        <f t="shared" si="98"/>
        <v>0</v>
      </c>
      <c r="CN63" s="109">
        <f t="shared" si="99"/>
        <v>0</v>
      </c>
      <c r="CO63" s="111">
        <f t="shared" si="100"/>
        <v>0</v>
      </c>
      <c r="CP63" s="109">
        <f t="shared" si="101"/>
        <v>0</v>
      </c>
      <c r="CQ63" s="166">
        <f t="shared" si="265"/>
        <v>0</v>
      </c>
      <c r="CR63" s="120"/>
      <c r="CS63" s="120">
        <v>160</v>
      </c>
      <c r="CT63" s="173">
        <f t="shared" si="266"/>
        <v>2.6666666666666665</v>
      </c>
      <c r="CU63" s="167">
        <v>0.66666666666666663</v>
      </c>
      <c r="CV63" s="120"/>
      <c r="CW63" s="120"/>
      <c r="CX63" s="120"/>
      <c r="CY63" s="120"/>
      <c r="CZ63" s="120"/>
      <c r="DA63" s="110"/>
      <c r="DB63" s="111">
        <f t="shared" si="102"/>
        <v>0</v>
      </c>
      <c r="DC63" s="109">
        <f t="shared" si="102"/>
        <v>0</v>
      </c>
      <c r="DD63" s="111">
        <f t="shared" si="103"/>
        <v>0</v>
      </c>
      <c r="DE63" s="109">
        <f t="shared" si="104"/>
        <v>0</v>
      </c>
      <c r="DF63" s="111">
        <f t="shared" si="105"/>
        <v>0</v>
      </c>
      <c r="DG63" s="109">
        <f t="shared" si="106"/>
        <v>0</v>
      </c>
      <c r="DH63" s="111">
        <f t="shared" si="107"/>
        <v>0</v>
      </c>
      <c r="DI63" s="109">
        <f t="shared" si="108"/>
        <v>0</v>
      </c>
      <c r="DJ63" s="111">
        <f t="shared" si="109"/>
        <v>0</v>
      </c>
      <c r="DK63" s="109">
        <f t="shared" si="110"/>
        <v>0</v>
      </c>
      <c r="DL63" s="111">
        <f t="shared" si="111"/>
        <v>0</v>
      </c>
      <c r="DM63" s="109">
        <f t="shared" si="112"/>
        <v>0</v>
      </c>
      <c r="DN63" s="111">
        <f t="shared" si="113"/>
        <v>0</v>
      </c>
      <c r="DO63" s="109">
        <f t="shared" si="114"/>
        <v>0</v>
      </c>
      <c r="DP63" s="166">
        <f t="shared" si="267"/>
        <v>0</v>
      </c>
      <c r="DQ63" s="120"/>
      <c r="DR63" s="120">
        <v>150</v>
      </c>
      <c r="DS63" s="173">
        <f t="shared" si="268"/>
        <v>2.5</v>
      </c>
      <c r="DT63" s="167">
        <v>0.70833333333333337</v>
      </c>
      <c r="DU63" s="120"/>
      <c r="DV63" s="120"/>
      <c r="DW63" s="120"/>
      <c r="DX63" s="120"/>
      <c r="DY63" s="120"/>
      <c r="DZ63" s="109"/>
      <c r="EA63" s="110">
        <v>42783</v>
      </c>
      <c r="EB63" s="111">
        <f t="shared" si="115"/>
        <v>0</v>
      </c>
      <c r="EC63" s="109">
        <f t="shared" si="115"/>
        <v>0</v>
      </c>
      <c r="ED63" s="111">
        <f t="shared" si="116"/>
        <v>0</v>
      </c>
      <c r="EE63" s="109">
        <f t="shared" si="117"/>
        <v>0</v>
      </c>
      <c r="EF63" s="111">
        <f t="shared" si="118"/>
        <v>0</v>
      </c>
      <c r="EG63" s="109">
        <f t="shared" si="119"/>
        <v>0</v>
      </c>
      <c r="EH63" s="111">
        <f t="shared" si="120"/>
        <v>0</v>
      </c>
      <c r="EI63" s="109">
        <f t="shared" si="121"/>
        <v>0</v>
      </c>
      <c r="EJ63" s="111">
        <f t="shared" si="122"/>
        <v>0</v>
      </c>
      <c r="EK63" s="109">
        <f t="shared" si="123"/>
        <v>0</v>
      </c>
      <c r="EL63" s="111">
        <f t="shared" si="124"/>
        <v>0</v>
      </c>
      <c r="EM63" s="109">
        <f t="shared" si="125"/>
        <v>0</v>
      </c>
      <c r="EN63" s="111">
        <f t="shared" si="126"/>
        <v>0</v>
      </c>
      <c r="EO63" s="109">
        <f t="shared" si="127"/>
        <v>0</v>
      </c>
      <c r="EP63" s="166">
        <f t="shared" si="269"/>
        <v>0</v>
      </c>
      <c r="EQ63" s="120"/>
      <c r="ER63" s="120">
        <v>180</v>
      </c>
      <c r="ES63" s="173">
        <f t="shared" si="270"/>
        <v>3</v>
      </c>
      <c r="ET63" s="167">
        <v>0.45833333333333331</v>
      </c>
      <c r="EU63" s="120"/>
      <c r="EV63" s="120"/>
      <c r="EW63" s="120"/>
      <c r="EX63" s="120"/>
      <c r="EY63" s="120"/>
      <c r="EZ63" s="109"/>
      <c r="FA63" s="110">
        <v>42783</v>
      </c>
      <c r="FB63" s="111">
        <f t="shared" si="128"/>
        <v>0</v>
      </c>
      <c r="FC63" s="109">
        <f t="shared" si="128"/>
        <v>0</v>
      </c>
      <c r="FD63" s="111">
        <f t="shared" si="129"/>
        <v>0</v>
      </c>
      <c r="FE63" s="109">
        <f t="shared" si="130"/>
        <v>0</v>
      </c>
      <c r="FF63" s="111">
        <f t="shared" si="324"/>
        <v>0</v>
      </c>
      <c r="FG63" s="109">
        <f t="shared" si="318"/>
        <v>0</v>
      </c>
      <c r="FH63" s="111">
        <f t="shared" si="133"/>
        <v>0</v>
      </c>
      <c r="FI63" s="109">
        <f t="shared" si="134"/>
        <v>0</v>
      </c>
      <c r="FJ63" s="111">
        <f t="shared" si="135"/>
        <v>0</v>
      </c>
      <c r="FK63" s="109">
        <f t="shared" si="136"/>
        <v>0</v>
      </c>
      <c r="FL63" s="111">
        <f t="shared" si="137"/>
        <v>0</v>
      </c>
      <c r="FM63" s="109">
        <f t="shared" si="138"/>
        <v>0</v>
      </c>
      <c r="FN63" s="111">
        <f t="shared" si="139"/>
        <v>0</v>
      </c>
      <c r="FO63" s="109">
        <f t="shared" si="140"/>
        <v>0</v>
      </c>
      <c r="FP63" s="166">
        <f t="shared" si="271"/>
        <v>0</v>
      </c>
      <c r="FQ63" s="120"/>
      <c r="FR63" s="120">
        <v>150</v>
      </c>
      <c r="FS63" s="173">
        <f t="shared" si="272"/>
        <v>2.5</v>
      </c>
      <c r="FT63" s="167">
        <v>0.54166666666666663</v>
      </c>
      <c r="FU63" s="120"/>
      <c r="FV63" s="120"/>
      <c r="FW63" s="120"/>
      <c r="FX63" s="120"/>
      <c r="FY63" s="120"/>
      <c r="FZ63" s="109"/>
      <c r="GA63" s="110">
        <v>42783</v>
      </c>
      <c r="GB63" s="111">
        <f t="shared" si="141"/>
        <v>0</v>
      </c>
      <c r="GC63" s="109">
        <f t="shared" si="141"/>
        <v>0</v>
      </c>
      <c r="GD63" s="111">
        <f t="shared" si="142"/>
        <v>0</v>
      </c>
      <c r="GE63" s="109">
        <f t="shared" si="143"/>
        <v>0</v>
      </c>
      <c r="GF63" s="111">
        <f t="shared" si="144"/>
        <v>0</v>
      </c>
      <c r="GG63" s="109">
        <f t="shared" si="145"/>
        <v>0</v>
      </c>
      <c r="GH63" s="111">
        <f t="shared" si="146"/>
        <v>0</v>
      </c>
      <c r="GI63" s="109">
        <f t="shared" si="147"/>
        <v>0</v>
      </c>
      <c r="GJ63" s="111">
        <f t="shared" si="148"/>
        <v>0</v>
      </c>
      <c r="GK63" s="109">
        <f t="shared" si="149"/>
        <v>0</v>
      </c>
      <c r="GL63" s="111">
        <f t="shared" si="150"/>
        <v>0</v>
      </c>
      <c r="GM63" s="109">
        <f t="shared" si="151"/>
        <v>0</v>
      </c>
      <c r="GN63" s="111">
        <f t="shared" si="152"/>
        <v>0</v>
      </c>
      <c r="GO63" s="109">
        <f t="shared" si="153"/>
        <v>0</v>
      </c>
      <c r="GP63" s="166">
        <f t="shared" si="273"/>
        <v>0</v>
      </c>
      <c r="GQ63" s="120"/>
      <c r="GR63" s="120">
        <v>10</v>
      </c>
      <c r="GS63" s="173">
        <f t="shared" si="274"/>
        <v>0.16666666666666666</v>
      </c>
      <c r="GT63" s="167">
        <v>8.3333333333333329E-2</v>
      </c>
      <c r="GU63" s="120"/>
      <c r="GV63" s="120"/>
      <c r="GW63" s="120"/>
      <c r="GX63" s="120"/>
      <c r="GY63" s="120"/>
      <c r="GZ63" s="109"/>
      <c r="HA63" s="110">
        <v>42783</v>
      </c>
      <c r="HB63" s="111">
        <f t="shared" si="154"/>
        <v>0</v>
      </c>
      <c r="HC63" s="109">
        <f t="shared" si="154"/>
        <v>0</v>
      </c>
      <c r="HD63" s="111">
        <f t="shared" si="155"/>
        <v>0</v>
      </c>
      <c r="HE63" s="109">
        <f t="shared" si="156"/>
        <v>0</v>
      </c>
      <c r="HF63" s="111">
        <f t="shared" si="157"/>
        <v>0</v>
      </c>
      <c r="HG63" s="109">
        <f t="shared" si="158"/>
        <v>0</v>
      </c>
      <c r="HH63" s="111">
        <f t="shared" si="159"/>
        <v>0</v>
      </c>
      <c r="HI63" s="109">
        <f t="shared" si="160"/>
        <v>0</v>
      </c>
      <c r="HJ63" s="111">
        <f t="shared" si="161"/>
        <v>0</v>
      </c>
      <c r="HK63" s="109">
        <f t="shared" si="162"/>
        <v>0</v>
      </c>
      <c r="HL63" s="111">
        <f t="shared" si="163"/>
        <v>0</v>
      </c>
      <c r="HM63" s="109">
        <f t="shared" si="164"/>
        <v>0</v>
      </c>
      <c r="HN63" s="111">
        <f t="shared" si="165"/>
        <v>0</v>
      </c>
      <c r="HO63" s="109">
        <f t="shared" si="166"/>
        <v>0</v>
      </c>
      <c r="HP63" s="166">
        <f t="shared" si="275"/>
        <v>0</v>
      </c>
      <c r="HQ63" s="120"/>
      <c r="HR63" s="120">
        <v>150</v>
      </c>
      <c r="HS63" s="173">
        <f t="shared" si="276"/>
        <v>2.5</v>
      </c>
      <c r="HT63" s="167">
        <v>0.45833333333333331</v>
      </c>
      <c r="HU63" s="120"/>
      <c r="HV63" s="120"/>
      <c r="HW63" s="120"/>
      <c r="HX63" s="120"/>
      <c r="HY63" s="120"/>
      <c r="HZ63" s="109"/>
      <c r="IA63" s="110">
        <v>42783</v>
      </c>
      <c r="IB63" s="111">
        <f t="shared" si="167"/>
        <v>0</v>
      </c>
      <c r="IC63" s="109">
        <f t="shared" si="167"/>
        <v>0</v>
      </c>
      <c r="ID63" s="111">
        <f t="shared" si="168"/>
        <v>0</v>
      </c>
      <c r="IE63" s="109">
        <f t="shared" si="169"/>
        <v>0</v>
      </c>
      <c r="IF63" s="111">
        <f t="shared" si="170"/>
        <v>0</v>
      </c>
      <c r="IG63" s="109">
        <f t="shared" si="171"/>
        <v>0</v>
      </c>
      <c r="IH63" s="111">
        <f t="shared" si="172"/>
        <v>0</v>
      </c>
      <c r="II63" s="109">
        <f t="shared" si="173"/>
        <v>0</v>
      </c>
      <c r="IJ63" s="111">
        <f t="shared" si="174"/>
        <v>0</v>
      </c>
      <c r="IK63" s="109">
        <f t="shared" si="175"/>
        <v>0</v>
      </c>
      <c r="IL63" s="111">
        <f t="shared" si="176"/>
        <v>0</v>
      </c>
      <c r="IM63" s="109">
        <f t="shared" si="177"/>
        <v>0</v>
      </c>
      <c r="IN63" s="111">
        <f t="shared" si="178"/>
        <v>0</v>
      </c>
      <c r="IO63" s="109">
        <f t="shared" si="179"/>
        <v>0</v>
      </c>
      <c r="IP63" s="166">
        <f t="shared" si="277"/>
        <v>0</v>
      </c>
      <c r="IQ63" s="120"/>
      <c r="IR63" s="120">
        <v>130</v>
      </c>
      <c r="IS63" s="173">
        <f t="shared" si="278"/>
        <v>2.1666666666666665</v>
      </c>
      <c r="IT63" s="167">
        <v>0.625</v>
      </c>
      <c r="IU63" s="120"/>
      <c r="IV63" s="120"/>
      <c r="IW63" s="120"/>
      <c r="IX63" s="120"/>
      <c r="IY63" s="120"/>
      <c r="IZ63" s="109"/>
      <c r="JA63" s="110">
        <v>42783</v>
      </c>
      <c r="JB63" s="111">
        <f t="shared" si="180"/>
        <v>0</v>
      </c>
      <c r="JC63" s="109">
        <f t="shared" si="180"/>
        <v>0</v>
      </c>
      <c r="JD63" s="111">
        <f t="shared" si="181"/>
        <v>0</v>
      </c>
      <c r="JE63" s="109">
        <f t="shared" si="182"/>
        <v>0</v>
      </c>
      <c r="JF63" s="111">
        <f t="shared" si="183"/>
        <v>0</v>
      </c>
      <c r="JG63" s="109">
        <f t="shared" si="184"/>
        <v>0</v>
      </c>
      <c r="JH63" s="111">
        <f t="shared" si="185"/>
        <v>0</v>
      </c>
      <c r="JI63" s="109">
        <f t="shared" si="186"/>
        <v>0</v>
      </c>
      <c r="JJ63" s="111">
        <f t="shared" si="187"/>
        <v>0</v>
      </c>
      <c r="JK63" s="109">
        <f t="shared" si="188"/>
        <v>0</v>
      </c>
      <c r="JL63" s="111">
        <f t="shared" si="189"/>
        <v>0</v>
      </c>
      <c r="JM63" s="109">
        <f t="shared" si="190"/>
        <v>0</v>
      </c>
      <c r="JN63" s="111">
        <f t="shared" si="191"/>
        <v>0</v>
      </c>
      <c r="JO63" s="109">
        <f t="shared" si="192"/>
        <v>0</v>
      </c>
      <c r="JP63" s="166">
        <f t="shared" si="279"/>
        <v>0</v>
      </c>
      <c r="JQ63" s="120"/>
      <c r="JR63" s="120">
        <v>160</v>
      </c>
      <c r="JS63" s="173">
        <f t="shared" si="280"/>
        <v>2.6666666666666665</v>
      </c>
      <c r="JT63" s="167">
        <v>0.58333333333333337</v>
      </c>
      <c r="JU63" s="120"/>
      <c r="JV63" s="120"/>
      <c r="JW63" s="120"/>
      <c r="JX63" s="120"/>
      <c r="JY63" s="120"/>
      <c r="JZ63" s="109"/>
      <c r="KA63" s="110">
        <v>42783</v>
      </c>
      <c r="KB63" s="111">
        <f t="shared" si="193"/>
        <v>0</v>
      </c>
      <c r="KC63" s="109">
        <f t="shared" si="193"/>
        <v>0</v>
      </c>
      <c r="KD63" s="111">
        <f t="shared" si="194"/>
        <v>0</v>
      </c>
      <c r="KE63" s="109">
        <f t="shared" si="195"/>
        <v>0</v>
      </c>
      <c r="KF63" s="111">
        <f t="shared" si="196"/>
        <v>0</v>
      </c>
      <c r="KG63" s="109">
        <f t="shared" si="197"/>
        <v>0</v>
      </c>
      <c r="KH63" s="111">
        <f t="shared" si="198"/>
        <v>0</v>
      </c>
      <c r="KI63" s="109">
        <f t="shared" si="199"/>
        <v>0</v>
      </c>
      <c r="KJ63" s="111">
        <f t="shared" si="200"/>
        <v>0</v>
      </c>
      <c r="KK63" s="109">
        <f t="shared" si="201"/>
        <v>0</v>
      </c>
      <c r="KL63" s="111">
        <f t="shared" si="202"/>
        <v>0</v>
      </c>
      <c r="KM63" s="109">
        <f t="shared" si="203"/>
        <v>0</v>
      </c>
      <c r="KN63" s="111">
        <f t="shared" si="204"/>
        <v>0</v>
      </c>
      <c r="KO63" s="109">
        <f t="shared" si="205"/>
        <v>0</v>
      </c>
      <c r="KP63" s="166">
        <f t="shared" si="281"/>
        <v>0</v>
      </c>
      <c r="KQ63" s="120"/>
      <c r="KR63" s="120">
        <v>20</v>
      </c>
      <c r="KS63" s="173">
        <f t="shared" si="282"/>
        <v>0.33333333333333331</v>
      </c>
      <c r="KT63" s="167">
        <v>0.29166666666666669</v>
      </c>
      <c r="KU63" s="120"/>
      <c r="KV63" s="120"/>
      <c r="KW63" s="120"/>
      <c r="KX63" s="120"/>
      <c r="KY63" s="120"/>
      <c r="KZ63" s="109"/>
      <c r="LA63" s="110">
        <v>42783</v>
      </c>
      <c r="LB63" s="111">
        <f t="shared" si="206"/>
        <v>0</v>
      </c>
      <c r="LC63" s="109">
        <f t="shared" si="206"/>
        <v>0</v>
      </c>
      <c r="LD63" s="111">
        <f t="shared" si="207"/>
        <v>0</v>
      </c>
      <c r="LE63" s="109">
        <f t="shared" si="208"/>
        <v>0</v>
      </c>
      <c r="LF63" s="111">
        <f t="shared" si="209"/>
        <v>0</v>
      </c>
      <c r="LG63" s="109">
        <f t="shared" si="210"/>
        <v>0</v>
      </c>
      <c r="LH63" s="111">
        <f t="shared" si="211"/>
        <v>0</v>
      </c>
      <c r="LI63" s="109">
        <f t="shared" si="212"/>
        <v>0</v>
      </c>
      <c r="LJ63" s="111">
        <f t="shared" si="213"/>
        <v>0</v>
      </c>
      <c r="LK63" s="109">
        <f t="shared" si="214"/>
        <v>0</v>
      </c>
      <c r="LL63" s="111">
        <f t="shared" si="215"/>
        <v>0</v>
      </c>
      <c r="LM63" s="109">
        <f t="shared" si="216"/>
        <v>0</v>
      </c>
      <c r="LN63" s="111">
        <f t="shared" si="217"/>
        <v>0</v>
      </c>
      <c r="LO63" s="109">
        <f t="shared" si="218"/>
        <v>0</v>
      </c>
      <c r="LP63" s="166">
        <f t="shared" si="283"/>
        <v>0</v>
      </c>
      <c r="LQ63" s="120"/>
      <c r="LR63" s="120">
        <v>70</v>
      </c>
      <c r="LS63" s="173">
        <f t="shared" si="284"/>
        <v>1.1666666666666667</v>
      </c>
      <c r="LT63" s="167">
        <v>0.54166666666666663</v>
      </c>
      <c r="LU63" s="120"/>
      <c r="LV63" s="120"/>
      <c r="LW63" s="120"/>
      <c r="LX63" s="120"/>
      <c r="LY63" s="120"/>
      <c r="LZ63" s="109"/>
      <c r="MA63" s="109"/>
      <c r="MB63" s="110">
        <v>44029</v>
      </c>
      <c r="MC63" s="111">
        <f t="shared" si="52"/>
        <v>0</v>
      </c>
      <c r="MD63" s="109">
        <f t="shared" si="219"/>
        <v>0</v>
      </c>
      <c r="ME63" s="111">
        <f t="shared" si="53"/>
        <v>0</v>
      </c>
      <c r="MF63" s="109">
        <f t="shared" si="220"/>
        <v>0</v>
      </c>
      <c r="MG63" s="108">
        <f t="shared" si="285"/>
        <v>0</v>
      </c>
      <c r="MH63" s="110">
        <v>44029</v>
      </c>
      <c r="MI63" s="111">
        <f t="shared" si="54"/>
        <v>0</v>
      </c>
      <c r="MJ63" s="109">
        <f t="shared" si="221"/>
        <v>0</v>
      </c>
      <c r="MK63" s="111">
        <f t="shared" si="55"/>
        <v>0</v>
      </c>
      <c r="ML63" s="109">
        <f t="shared" si="222"/>
        <v>0</v>
      </c>
      <c r="MM63" s="108">
        <f t="shared" si="223"/>
        <v>0</v>
      </c>
      <c r="MN63" s="110">
        <v>44029</v>
      </c>
      <c r="MO63" s="111">
        <f t="shared" si="56"/>
        <v>0</v>
      </c>
      <c r="MP63" s="109">
        <f t="shared" si="224"/>
        <v>0</v>
      </c>
      <c r="MQ63" s="111">
        <f t="shared" si="57"/>
        <v>0</v>
      </c>
      <c r="MR63" s="109">
        <f t="shared" si="225"/>
        <v>0</v>
      </c>
      <c r="MS63" s="108">
        <f t="shared" si="226"/>
        <v>0</v>
      </c>
      <c r="MT63" s="110">
        <v>42783</v>
      </c>
      <c r="MU63" s="111">
        <f t="shared" si="58"/>
        <v>0</v>
      </c>
      <c r="MV63" s="109">
        <f t="shared" si="227"/>
        <v>0</v>
      </c>
      <c r="MW63" s="111">
        <f t="shared" si="59"/>
        <v>0</v>
      </c>
      <c r="MX63" s="109">
        <f t="shared" si="228"/>
        <v>0</v>
      </c>
      <c r="MY63" s="108">
        <f t="shared" si="229"/>
        <v>0</v>
      </c>
      <c r="MZ63" s="6"/>
      <c r="NA63" s="25"/>
      <c r="NB63" s="26"/>
      <c r="NC63" s="25"/>
      <c r="ND63" s="26"/>
      <c r="NE63" s="26"/>
      <c r="NF63" s="25"/>
      <c r="NG63" s="26"/>
      <c r="NH63" s="25"/>
      <c r="NI63" s="26"/>
      <c r="NJ63" s="26"/>
      <c r="NL63" s="25"/>
      <c r="NM63" s="26"/>
      <c r="NN63" s="25"/>
      <c r="NO63" s="26"/>
      <c r="NP63" s="25"/>
      <c r="NQ63" s="26"/>
      <c r="NR63" s="25"/>
      <c r="NS63" s="26"/>
      <c r="NT63" s="25"/>
      <c r="NU63" s="26"/>
      <c r="NV63" s="25"/>
      <c r="NW63" s="26"/>
      <c r="NX63" s="25"/>
      <c r="NY63" s="26"/>
      <c r="NZ63" s="18"/>
      <c r="OL63" s="110">
        <v>45674</v>
      </c>
      <c r="OM63" s="264">
        <f t="shared" ref="OM63:ON63" si="328">OM22</f>
        <v>1</v>
      </c>
      <c r="ON63" s="265">
        <f t="shared" si="328"/>
        <v>1</v>
      </c>
      <c r="OO63" s="202">
        <f t="shared" si="231"/>
        <v>0</v>
      </c>
      <c r="OP63" s="119">
        <f t="shared" si="232"/>
        <v>0</v>
      </c>
      <c r="OQ63" s="202">
        <f t="shared" si="233"/>
        <v>0</v>
      </c>
      <c r="OR63" s="119">
        <f t="shared" si="234"/>
        <v>0</v>
      </c>
      <c r="OS63" s="202">
        <f t="shared" si="235"/>
        <v>0</v>
      </c>
      <c r="OT63" s="119">
        <f t="shared" si="236"/>
        <v>0</v>
      </c>
      <c r="OU63" s="202">
        <f t="shared" si="237"/>
        <v>0</v>
      </c>
      <c r="OV63" s="119">
        <f t="shared" si="238"/>
        <v>0</v>
      </c>
      <c r="OW63" s="202">
        <f t="shared" si="239"/>
        <v>0</v>
      </c>
      <c r="OX63" s="119">
        <f t="shared" si="240"/>
        <v>0</v>
      </c>
      <c r="OY63" s="202">
        <f t="shared" si="241"/>
        <v>0</v>
      </c>
      <c r="OZ63" s="119">
        <f t="shared" si="242"/>
        <v>0</v>
      </c>
      <c r="PA63" s="260">
        <f t="shared" si="287"/>
        <v>1</v>
      </c>
      <c r="PM63" s="110">
        <v>45674</v>
      </c>
      <c r="PN63" s="264">
        <f t="shared" ref="PN63:PO63" si="329">PN22</f>
        <v>2</v>
      </c>
      <c r="PO63" s="265">
        <f t="shared" si="329"/>
        <v>0.29166666666666669</v>
      </c>
      <c r="PP63" s="202">
        <f t="shared" si="244"/>
        <v>0</v>
      </c>
      <c r="PQ63" s="119">
        <f t="shared" si="245"/>
        <v>0</v>
      </c>
      <c r="PR63" s="202">
        <f t="shared" si="246"/>
        <v>0</v>
      </c>
      <c r="PS63" s="119">
        <f t="shared" si="247"/>
        <v>0</v>
      </c>
      <c r="PT63" s="202">
        <f t="shared" si="248"/>
        <v>0</v>
      </c>
      <c r="PU63" s="119">
        <f t="shared" si="249"/>
        <v>0</v>
      </c>
      <c r="PV63" s="202">
        <f t="shared" si="250"/>
        <v>0</v>
      </c>
      <c r="PW63" s="119">
        <f t="shared" si="251"/>
        <v>0</v>
      </c>
      <c r="PX63" s="202">
        <f t="shared" si="252"/>
        <v>2</v>
      </c>
      <c r="PY63" s="119">
        <f t="shared" si="253"/>
        <v>0.70833333333333337</v>
      </c>
      <c r="PZ63" s="202">
        <f t="shared" si="254"/>
        <v>0</v>
      </c>
      <c r="QA63" s="119">
        <f t="shared" si="255"/>
        <v>0</v>
      </c>
      <c r="QB63" s="260">
        <f t="shared" si="288"/>
        <v>1</v>
      </c>
    </row>
    <row r="64" spans="1:444">
      <c r="A64" s="110">
        <v>45675</v>
      </c>
      <c r="B64" s="264">
        <f t="shared" si="60"/>
        <v>2</v>
      </c>
      <c r="C64" s="265">
        <f t="shared" si="60"/>
        <v>0.28819444444444448</v>
      </c>
      <c r="D64" s="202">
        <f t="shared" si="256"/>
        <v>0</v>
      </c>
      <c r="E64" s="119">
        <f t="shared" si="257"/>
        <v>0</v>
      </c>
      <c r="F64" s="203">
        <f t="shared" si="291"/>
        <v>2</v>
      </c>
      <c r="G64" s="119">
        <f t="shared" si="258"/>
        <v>6.25E-2</v>
      </c>
      <c r="H64" s="202">
        <f t="shared" si="313"/>
        <v>0</v>
      </c>
      <c r="I64" s="119">
        <f t="shared" si="299"/>
        <v>0</v>
      </c>
      <c r="J64" s="202">
        <f t="shared" si="300"/>
        <v>0</v>
      </c>
      <c r="K64" s="119">
        <f t="shared" si="301"/>
        <v>0</v>
      </c>
      <c r="L64" s="202">
        <f t="shared" si="61"/>
        <v>3</v>
      </c>
      <c r="M64" s="119">
        <f t="shared" si="62"/>
        <v>0.64930555555555558</v>
      </c>
      <c r="N64" s="202">
        <f t="shared" si="63"/>
        <v>0</v>
      </c>
      <c r="O64" s="119">
        <f t="shared" si="64"/>
        <v>0</v>
      </c>
      <c r="P64" s="260">
        <f t="shared" si="65"/>
        <v>1</v>
      </c>
      <c r="Q64" s="120"/>
      <c r="R64" s="120"/>
      <c r="S64" s="173"/>
      <c r="T64" s="167"/>
      <c r="U64" s="120"/>
      <c r="V64" s="120"/>
      <c r="W64" s="120"/>
      <c r="X64" s="120"/>
      <c r="Y64" s="120"/>
      <c r="Z64" s="109"/>
      <c r="AA64" s="109"/>
      <c r="AB64" s="110">
        <v>45675</v>
      </c>
      <c r="AC64" s="264">
        <f t="shared" si="302"/>
        <v>3</v>
      </c>
      <c r="AD64" s="265">
        <f t="shared" si="296"/>
        <v>0.28472222222222221</v>
      </c>
      <c r="AE64" s="202">
        <f t="shared" si="67"/>
        <v>0</v>
      </c>
      <c r="AF64" s="119">
        <f t="shared" si="68"/>
        <v>0</v>
      </c>
      <c r="AG64" s="202">
        <f t="shared" si="69"/>
        <v>0</v>
      </c>
      <c r="AH64" s="119">
        <f t="shared" si="70"/>
        <v>0</v>
      </c>
      <c r="AI64" s="202">
        <f t="shared" si="71"/>
        <v>1</v>
      </c>
      <c r="AJ64" s="119">
        <f t="shared" si="72"/>
        <v>6.9444444444444441E-3</v>
      </c>
      <c r="AK64" s="202">
        <f t="shared" si="73"/>
        <v>0</v>
      </c>
      <c r="AL64" s="119">
        <f t="shared" si="74"/>
        <v>0</v>
      </c>
      <c r="AM64" s="202">
        <f t="shared" si="260"/>
        <v>2</v>
      </c>
      <c r="AN64" s="119">
        <f t="shared" si="75"/>
        <v>0.70833333333333337</v>
      </c>
      <c r="AO64" s="202">
        <f t="shared" si="76"/>
        <v>0</v>
      </c>
      <c r="AP64" s="119">
        <f t="shared" si="261"/>
        <v>0</v>
      </c>
      <c r="AQ64" s="260">
        <f t="shared" si="262"/>
        <v>1</v>
      </c>
      <c r="AR64" s="120"/>
      <c r="AS64" s="120"/>
      <c r="AT64" s="173"/>
      <c r="AU64" s="167"/>
      <c r="AV64" s="120"/>
      <c r="AW64" s="120"/>
      <c r="AX64" s="120"/>
      <c r="AY64" s="120"/>
      <c r="AZ64" s="120"/>
      <c r="BA64" s="109"/>
      <c r="BB64" s="110">
        <v>45675</v>
      </c>
      <c r="BC64" s="202">
        <f t="shared" si="77"/>
        <v>2</v>
      </c>
      <c r="BD64" s="119">
        <f t="shared" si="77"/>
        <v>0.99305555555555547</v>
      </c>
      <c r="BE64" s="202">
        <f t="shared" si="78"/>
        <v>0</v>
      </c>
      <c r="BF64" s="119">
        <f t="shared" si="79"/>
        <v>0</v>
      </c>
      <c r="BG64" s="202">
        <f t="shared" si="80"/>
        <v>1</v>
      </c>
      <c r="BH64" s="119">
        <f t="shared" si="263"/>
        <v>6.9444444444444441E-3</v>
      </c>
      <c r="BI64" s="202">
        <f t="shared" si="81"/>
        <v>0</v>
      </c>
      <c r="BJ64" s="119">
        <f t="shared" si="82"/>
        <v>0</v>
      </c>
      <c r="BK64" s="202">
        <f t="shared" si="83"/>
        <v>0</v>
      </c>
      <c r="BL64" s="119">
        <f t="shared" si="84"/>
        <v>0</v>
      </c>
      <c r="BM64" s="202">
        <f t="shared" si="85"/>
        <v>0</v>
      </c>
      <c r="BN64" s="119">
        <f t="shared" si="86"/>
        <v>0</v>
      </c>
      <c r="BO64" s="202">
        <f t="shared" si="87"/>
        <v>0</v>
      </c>
      <c r="BP64" s="119">
        <f t="shared" si="88"/>
        <v>0</v>
      </c>
      <c r="BQ64" s="260">
        <f t="shared" si="264"/>
        <v>0.99999999999999989</v>
      </c>
      <c r="BR64" s="120"/>
      <c r="BS64" s="120"/>
      <c r="BT64" s="173"/>
      <c r="BU64" s="167"/>
      <c r="BV64" s="120"/>
      <c r="BW64" s="120"/>
      <c r="BX64" s="120"/>
      <c r="BY64" s="120"/>
      <c r="BZ64" s="120"/>
      <c r="CA64" s="109"/>
      <c r="CB64" s="110">
        <v>43177</v>
      </c>
      <c r="CC64" s="111">
        <f t="shared" si="89"/>
        <v>0</v>
      </c>
      <c r="CD64" s="109">
        <f t="shared" si="89"/>
        <v>0</v>
      </c>
      <c r="CE64" s="111">
        <f t="shared" si="90"/>
        <v>0</v>
      </c>
      <c r="CF64" s="109">
        <f t="shared" si="91"/>
        <v>0</v>
      </c>
      <c r="CG64" s="111">
        <f t="shared" si="327"/>
        <v>0</v>
      </c>
      <c r="CH64" s="109">
        <f t="shared" si="321"/>
        <v>0</v>
      </c>
      <c r="CI64" s="111">
        <f t="shared" si="94"/>
        <v>0</v>
      </c>
      <c r="CJ64" s="109">
        <f t="shared" si="95"/>
        <v>0</v>
      </c>
      <c r="CK64" s="111">
        <f t="shared" si="96"/>
        <v>0</v>
      </c>
      <c r="CL64" s="109">
        <f t="shared" si="97"/>
        <v>0</v>
      </c>
      <c r="CM64" s="111">
        <f t="shared" si="98"/>
        <v>0</v>
      </c>
      <c r="CN64" s="109">
        <f t="shared" si="99"/>
        <v>0</v>
      </c>
      <c r="CO64" s="111">
        <f t="shared" si="100"/>
        <v>0</v>
      </c>
      <c r="CP64" s="109">
        <f t="shared" si="101"/>
        <v>0</v>
      </c>
      <c r="CQ64" s="166">
        <f t="shared" si="265"/>
        <v>0</v>
      </c>
      <c r="CR64" s="120"/>
      <c r="CS64" s="120">
        <v>150</v>
      </c>
      <c r="CT64" s="173">
        <f t="shared" si="266"/>
        <v>2.5</v>
      </c>
      <c r="CU64" s="167">
        <v>1</v>
      </c>
      <c r="CV64" s="120"/>
      <c r="CW64" s="120"/>
      <c r="CX64" s="120"/>
      <c r="CY64" s="120"/>
      <c r="CZ64" s="120"/>
      <c r="DA64" s="110"/>
      <c r="DB64" s="111">
        <f t="shared" si="102"/>
        <v>0</v>
      </c>
      <c r="DC64" s="109">
        <f t="shared" si="102"/>
        <v>0</v>
      </c>
      <c r="DD64" s="111">
        <f t="shared" si="103"/>
        <v>0</v>
      </c>
      <c r="DE64" s="109">
        <f t="shared" si="104"/>
        <v>0</v>
      </c>
      <c r="DF64" s="111">
        <f t="shared" si="105"/>
        <v>0</v>
      </c>
      <c r="DG64" s="109">
        <f t="shared" si="106"/>
        <v>0</v>
      </c>
      <c r="DH64" s="111">
        <f t="shared" si="107"/>
        <v>0</v>
      </c>
      <c r="DI64" s="109">
        <f t="shared" si="108"/>
        <v>0</v>
      </c>
      <c r="DJ64" s="111">
        <f t="shared" si="109"/>
        <v>0</v>
      </c>
      <c r="DK64" s="109">
        <f t="shared" si="110"/>
        <v>0</v>
      </c>
      <c r="DL64" s="111">
        <f t="shared" si="111"/>
        <v>0</v>
      </c>
      <c r="DM64" s="109">
        <f t="shared" si="112"/>
        <v>0</v>
      </c>
      <c r="DN64" s="111">
        <f t="shared" si="113"/>
        <v>0</v>
      </c>
      <c r="DO64" s="109">
        <f t="shared" si="114"/>
        <v>0</v>
      </c>
      <c r="DP64" s="166">
        <f t="shared" si="267"/>
        <v>0</v>
      </c>
      <c r="DQ64" s="120"/>
      <c r="DR64" s="120">
        <v>150</v>
      </c>
      <c r="DS64" s="173">
        <f t="shared" si="268"/>
        <v>2.5</v>
      </c>
      <c r="DT64" s="167">
        <v>0.75</v>
      </c>
      <c r="DU64" s="120"/>
      <c r="DV64" s="120"/>
      <c r="DW64" s="120"/>
      <c r="DX64" s="120"/>
      <c r="DY64" s="120"/>
      <c r="DZ64" s="109"/>
      <c r="EA64" s="110">
        <v>42784</v>
      </c>
      <c r="EB64" s="111">
        <f t="shared" si="115"/>
        <v>0</v>
      </c>
      <c r="EC64" s="109">
        <f t="shared" si="115"/>
        <v>0</v>
      </c>
      <c r="ED64" s="111">
        <f t="shared" si="116"/>
        <v>0</v>
      </c>
      <c r="EE64" s="109">
        <f t="shared" si="117"/>
        <v>0</v>
      </c>
      <c r="EF64" s="111">
        <f t="shared" si="118"/>
        <v>0</v>
      </c>
      <c r="EG64" s="109">
        <f t="shared" si="119"/>
        <v>0</v>
      </c>
      <c r="EH64" s="111">
        <f t="shared" si="120"/>
        <v>0</v>
      </c>
      <c r="EI64" s="109">
        <f t="shared" si="121"/>
        <v>0</v>
      </c>
      <c r="EJ64" s="111">
        <f t="shared" si="122"/>
        <v>0</v>
      </c>
      <c r="EK64" s="109">
        <f t="shared" si="123"/>
        <v>0</v>
      </c>
      <c r="EL64" s="111">
        <f t="shared" si="124"/>
        <v>0</v>
      </c>
      <c r="EM64" s="109">
        <f t="shared" si="125"/>
        <v>0</v>
      </c>
      <c r="EN64" s="111">
        <f t="shared" si="126"/>
        <v>0</v>
      </c>
      <c r="EO64" s="109">
        <f t="shared" si="127"/>
        <v>0</v>
      </c>
      <c r="EP64" s="166">
        <f t="shared" si="269"/>
        <v>0</v>
      </c>
      <c r="EQ64" s="120"/>
      <c r="ER64" s="120">
        <v>180</v>
      </c>
      <c r="ES64" s="173">
        <f t="shared" si="270"/>
        <v>3</v>
      </c>
      <c r="ET64" s="167">
        <v>0.45833333333333331</v>
      </c>
      <c r="EU64" s="120"/>
      <c r="EV64" s="120"/>
      <c r="EW64" s="120"/>
      <c r="EX64" s="120"/>
      <c r="EY64" s="120"/>
      <c r="EZ64" s="109"/>
      <c r="FA64" s="110">
        <v>42784</v>
      </c>
      <c r="FB64" s="111">
        <f t="shared" si="128"/>
        <v>0</v>
      </c>
      <c r="FC64" s="109">
        <f t="shared" si="128"/>
        <v>0</v>
      </c>
      <c r="FD64" s="111">
        <f t="shared" si="129"/>
        <v>0</v>
      </c>
      <c r="FE64" s="109">
        <f t="shared" si="130"/>
        <v>0</v>
      </c>
      <c r="FF64" s="111">
        <f t="shared" si="324"/>
        <v>0</v>
      </c>
      <c r="FG64" s="109">
        <f t="shared" si="318"/>
        <v>0</v>
      </c>
      <c r="FH64" s="111">
        <f t="shared" si="133"/>
        <v>0</v>
      </c>
      <c r="FI64" s="109">
        <f t="shared" si="134"/>
        <v>0</v>
      </c>
      <c r="FJ64" s="111">
        <f t="shared" si="135"/>
        <v>0</v>
      </c>
      <c r="FK64" s="109">
        <f t="shared" si="136"/>
        <v>0</v>
      </c>
      <c r="FL64" s="111">
        <f t="shared" si="137"/>
        <v>0</v>
      </c>
      <c r="FM64" s="109">
        <f t="shared" si="138"/>
        <v>0</v>
      </c>
      <c r="FN64" s="111">
        <f t="shared" si="139"/>
        <v>0</v>
      </c>
      <c r="FO64" s="109">
        <f t="shared" si="140"/>
        <v>0</v>
      </c>
      <c r="FP64" s="166">
        <f t="shared" si="271"/>
        <v>0</v>
      </c>
      <c r="FQ64" s="120"/>
      <c r="FR64" s="120">
        <v>150</v>
      </c>
      <c r="FS64" s="173">
        <f t="shared" si="272"/>
        <v>2.5</v>
      </c>
      <c r="FT64" s="167">
        <v>0.58333333333333337</v>
      </c>
      <c r="FU64" s="120"/>
      <c r="FV64" s="120"/>
      <c r="FW64" s="120"/>
      <c r="FX64" s="120"/>
      <c r="FY64" s="120"/>
      <c r="FZ64" s="109"/>
      <c r="GA64" s="110">
        <v>42784</v>
      </c>
      <c r="GB64" s="111">
        <f t="shared" si="141"/>
        <v>0</v>
      </c>
      <c r="GC64" s="109">
        <f t="shared" si="141"/>
        <v>0</v>
      </c>
      <c r="GD64" s="111">
        <f t="shared" si="142"/>
        <v>0</v>
      </c>
      <c r="GE64" s="109">
        <f t="shared" si="143"/>
        <v>0</v>
      </c>
      <c r="GF64" s="111">
        <f t="shared" si="144"/>
        <v>0</v>
      </c>
      <c r="GG64" s="109">
        <f t="shared" si="145"/>
        <v>0</v>
      </c>
      <c r="GH64" s="111">
        <f t="shared" si="146"/>
        <v>0</v>
      </c>
      <c r="GI64" s="109">
        <f t="shared" si="147"/>
        <v>0</v>
      </c>
      <c r="GJ64" s="111">
        <f t="shared" si="148"/>
        <v>0</v>
      </c>
      <c r="GK64" s="109">
        <f t="shared" si="149"/>
        <v>0</v>
      </c>
      <c r="GL64" s="111">
        <f t="shared" si="150"/>
        <v>0</v>
      </c>
      <c r="GM64" s="109">
        <f t="shared" si="151"/>
        <v>0</v>
      </c>
      <c r="GN64" s="111">
        <f t="shared" si="152"/>
        <v>0</v>
      </c>
      <c r="GO64" s="109">
        <f t="shared" si="153"/>
        <v>0</v>
      </c>
      <c r="GP64" s="166">
        <f t="shared" si="273"/>
        <v>0</v>
      </c>
      <c r="GQ64" s="120"/>
      <c r="GR64" s="120">
        <v>10</v>
      </c>
      <c r="GS64" s="173">
        <f t="shared" si="274"/>
        <v>0.16666666666666666</v>
      </c>
      <c r="GT64" s="167">
        <v>0.41666666666666669</v>
      </c>
      <c r="GU64" s="120"/>
      <c r="GV64" s="120"/>
      <c r="GW64" s="120"/>
      <c r="GX64" s="120"/>
      <c r="GY64" s="120"/>
      <c r="GZ64" s="109"/>
      <c r="HA64" s="110">
        <v>42784</v>
      </c>
      <c r="HB64" s="111">
        <f t="shared" si="154"/>
        <v>0</v>
      </c>
      <c r="HC64" s="109">
        <f t="shared" si="154"/>
        <v>0</v>
      </c>
      <c r="HD64" s="111">
        <f t="shared" si="155"/>
        <v>0</v>
      </c>
      <c r="HE64" s="109">
        <f t="shared" si="156"/>
        <v>0</v>
      </c>
      <c r="HF64" s="111">
        <f t="shared" si="157"/>
        <v>0</v>
      </c>
      <c r="HG64" s="109">
        <f t="shared" si="158"/>
        <v>0</v>
      </c>
      <c r="HH64" s="111">
        <f t="shared" si="159"/>
        <v>0</v>
      </c>
      <c r="HI64" s="109">
        <f t="shared" si="160"/>
        <v>0</v>
      </c>
      <c r="HJ64" s="111">
        <f t="shared" si="161"/>
        <v>0</v>
      </c>
      <c r="HK64" s="109">
        <f t="shared" si="162"/>
        <v>0</v>
      </c>
      <c r="HL64" s="111">
        <f t="shared" si="163"/>
        <v>0</v>
      </c>
      <c r="HM64" s="109">
        <f t="shared" si="164"/>
        <v>0</v>
      </c>
      <c r="HN64" s="111">
        <f t="shared" si="165"/>
        <v>0</v>
      </c>
      <c r="HO64" s="109">
        <f t="shared" si="166"/>
        <v>0</v>
      </c>
      <c r="HP64" s="166">
        <f t="shared" si="275"/>
        <v>0</v>
      </c>
      <c r="HQ64" s="120"/>
      <c r="HR64" s="120">
        <v>150</v>
      </c>
      <c r="HS64" s="173">
        <f t="shared" si="276"/>
        <v>2.5</v>
      </c>
      <c r="HT64" s="167">
        <v>0.5</v>
      </c>
      <c r="HU64" s="120"/>
      <c r="HV64" s="120"/>
      <c r="HW64" s="120"/>
      <c r="HX64" s="120"/>
      <c r="HY64" s="120"/>
      <c r="HZ64" s="109"/>
      <c r="IA64" s="110">
        <v>42784</v>
      </c>
      <c r="IB64" s="111">
        <f t="shared" si="167"/>
        <v>0</v>
      </c>
      <c r="IC64" s="109">
        <f t="shared" si="167"/>
        <v>0</v>
      </c>
      <c r="ID64" s="111">
        <f t="shared" si="168"/>
        <v>0</v>
      </c>
      <c r="IE64" s="109">
        <f t="shared" si="169"/>
        <v>0</v>
      </c>
      <c r="IF64" s="111">
        <f t="shared" si="170"/>
        <v>0</v>
      </c>
      <c r="IG64" s="109">
        <f t="shared" si="171"/>
        <v>0</v>
      </c>
      <c r="IH64" s="111">
        <f t="shared" si="172"/>
        <v>0</v>
      </c>
      <c r="II64" s="109">
        <f t="shared" si="173"/>
        <v>0</v>
      </c>
      <c r="IJ64" s="111">
        <f t="shared" si="174"/>
        <v>0</v>
      </c>
      <c r="IK64" s="109">
        <f t="shared" si="175"/>
        <v>0</v>
      </c>
      <c r="IL64" s="111">
        <f t="shared" si="176"/>
        <v>0</v>
      </c>
      <c r="IM64" s="109">
        <f t="shared" si="177"/>
        <v>0</v>
      </c>
      <c r="IN64" s="111">
        <f t="shared" si="178"/>
        <v>0</v>
      </c>
      <c r="IO64" s="109">
        <f t="shared" si="179"/>
        <v>0</v>
      </c>
      <c r="IP64" s="166">
        <f t="shared" si="277"/>
        <v>0</v>
      </c>
      <c r="IQ64" s="120"/>
      <c r="IR64" s="120">
        <v>130</v>
      </c>
      <c r="IS64" s="173">
        <f t="shared" si="278"/>
        <v>2.1666666666666665</v>
      </c>
      <c r="IT64" s="167">
        <v>0.66666666666666663</v>
      </c>
      <c r="IU64" s="120"/>
      <c r="IV64" s="120"/>
      <c r="IW64" s="120"/>
      <c r="IX64" s="120"/>
      <c r="IY64" s="120"/>
      <c r="IZ64" s="109"/>
      <c r="JA64" s="110">
        <v>42784</v>
      </c>
      <c r="JB64" s="111">
        <f t="shared" si="180"/>
        <v>0</v>
      </c>
      <c r="JC64" s="109">
        <f t="shared" si="180"/>
        <v>0</v>
      </c>
      <c r="JD64" s="111">
        <f t="shared" si="181"/>
        <v>0</v>
      </c>
      <c r="JE64" s="109">
        <f t="shared" si="182"/>
        <v>0</v>
      </c>
      <c r="JF64" s="111">
        <f t="shared" si="183"/>
        <v>0</v>
      </c>
      <c r="JG64" s="109">
        <f t="shared" si="184"/>
        <v>0</v>
      </c>
      <c r="JH64" s="111">
        <f t="shared" si="185"/>
        <v>0</v>
      </c>
      <c r="JI64" s="109">
        <f t="shared" si="186"/>
        <v>0</v>
      </c>
      <c r="JJ64" s="111">
        <f t="shared" si="187"/>
        <v>0</v>
      </c>
      <c r="JK64" s="109">
        <f t="shared" si="188"/>
        <v>0</v>
      </c>
      <c r="JL64" s="111">
        <f t="shared" si="189"/>
        <v>0</v>
      </c>
      <c r="JM64" s="109">
        <f t="shared" si="190"/>
        <v>0</v>
      </c>
      <c r="JN64" s="111">
        <f t="shared" si="191"/>
        <v>0</v>
      </c>
      <c r="JO64" s="109">
        <f t="shared" si="192"/>
        <v>0</v>
      </c>
      <c r="JP64" s="166">
        <f t="shared" si="279"/>
        <v>0</v>
      </c>
      <c r="JQ64" s="120"/>
      <c r="JR64" s="120">
        <v>160</v>
      </c>
      <c r="JS64" s="173">
        <f t="shared" si="280"/>
        <v>2.6666666666666665</v>
      </c>
      <c r="JT64" s="167">
        <v>0.58333333333333337</v>
      </c>
      <c r="JU64" s="120"/>
      <c r="JV64" s="120"/>
      <c r="JW64" s="120"/>
      <c r="JX64" s="120"/>
      <c r="JY64" s="120"/>
      <c r="JZ64" s="109"/>
      <c r="KA64" s="110">
        <v>42784</v>
      </c>
      <c r="KB64" s="111">
        <f t="shared" si="193"/>
        <v>0</v>
      </c>
      <c r="KC64" s="109">
        <f t="shared" si="193"/>
        <v>0</v>
      </c>
      <c r="KD64" s="111">
        <f t="shared" si="194"/>
        <v>0</v>
      </c>
      <c r="KE64" s="109">
        <f t="shared" si="195"/>
        <v>0</v>
      </c>
      <c r="KF64" s="111">
        <f t="shared" si="196"/>
        <v>0</v>
      </c>
      <c r="KG64" s="109">
        <f t="shared" si="197"/>
        <v>0</v>
      </c>
      <c r="KH64" s="111">
        <f t="shared" si="198"/>
        <v>0</v>
      </c>
      <c r="KI64" s="109">
        <f t="shared" si="199"/>
        <v>0</v>
      </c>
      <c r="KJ64" s="111">
        <f t="shared" si="200"/>
        <v>0</v>
      </c>
      <c r="KK64" s="109">
        <f t="shared" si="201"/>
        <v>0</v>
      </c>
      <c r="KL64" s="111">
        <f t="shared" si="202"/>
        <v>0</v>
      </c>
      <c r="KM64" s="109">
        <f t="shared" si="203"/>
        <v>0</v>
      </c>
      <c r="KN64" s="111">
        <f t="shared" si="204"/>
        <v>0</v>
      </c>
      <c r="KO64" s="109">
        <f t="shared" si="205"/>
        <v>0</v>
      </c>
      <c r="KP64" s="166">
        <f t="shared" si="281"/>
        <v>0</v>
      </c>
      <c r="KQ64" s="120"/>
      <c r="KR64" s="120">
        <v>20</v>
      </c>
      <c r="KS64" s="173">
        <f t="shared" si="282"/>
        <v>0.33333333333333331</v>
      </c>
      <c r="KT64" s="167">
        <v>0.33333333333333331</v>
      </c>
      <c r="KU64" s="120"/>
      <c r="KV64" s="120"/>
      <c r="KW64" s="120"/>
      <c r="KX64" s="120"/>
      <c r="KY64" s="120"/>
      <c r="KZ64" s="109"/>
      <c r="LA64" s="110">
        <v>42784</v>
      </c>
      <c r="LB64" s="111">
        <f t="shared" si="206"/>
        <v>0</v>
      </c>
      <c r="LC64" s="109">
        <f t="shared" si="206"/>
        <v>0</v>
      </c>
      <c r="LD64" s="111">
        <f t="shared" si="207"/>
        <v>0</v>
      </c>
      <c r="LE64" s="109">
        <f t="shared" si="208"/>
        <v>0</v>
      </c>
      <c r="LF64" s="111">
        <f t="shared" si="209"/>
        <v>0</v>
      </c>
      <c r="LG64" s="109">
        <f t="shared" si="210"/>
        <v>0</v>
      </c>
      <c r="LH64" s="111">
        <f t="shared" si="211"/>
        <v>0</v>
      </c>
      <c r="LI64" s="109">
        <f t="shared" si="212"/>
        <v>0</v>
      </c>
      <c r="LJ64" s="111">
        <f t="shared" si="213"/>
        <v>0</v>
      </c>
      <c r="LK64" s="109">
        <f t="shared" si="214"/>
        <v>0</v>
      </c>
      <c r="LL64" s="111">
        <f t="shared" si="215"/>
        <v>0</v>
      </c>
      <c r="LM64" s="109">
        <f t="shared" si="216"/>
        <v>0</v>
      </c>
      <c r="LN64" s="111">
        <f t="shared" si="217"/>
        <v>0</v>
      </c>
      <c r="LO64" s="109">
        <f t="shared" si="218"/>
        <v>0</v>
      </c>
      <c r="LP64" s="166">
        <f t="shared" si="283"/>
        <v>0</v>
      </c>
      <c r="LQ64" s="120"/>
      <c r="LR64" s="120">
        <v>80</v>
      </c>
      <c r="LS64" s="173">
        <f t="shared" si="284"/>
        <v>1.3333333333333333</v>
      </c>
      <c r="LT64" s="167">
        <v>0.75</v>
      </c>
      <c r="LU64" s="120"/>
      <c r="LV64" s="120"/>
      <c r="LW64" s="120"/>
      <c r="LX64" s="120"/>
      <c r="LY64" s="120"/>
      <c r="LZ64" s="109"/>
      <c r="MA64" s="109"/>
      <c r="MB64" s="110">
        <v>44030</v>
      </c>
      <c r="MC64" s="111">
        <f t="shared" si="52"/>
        <v>0</v>
      </c>
      <c r="MD64" s="109">
        <f t="shared" si="219"/>
        <v>0</v>
      </c>
      <c r="ME64" s="111">
        <f t="shared" si="53"/>
        <v>0</v>
      </c>
      <c r="MF64" s="109">
        <f t="shared" si="220"/>
        <v>0</v>
      </c>
      <c r="MG64" s="108">
        <f t="shared" si="285"/>
        <v>0</v>
      </c>
      <c r="MH64" s="110">
        <v>44030</v>
      </c>
      <c r="MI64" s="111">
        <f t="shared" si="54"/>
        <v>0</v>
      </c>
      <c r="MJ64" s="109">
        <f t="shared" si="221"/>
        <v>0</v>
      </c>
      <c r="MK64" s="111">
        <f t="shared" si="55"/>
        <v>0</v>
      </c>
      <c r="ML64" s="109">
        <f t="shared" si="222"/>
        <v>0</v>
      </c>
      <c r="MM64" s="108">
        <f t="shared" si="223"/>
        <v>0</v>
      </c>
      <c r="MN64" s="110">
        <v>44030</v>
      </c>
      <c r="MO64" s="111">
        <f t="shared" si="56"/>
        <v>0</v>
      </c>
      <c r="MP64" s="109">
        <f t="shared" si="224"/>
        <v>0</v>
      </c>
      <c r="MQ64" s="111">
        <f t="shared" si="57"/>
        <v>0</v>
      </c>
      <c r="MR64" s="109">
        <f t="shared" si="225"/>
        <v>0</v>
      </c>
      <c r="MS64" s="108">
        <f t="shared" si="226"/>
        <v>0</v>
      </c>
      <c r="MT64" s="110">
        <v>42784</v>
      </c>
      <c r="MU64" s="111">
        <f t="shared" si="58"/>
        <v>0</v>
      </c>
      <c r="MV64" s="109">
        <f t="shared" si="227"/>
        <v>0</v>
      </c>
      <c r="MW64" s="111">
        <f t="shared" si="59"/>
        <v>0</v>
      </c>
      <c r="MX64" s="109">
        <f t="shared" si="228"/>
        <v>0</v>
      </c>
      <c r="MY64" s="108">
        <f t="shared" si="229"/>
        <v>0</v>
      </c>
      <c r="MZ64" s="6"/>
      <c r="NA64" s="25"/>
      <c r="NB64" s="26"/>
      <c r="NC64" s="25"/>
      <c r="ND64" s="26"/>
      <c r="NE64" s="26"/>
      <c r="NF64" s="25"/>
      <c r="NG64" s="26"/>
      <c r="NH64" s="25"/>
      <c r="NI64" s="26"/>
      <c r="NJ64" s="26"/>
      <c r="NL64" s="25"/>
      <c r="NM64" s="26"/>
      <c r="NN64" s="25"/>
      <c r="NO64" s="26"/>
      <c r="NP64" s="25"/>
      <c r="NQ64" s="26"/>
      <c r="NR64" s="25"/>
      <c r="NS64" s="26"/>
      <c r="NT64" s="25"/>
      <c r="NU64" s="26"/>
      <c r="NV64" s="25"/>
      <c r="NW64" s="26"/>
      <c r="NX64" s="25"/>
      <c r="NY64" s="26"/>
      <c r="NZ64" s="18"/>
      <c r="OL64" s="110">
        <v>45675</v>
      </c>
      <c r="OM64" s="264">
        <f t="shared" ref="OM64:ON64" si="330">OM23</f>
        <v>2</v>
      </c>
      <c r="ON64" s="265">
        <f t="shared" si="330"/>
        <v>0.99305555555555547</v>
      </c>
      <c r="OO64" s="202">
        <f t="shared" si="231"/>
        <v>0</v>
      </c>
      <c r="OP64" s="119">
        <f t="shared" si="232"/>
        <v>0</v>
      </c>
      <c r="OQ64" s="202">
        <f t="shared" si="233"/>
        <v>0</v>
      </c>
      <c r="OR64" s="119">
        <f t="shared" si="234"/>
        <v>0</v>
      </c>
      <c r="OS64" s="202">
        <f t="shared" si="235"/>
        <v>1</v>
      </c>
      <c r="OT64" s="119">
        <f t="shared" si="236"/>
        <v>6.9444444444444441E-3</v>
      </c>
      <c r="OU64" s="202">
        <f t="shared" si="237"/>
        <v>0</v>
      </c>
      <c r="OV64" s="119">
        <f t="shared" si="238"/>
        <v>0</v>
      </c>
      <c r="OW64" s="202">
        <f t="shared" si="239"/>
        <v>0</v>
      </c>
      <c r="OX64" s="119">
        <f t="shared" si="240"/>
        <v>0</v>
      </c>
      <c r="OY64" s="202">
        <f t="shared" si="241"/>
        <v>0</v>
      </c>
      <c r="OZ64" s="119">
        <f t="shared" si="242"/>
        <v>0</v>
      </c>
      <c r="PA64" s="260">
        <f t="shared" si="287"/>
        <v>0.99999999999999989</v>
      </c>
      <c r="PM64" s="110">
        <v>45675</v>
      </c>
      <c r="PN64" s="264">
        <f t="shared" ref="PN64:PO64" si="331">PN23</f>
        <v>3</v>
      </c>
      <c r="PO64" s="265">
        <f t="shared" si="331"/>
        <v>0.28472222222222221</v>
      </c>
      <c r="PP64" s="202">
        <f t="shared" si="244"/>
        <v>0</v>
      </c>
      <c r="PQ64" s="119">
        <f t="shared" si="245"/>
        <v>0</v>
      </c>
      <c r="PR64" s="202">
        <f t="shared" si="246"/>
        <v>0</v>
      </c>
      <c r="PS64" s="119">
        <f t="shared" si="247"/>
        <v>0</v>
      </c>
      <c r="PT64" s="202">
        <f t="shared" si="248"/>
        <v>1</v>
      </c>
      <c r="PU64" s="119">
        <f t="shared" si="249"/>
        <v>6.9444444444444441E-3</v>
      </c>
      <c r="PV64" s="202">
        <f t="shared" si="250"/>
        <v>0</v>
      </c>
      <c r="PW64" s="119">
        <f t="shared" si="251"/>
        <v>0</v>
      </c>
      <c r="PX64" s="202">
        <f t="shared" si="252"/>
        <v>2</v>
      </c>
      <c r="PY64" s="119">
        <f t="shared" si="253"/>
        <v>0.70833333333333337</v>
      </c>
      <c r="PZ64" s="202">
        <f t="shared" si="254"/>
        <v>0</v>
      </c>
      <c r="QA64" s="119">
        <f t="shared" si="255"/>
        <v>0</v>
      </c>
      <c r="QB64" s="260">
        <f t="shared" si="288"/>
        <v>1</v>
      </c>
    </row>
    <row r="65" spans="1:444">
      <c r="A65" s="110">
        <v>45676</v>
      </c>
      <c r="B65" s="264">
        <f t="shared" si="60"/>
        <v>2</v>
      </c>
      <c r="C65" s="265">
        <f t="shared" si="60"/>
        <v>0.29166666666666669</v>
      </c>
      <c r="D65" s="202">
        <f t="shared" si="256"/>
        <v>0</v>
      </c>
      <c r="E65" s="119">
        <f t="shared" si="257"/>
        <v>0</v>
      </c>
      <c r="F65" s="203">
        <f t="shared" si="291"/>
        <v>0</v>
      </c>
      <c r="G65" s="119">
        <f t="shared" si="258"/>
        <v>0</v>
      </c>
      <c r="H65" s="202">
        <f>F24+O24</f>
        <v>0</v>
      </c>
      <c r="I65" s="119">
        <f t="shared" si="299"/>
        <v>0</v>
      </c>
      <c r="J65" s="202">
        <f t="shared" si="300"/>
        <v>0</v>
      </c>
      <c r="K65" s="119">
        <f t="shared" si="301"/>
        <v>0</v>
      </c>
      <c r="L65" s="202">
        <f t="shared" si="61"/>
        <v>2</v>
      </c>
      <c r="M65" s="119">
        <f t="shared" ref="M65:M75" si="332">U24</f>
        <v>0.38194444444444442</v>
      </c>
      <c r="N65" s="202">
        <f t="shared" si="63"/>
        <v>1</v>
      </c>
      <c r="O65" s="119">
        <f t="shared" si="64"/>
        <v>0.3263888888888889</v>
      </c>
      <c r="P65" s="260">
        <f t="shared" si="65"/>
        <v>1</v>
      </c>
      <c r="Q65" s="120"/>
      <c r="R65" s="120"/>
      <c r="S65" s="173"/>
      <c r="T65" s="167"/>
      <c r="U65" s="120"/>
      <c r="V65" s="120"/>
      <c r="W65" s="120"/>
      <c r="X65" s="120"/>
      <c r="Y65" s="120"/>
      <c r="Z65" s="109"/>
      <c r="AA65" s="109"/>
      <c r="AB65" s="110">
        <v>45676</v>
      </c>
      <c r="AC65" s="264">
        <f t="shared" si="302"/>
        <v>2</v>
      </c>
      <c r="AD65" s="265">
        <f t="shared" si="296"/>
        <v>0.25</v>
      </c>
      <c r="AE65" s="202">
        <f t="shared" si="67"/>
        <v>0</v>
      </c>
      <c r="AF65" s="119">
        <f t="shared" si="68"/>
        <v>0</v>
      </c>
      <c r="AG65" s="202">
        <f t="shared" si="69"/>
        <v>0</v>
      </c>
      <c r="AH65" s="119">
        <f t="shared" si="70"/>
        <v>0</v>
      </c>
      <c r="AI65" s="202">
        <f t="shared" si="71"/>
        <v>0</v>
      </c>
      <c r="AJ65" s="119">
        <f t="shared" si="72"/>
        <v>0</v>
      </c>
      <c r="AK65" s="202">
        <f t="shared" si="73"/>
        <v>0</v>
      </c>
      <c r="AL65" s="119">
        <f t="shared" si="74"/>
        <v>0</v>
      </c>
      <c r="AM65" s="202">
        <f t="shared" si="260"/>
        <v>2</v>
      </c>
      <c r="AN65" s="119">
        <f t="shared" si="75"/>
        <v>0.4236111111111111</v>
      </c>
      <c r="AO65" s="202">
        <f t="shared" si="76"/>
        <v>1</v>
      </c>
      <c r="AP65" s="119">
        <f t="shared" si="261"/>
        <v>0.3263888888888889</v>
      </c>
      <c r="AQ65" s="260">
        <f t="shared" si="262"/>
        <v>1</v>
      </c>
      <c r="AR65" s="120"/>
      <c r="AS65" s="120"/>
      <c r="AT65" s="173"/>
      <c r="AU65" s="167"/>
      <c r="AV65" s="120"/>
      <c r="AW65" s="120"/>
      <c r="AX65" s="120"/>
      <c r="AY65" s="120"/>
      <c r="AZ65" s="120"/>
      <c r="BA65" s="109"/>
      <c r="BB65" s="110">
        <v>45676</v>
      </c>
      <c r="BC65" s="202">
        <f t="shared" si="77"/>
        <v>2</v>
      </c>
      <c r="BD65" s="119">
        <f t="shared" si="77"/>
        <v>0.67361111111111116</v>
      </c>
      <c r="BE65" s="202">
        <f t="shared" si="78"/>
        <v>0</v>
      </c>
      <c r="BF65" s="119">
        <f t="shared" si="79"/>
        <v>0</v>
      </c>
      <c r="BG65" s="202">
        <f t="shared" si="80"/>
        <v>0</v>
      </c>
      <c r="BH65" s="119">
        <f t="shared" si="263"/>
        <v>0</v>
      </c>
      <c r="BI65" s="202">
        <f t="shared" si="81"/>
        <v>0</v>
      </c>
      <c r="BJ65" s="119">
        <f t="shared" si="82"/>
        <v>0</v>
      </c>
      <c r="BK65" s="202">
        <f t="shared" si="83"/>
        <v>0</v>
      </c>
      <c r="BL65" s="119">
        <f t="shared" si="84"/>
        <v>0</v>
      </c>
      <c r="BM65" s="202">
        <f t="shared" si="85"/>
        <v>0</v>
      </c>
      <c r="BN65" s="119">
        <f t="shared" si="86"/>
        <v>0</v>
      </c>
      <c r="BO65" s="202">
        <f t="shared" si="87"/>
        <v>1</v>
      </c>
      <c r="BP65" s="119">
        <f t="shared" si="88"/>
        <v>0.3263888888888889</v>
      </c>
      <c r="BQ65" s="260">
        <f t="shared" si="264"/>
        <v>1</v>
      </c>
      <c r="BR65" s="120"/>
      <c r="BS65" s="120"/>
      <c r="BT65" s="173"/>
      <c r="BU65" s="167"/>
      <c r="BV65" s="120"/>
      <c r="BW65" s="120"/>
      <c r="BX65" s="120"/>
      <c r="BY65" s="120"/>
      <c r="BZ65" s="120"/>
      <c r="CA65" s="109"/>
      <c r="CB65" s="110">
        <v>43178</v>
      </c>
      <c r="CC65" s="111">
        <f t="shared" si="89"/>
        <v>0</v>
      </c>
      <c r="CD65" s="109">
        <f t="shared" si="89"/>
        <v>0</v>
      </c>
      <c r="CE65" s="111">
        <f t="shared" si="90"/>
        <v>0</v>
      </c>
      <c r="CF65" s="109">
        <f t="shared" si="91"/>
        <v>0</v>
      </c>
      <c r="CG65" s="111">
        <f t="shared" si="327"/>
        <v>0</v>
      </c>
      <c r="CH65" s="109">
        <f t="shared" si="321"/>
        <v>0</v>
      </c>
      <c r="CI65" s="111">
        <f t="shared" si="94"/>
        <v>0</v>
      </c>
      <c r="CJ65" s="109">
        <f t="shared" si="95"/>
        <v>0</v>
      </c>
      <c r="CK65" s="111">
        <f t="shared" si="96"/>
        <v>0</v>
      </c>
      <c r="CL65" s="109">
        <f t="shared" si="97"/>
        <v>0</v>
      </c>
      <c r="CM65" s="111">
        <f t="shared" si="98"/>
        <v>0</v>
      </c>
      <c r="CN65" s="109">
        <f t="shared" si="99"/>
        <v>0</v>
      </c>
      <c r="CO65" s="111">
        <f t="shared" si="100"/>
        <v>0</v>
      </c>
      <c r="CP65" s="109">
        <f t="shared" si="101"/>
        <v>0</v>
      </c>
      <c r="CQ65" s="166">
        <f t="shared" si="265"/>
        <v>0</v>
      </c>
      <c r="CR65" s="120"/>
      <c r="CS65" s="120">
        <v>200</v>
      </c>
      <c r="CT65" s="173">
        <f t="shared" si="266"/>
        <v>3.3333333333333335</v>
      </c>
      <c r="CU65" s="167">
        <v>0.66666666666666663</v>
      </c>
      <c r="CV65" s="120"/>
      <c r="CW65" s="120"/>
      <c r="CX65" s="120"/>
      <c r="CY65" s="120"/>
      <c r="CZ65" s="120"/>
      <c r="DA65" s="110"/>
      <c r="DB65" s="111">
        <f t="shared" si="102"/>
        <v>0</v>
      </c>
      <c r="DC65" s="109">
        <f t="shared" si="102"/>
        <v>0</v>
      </c>
      <c r="DD65" s="111">
        <f t="shared" si="103"/>
        <v>0</v>
      </c>
      <c r="DE65" s="109">
        <f t="shared" si="104"/>
        <v>0</v>
      </c>
      <c r="DF65" s="111">
        <f t="shared" si="105"/>
        <v>0</v>
      </c>
      <c r="DG65" s="109">
        <f t="shared" si="106"/>
        <v>0</v>
      </c>
      <c r="DH65" s="111">
        <f t="shared" si="107"/>
        <v>0</v>
      </c>
      <c r="DI65" s="109">
        <f t="shared" si="108"/>
        <v>0</v>
      </c>
      <c r="DJ65" s="111">
        <f t="shared" si="109"/>
        <v>0</v>
      </c>
      <c r="DK65" s="109">
        <f t="shared" si="110"/>
        <v>0</v>
      </c>
      <c r="DL65" s="111">
        <f t="shared" si="111"/>
        <v>0</v>
      </c>
      <c r="DM65" s="109">
        <f t="shared" si="112"/>
        <v>0</v>
      </c>
      <c r="DN65" s="111">
        <f t="shared" si="113"/>
        <v>0</v>
      </c>
      <c r="DO65" s="109">
        <f t="shared" si="114"/>
        <v>0</v>
      </c>
      <c r="DP65" s="166">
        <f t="shared" si="267"/>
        <v>0</v>
      </c>
      <c r="DQ65" s="120"/>
      <c r="DR65" s="120">
        <v>150</v>
      </c>
      <c r="DS65" s="173">
        <f t="shared" si="268"/>
        <v>2.5</v>
      </c>
      <c r="DT65" s="167">
        <v>0.75</v>
      </c>
      <c r="DU65" s="120"/>
      <c r="DV65" s="120"/>
      <c r="DW65" s="120"/>
      <c r="DX65" s="120"/>
      <c r="DY65" s="120"/>
      <c r="DZ65" s="109"/>
      <c r="EA65" s="110">
        <v>42785</v>
      </c>
      <c r="EB65" s="111">
        <f t="shared" si="115"/>
        <v>0</v>
      </c>
      <c r="EC65" s="109">
        <f t="shared" si="115"/>
        <v>0</v>
      </c>
      <c r="ED65" s="111">
        <f t="shared" si="116"/>
        <v>0</v>
      </c>
      <c r="EE65" s="109">
        <f t="shared" si="117"/>
        <v>0</v>
      </c>
      <c r="EF65" s="111">
        <f t="shared" si="118"/>
        <v>0</v>
      </c>
      <c r="EG65" s="109">
        <f t="shared" si="119"/>
        <v>0</v>
      </c>
      <c r="EH65" s="111">
        <f t="shared" si="120"/>
        <v>0</v>
      </c>
      <c r="EI65" s="109">
        <f t="shared" si="121"/>
        <v>0</v>
      </c>
      <c r="EJ65" s="111">
        <f t="shared" si="122"/>
        <v>0</v>
      </c>
      <c r="EK65" s="109">
        <f t="shared" si="123"/>
        <v>0</v>
      </c>
      <c r="EL65" s="111">
        <f t="shared" si="124"/>
        <v>0</v>
      </c>
      <c r="EM65" s="109">
        <f t="shared" si="125"/>
        <v>0</v>
      </c>
      <c r="EN65" s="111">
        <f t="shared" si="126"/>
        <v>0</v>
      </c>
      <c r="EO65" s="109">
        <f t="shared" si="127"/>
        <v>0</v>
      </c>
      <c r="EP65" s="166">
        <f t="shared" si="269"/>
        <v>0</v>
      </c>
      <c r="EQ65" s="120"/>
      <c r="ER65" s="120">
        <v>190</v>
      </c>
      <c r="ES65" s="173">
        <f t="shared" si="270"/>
        <v>3.1666666666666665</v>
      </c>
      <c r="ET65" s="167">
        <v>0.5</v>
      </c>
      <c r="EU65" s="120"/>
      <c r="EV65" s="120"/>
      <c r="EW65" s="120"/>
      <c r="EX65" s="120"/>
      <c r="EY65" s="120"/>
      <c r="EZ65" s="109"/>
      <c r="FA65" s="110">
        <v>42785</v>
      </c>
      <c r="FB65" s="111">
        <f t="shared" si="128"/>
        <v>0</v>
      </c>
      <c r="FC65" s="109">
        <f t="shared" si="128"/>
        <v>0</v>
      </c>
      <c r="FD65" s="111">
        <f t="shared" si="129"/>
        <v>0</v>
      </c>
      <c r="FE65" s="109">
        <f t="shared" si="130"/>
        <v>0</v>
      </c>
      <c r="FF65" s="111">
        <f t="shared" si="324"/>
        <v>0</v>
      </c>
      <c r="FG65" s="109">
        <f t="shared" si="318"/>
        <v>0</v>
      </c>
      <c r="FH65" s="111">
        <f t="shared" si="133"/>
        <v>0</v>
      </c>
      <c r="FI65" s="109">
        <f t="shared" si="134"/>
        <v>0</v>
      </c>
      <c r="FJ65" s="111">
        <f t="shared" si="135"/>
        <v>0</v>
      </c>
      <c r="FK65" s="109">
        <f t="shared" si="136"/>
        <v>0</v>
      </c>
      <c r="FL65" s="111">
        <f t="shared" si="137"/>
        <v>0</v>
      </c>
      <c r="FM65" s="109">
        <f t="shared" si="138"/>
        <v>0</v>
      </c>
      <c r="FN65" s="111">
        <f t="shared" si="139"/>
        <v>0</v>
      </c>
      <c r="FO65" s="109">
        <f t="shared" si="140"/>
        <v>0</v>
      </c>
      <c r="FP65" s="166">
        <f t="shared" si="271"/>
        <v>0</v>
      </c>
      <c r="FQ65" s="120"/>
      <c r="FR65" s="120">
        <v>150</v>
      </c>
      <c r="FS65" s="173">
        <f t="shared" si="272"/>
        <v>2.5</v>
      </c>
      <c r="FT65" s="167">
        <v>0.54166666666666663</v>
      </c>
      <c r="FU65" s="120"/>
      <c r="FV65" s="120"/>
      <c r="FW65" s="120"/>
      <c r="FX65" s="120"/>
      <c r="FY65" s="120"/>
      <c r="FZ65" s="109"/>
      <c r="GA65" s="110">
        <v>42785</v>
      </c>
      <c r="GB65" s="111">
        <f t="shared" si="141"/>
        <v>0</v>
      </c>
      <c r="GC65" s="109">
        <f t="shared" si="141"/>
        <v>0</v>
      </c>
      <c r="GD65" s="111">
        <f t="shared" si="142"/>
        <v>0</v>
      </c>
      <c r="GE65" s="109">
        <f t="shared" si="143"/>
        <v>0</v>
      </c>
      <c r="GF65" s="111">
        <f t="shared" si="144"/>
        <v>0</v>
      </c>
      <c r="GG65" s="109">
        <f t="shared" si="145"/>
        <v>0</v>
      </c>
      <c r="GH65" s="111">
        <f t="shared" si="146"/>
        <v>0</v>
      </c>
      <c r="GI65" s="109">
        <f t="shared" si="147"/>
        <v>0</v>
      </c>
      <c r="GJ65" s="111">
        <f t="shared" si="148"/>
        <v>0</v>
      </c>
      <c r="GK65" s="109">
        <f t="shared" si="149"/>
        <v>0</v>
      </c>
      <c r="GL65" s="111">
        <f t="shared" si="150"/>
        <v>0</v>
      </c>
      <c r="GM65" s="109">
        <f t="shared" si="151"/>
        <v>0</v>
      </c>
      <c r="GN65" s="111">
        <f t="shared" si="152"/>
        <v>0</v>
      </c>
      <c r="GO65" s="109">
        <f t="shared" si="153"/>
        <v>0</v>
      </c>
      <c r="GP65" s="166">
        <f t="shared" si="273"/>
        <v>0</v>
      </c>
      <c r="GQ65" s="120"/>
      <c r="GR65" s="120">
        <v>10</v>
      </c>
      <c r="GS65" s="173">
        <f t="shared" si="274"/>
        <v>0.16666666666666666</v>
      </c>
      <c r="GT65" s="167">
        <v>0.375</v>
      </c>
      <c r="GU65" s="120"/>
      <c r="GV65" s="120"/>
      <c r="GW65" s="120"/>
      <c r="GX65" s="120"/>
      <c r="GY65" s="120"/>
      <c r="GZ65" s="109"/>
      <c r="HA65" s="110">
        <v>42785</v>
      </c>
      <c r="HB65" s="111">
        <f t="shared" si="154"/>
        <v>0</v>
      </c>
      <c r="HC65" s="109">
        <f t="shared" si="154"/>
        <v>0</v>
      </c>
      <c r="HD65" s="111">
        <f t="shared" si="155"/>
        <v>0</v>
      </c>
      <c r="HE65" s="109">
        <f t="shared" si="156"/>
        <v>0</v>
      </c>
      <c r="HF65" s="111">
        <f t="shared" si="157"/>
        <v>0</v>
      </c>
      <c r="HG65" s="109">
        <f t="shared" si="158"/>
        <v>0</v>
      </c>
      <c r="HH65" s="111">
        <f t="shared" si="159"/>
        <v>0</v>
      </c>
      <c r="HI65" s="109">
        <f t="shared" si="160"/>
        <v>0</v>
      </c>
      <c r="HJ65" s="111">
        <f t="shared" si="161"/>
        <v>0</v>
      </c>
      <c r="HK65" s="109">
        <f t="shared" si="162"/>
        <v>0</v>
      </c>
      <c r="HL65" s="111">
        <f t="shared" si="163"/>
        <v>0</v>
      </c>
      <c r="HM65" s="109">
        <f t="shared" si="164"/>
        <v>0</v>
      </c>
      <c r="HN65" s="111">
        <f t="shared" si="165"/>
        <v>0</v>
      </c>
      <c r="HO65" s="109">
        <f t="shared" si="166"/>
        <v>0</v>
      </c>
      <c r="HP65" s="166">
        <f t="shared" si="275"/>
        <v>0</v>
      </c>
      <c r="HQ65" s="120"/>
      <c r="HR65" s="120">
        <v>140</v>
      </c>
      <c r="HS65" s="173">
        <f t="shared" si="276"/>
        <v>2.3333333333333335</v>
      </c>
      <c r="HT65" s="167">
        <v>0.5</v>
      </c>
      <c r="HU65" s="120"/>
      <c r="HV65" s="120"/>
      <c r="HW65" s="120"/>
      <c r="HX65" s="120"/>
      <c r="HY65" s="120"/>
      <c r="HZ65" s="109"/>
      <c r="IA65" s="110">
        <v>42785</v>
      </c>
      <c r="IB65" s="111">
        <f t="shared" si="167"/>
        <v>0</v>
      </c>
      <c r="IC65" s="109">
        <f t="shared" si="167"/>
        <v>0</v>
      </c>
      <c r="ID65" s="111">
        <f t="shared" si="168"/>
        <v>0</v>
      </c>
      <c r="IE65" s="109">
        <f t="shared" si="169"/>
        <v>0</v>
      </c>
      <c r="IF65" s="111">
        <f t="shared" si="170"/>
        <v>0</v>
      </c>
      <c r="IG65" s="109">
        <f t="shared" si="171"/>
        <v>0</v>
      </c>
      <c r="IH65" s="111">
        <f t="shared" si="172"/>
        <v>0</v>
      </c>
      <c r="II65" s="109">
        <f t="shared" si="173"/>
        <v>0</v>
      </c>
      <c r="IJ65" s="111">
        <f t="shared" si="174"/>
        <v>0</v>
      </c>
      <c r="IK65" s="109">
        <f t="shared" si="175"/>
        <v>0</v>
      </c>
      <c r="IL65" s="111">
        <f t="shared" si="176"/>
        <v>0</v>
      </c>
      <c r="IM65" s="109">
        <f t="shared" si="177"/>
        <v>0</v>
      </c>
      <c r="IN65" s="111">
        <f t="shared" si="178"/>
        <v>0</v>
      </c>
      <c r="IO65" s="109">
        <f t="shared" si="179"/>
        <v>0</v>
      </c>
      <c r="IP65" s="166">
        <f t="shared" si="277"/>
        <v>0</v>
      </c>
      <c r="IQ65" s="120"/>
      <c r="IR65" s="120">
        <v>130</v>
      </c>
      <c r="IS65" s="173">
        <f t="shared" si="278"/>
        <v>2.1666666666666665</v>
      </c>
      <c r="IT65" s="167">
        <v>0.66666666666666663</v>
      </c>
      <c r="IU65" s="120"/>
      <c r="IV65" s="120"/>
      <c r="IW65" s="120"/>
      <c r="IX65" s="120"/>
      <c r="IY65" s="120"/>
      <c r="IZ65" s="109"/>
      <c r="JA65" s="110">
        <v>42785</v>
      </c>
      <c r="JB65" s="111">
        <f t="shared" si="180"/>
        <v>0</v>
      </c>
      <c r="JC65" s="109">
        <f t="shared" si="180"/>
        <v>0</v>
      </c>
      <c r="JD65" s="111">
        <f t="shared" si="181"/>
        <v>0</v>
      </c>
      <c r="JE65" s="109">
        <f t="shared" si="182"/>
        <v>0</v>
      </c>
      <c r="JF65" s="111">
        <f t="shared" si="183"/>
        <v>0</v>
      </c>
      <c r="JG65" s="109">
        <f t="shared" si="184"/>
        <v>0</v>
      </c>
      <c r="JH65" s="111">
        <f t="shared" si="185"/>
        <v>0</v>
      </c>
      <c r="JI65" s="109">
        <f t="shared" si="186"/>
        <v>0</v>
      </c>
      <c r="JJ65" s="111">
        <f t="shared" si="187"/>
        <v>0</v>
      </c>
      <c r="JK65" s="109">
        <f t="shared" si="188"/>
        <v>0</v>
      </c>
      <c r="JL65" s="111">
        <f t="shared" si="189"/>
        <v>0</v>
      </c>
      <c r="JM65" s="109">
        <f t="shared" si="190"/>
        <v>0</v>
      </c>
      <c r="JN65" s="111">
        <f t="shared" si="191"/>
        <v>0</v>
      </c>
      <c r="JO65" s="109">
        <f t="shared" si="192"/>
        <v>0</v>
      </c>
      <c r="JP65" s="166">
        <f t="shared" si="279"/>
        <v>0</v>
      </c>
      <c r="JQ65" s="120"/>
      <c r="JR65" s="120">
        <v>10</v>
      </c>
      <c r="JS65" s="173">
        <f t="shared" si="280"/>
        <v>0.16666666666666666</v>
      </c>
      <c r="JT65" s="167">
        <v>0.29166666666666669</v>
      </c>
      <c r="JU65" s="120"/>
      <c r="JV65" s="120"/>
      <c r="JW65" s="120"/>
      <c r="JX65" s="120"/>
      <c r="JY65" s="120"/>
      <c r="JZ65" s="109"/>
      <c r="KA65" s="110">
        <v>42785</v>
      </c>
      <c r="KB65" s="111">
        <f t="shared" si="193"/>
        <v>0</v>
      </c>
      <c r="KC65" s="109">
        <f t="shared" si="193"/>
        <v>0</v>
      </c>
      <c r="KD65" s="111">
        <f t="shared" si="194"/>
        <v>0</v>
      </c>
      <c r="KE65" s="109">
        <f t="shared" si="195"/>
        <v>0</v>
      </c>
      <c r="KF65" s="111">
        <f t="shared" si="196"/>
        <v>0</v>
      </c>
      <c r="KG65" s="109">
        <f t="shared" si="197"/>
        <v>0</v>
      </c>
      <c r="KH65" s="111">
        <f t="shared" si="198"/>
        <v>0</v>
      </c>
      <c r="KI65" s="109">
        <f t="shared" si="199"/>
        <v>0</v>
      </c>
      <c r="KJ65" s="111">
        <f t="shared" si="200"/>
        <v>0</v>
      </c>
      <c r="KK65" s="109">
        <f t="shared" si="201"/>
        <v>0</v>
      </c>
      <c r="KL65" s="111">
        <f t="shared" si="202"/>
        <v>0</v>
      </c>
      <c r="KM65" s="109">
        <f t="shared" si="203"/>
        <v>0</v>
      </c>
      <c r="KN65" s="111">
        <f t="shared" si="204"/>
        <v>0</v>
      </c>
      <c r="KO65" s="109">
        <f t="shared" si="205"/>
        <v>0</v>
      </c>
      <c r="KP65" s="166">
        <f t="shared" si="281"/>
        <v>0</v>
      </c>
      <c r="KQ65" s="120"/>
      <c r="KR65" s="120">
        <v>20</v>
      </c>
      <c r="KS65" s="173">
        <f t="shared" si="282"/>
        <v>0.33333333333333331</v>
      </c>
      <c r="KT65" s="167">
        <v>0.375</v>
      </c>
      <c r="KU65" s="120"/>
      <c r="KV65" s="120"/>
      <c r="KW65" s="120"/>
      <c r="KX65" s="120"/>
      <c r="KY65" s="120"/>
      <c r="KZ65" s="109"/>
      <c r="LA65" s="110">
        <v>42785</v>
      </c>
      <c r="LB65" s="111">
        <f t="shared" si="206"/>
        <v>0</v>
      </c>
      <c r="LC65" s="109">
        <f t="shared" si="206"/>
        <v>0</v>
      </c>
      <c r="LD65" s="111">
        <f t="shared" si="207"/>
        <v>0</v>
      </c>
      <c r="LE65" s="109">
        <f t="shared" si="208"/>
        <v>0</v>
      </c>
      <c r="LF65" s="111">
        <f t="shared" si="209"/>
        <v>0</v>
      </c>
      <c r="LG65" s="109">
        <f t="shared" si="210"/>
        <v>0</v>
      </c>
      <c r="LH65" s="111">
        <f t="shared" si="211"/>
        <v>0</v>
      </c>
      <c r="LI65" s="109">
        <f t="shared" si="212"/>
        <v>0</v>
      </c>
      <c r="LJ65" s="111">
        <f t="shared" si="213"/>
        <v>0</v>
      </c>
      <c r="LK65" s="109">
        <f t="shared" si="214"/>
        <v>0</v>
      </c>
      <c r="LL65" s="111">
        <f t="shared" si="215"/>
        <v>0</v>
      </c>
      <c r="LM65" s="109">
        <f t="shared" si="216"/>
        <v>0</v>
      </c>
      <c r="LN65" s="111">
        <f t="shared" si="217"/>
        <v>0</v>
      </c>
      <c r="LO65" s="109">
        <f t="shared" si="218"/>
        <v>0</v>
      </c>
      <c r="LP65" s="166">
        <f t="shared" si="283"/>
        <v>0</v>
      </c>
      <c r="LQ65" s="120"/>
      <c r="LR65" s="120">
        <v>80</v>
      </c>
      <c r="LS65" s="173">
        <f t="shared" si="284"/>
        <v>1.3333333333333333</v>
      </c>
      <c r="LT65" s="167">
        <v>0.70833333333333337</v>
      </c>
      <c r="LU65" s="120"/>
      <c r="LV65" s="120"/>
      <c r="LW65" s="120"/>
      <c r="LX65" s="120"/>
      <c r="LY65" s="120"/>
      <c r="LZ65" s="109"/>
      <c r="MA65" s="109"/>
      <c r="MB65" s="110">
        <v>44031</v>
      </c>
      <c r="MC65" s="111">
        <f t="shared" si="52"/>
        <v>0</v>
      </c>
      <c r="MD65" s="109">
        <f t="shared" si="219"/>
        <v>0</v>
      </c>
      <c r="ME65" s="111">
        <f t="shared" si="53"/>
        <v>0</v>
      </c>
      <c r="MF65" s="109">
        <f t="shared" si="220"/>
        <v>0</v>
      </c>
      <c r="MG65" s="108">
        <f t="shared" si="285"/>
        <v>0</v>
      </c>
      <c r="MH65" s="110">
        <v>44031</v>
      </c>
      <c r="MI65" s="111">
        <f t="shared" si="54"/>
        <v>0</v>
      </c>
      <c r="MJ65" s="109">
        <f t="shared" si="221"/>
        <v>0</v>
      </c>
      <c r="MK65" s="111">
        <f t="shared" si="55"/>
        <v>0</v>
      </c>
      <c r="ML65" s="109">
        <f t="shared" si="222"/>
        <v>0</v>
      </c>
      <c r="MM65" s="108">
        <f t="shared" si="223"/>
        <v>0</v>
      </c>
      <c r="MN65" s="110">
        <v>44031</v>
      </c>
      <c r="MO65" s="111">
        <f t="shared" si="56"/>
        <v>0</v>
      </c>
      <c r="MP65" s="109">
        <f t="shared" si="224"/>
        <v>0</v>
      </c>
      <c r="MQ65" s="111">
        <f t="shared" si="57"/>
        <v>0</v>
      </c>
      <c r="MR65" s="109">
        <f t="shared" si="225"/>
        <v>0</v>
      </c>
      <c r="MS65" s="108">
        <f t="shared" si="226"/>
        <v>0</v>
      </c>
      <c r="MT65" s="110">
        <v>42785</v>
      </c>
      <c r="MU65" s="111">
        <f t="shared" si="58"/>
        <v>0</v>
      </c>
      <c r="MV65" s="109">
        <f t="shared" si="227"/>
        <v>0</v>
      </c>
      <c r="MW65" s="111">
        <f t="shared" si="59"/>
        <v>0</v>
      </c>
      <c r="MX65" s="109">
        <f t="shared" si="228"/>
        <v>0</v>
      </c>
      <c r="MY65" s="108">
        <f t="shared" si="229"/>
        <v>0</v>
      </c>
      <c r="MZ65" s="6"/>
      <c r="NA65" s="25"/>
      <c r="NB65" s="26"/>
      <c r="NC65" s="25"/>
      <c r="ND65" s="26"/>
      <c r="NE65" s="26"/>
      <c r="NF65" s="25"/>
      <c r="NG65" s="26"/>
      <c r="NH65" s="25"/>
      <c r="NI65" s="26"/>
      <c r="NJ65" s="26"/>
      <c r="NL65" s="25"/>
      <c r="NM65" s="26"/>
      <c r="NN65" s="25"/>
      <c r="NO65" s="26"/>
      <c r="NP65" s="25"/>
      <c r="NQ65" s="26"/>
      <c r="NR65" s="25"/>
      <c r="NS65" s="26"/>
      <c r="NT65" s="25"/>
      <c r="NU65" s="26"/>
      <c r="NV65" s="25"/>
      <c r="NW65" s="26"/>
      <c r="NX65" s="25"/>
      <c r="NY65" s="26"/>
      <c r="NZ65" s="18"/>
      <c r="OL65" s="110">
        <v>45676</v>
      </c>
      <c r="OM65" s="264">
        <f t="shared" ref="OM65:ON65" si="333">OM24</f>
        <v>2</v>
      </c>
      <c r="ON65" s="265">
        <f t="shared" si="333"/>
        <v>0.67361111111111116</v>
      </c>
      <c r="OO65" s="202">
        <f t="shared" si="231"/>
        <v>0</v>
      </c>
      <c r="OP65" s="119">
        <f t="shared" si="232"/>
        <v>0</v>
      </c>
      <c r="OQ65" s="202">
        <f t="shared" si="233"/>
        <v>0</v>
      </c>
      <c r="OR65" s="119">
        <f t="shared" si="234"/>
        <v>0</v>
      </c>
      <c r="OS65" s="202">
        <f t="shared" si="235"/>
        <v>0</v>
      </c>
      <c r="OT65" s="119">
        <f t="shared" si="236"/>
        <v>0</v>
      </c>
      <c r="OU65" s="202">
        <f t="shared" si="237"/>
        <v>0</v>
      </c>
      <c r="OV65" s="119">
        <f t="shared" si="238"/>
        <v>0</v>
      </c>
      <c r="OW65" s="202">
        <f t="shared" si="239"/>
        <v>0</v>
      </c>
      <c r="OX65" s="119">
        <f t="shared" si="240"/>
        <v>0</v>
      </c>
      <c r="OY65" s="202">
        <f t="shared" si="241"/>
        <v>1</v>
      </c>
      <c r="OZ65" s="119">
        <f t="shared" si="242"/>
        <v>0.3263888888888889</v>
      </c>
      <c r="PA65" s="260">
        <f t="shared" si="287"/>
        <v>1</v>
      </c>
      <c r="PM65" s="110">
        <v>45676</v>
      </c>
      <c r="PN65" s="264">
        <f t="shared" ref="PN65:PO65" si="334">PN24</f>
        <v>2</v>
      </c>
      <c r="PO65" s="265">
        <f t="shared" si="334"/>
        <v>0.25</v>
      </c>
      <c r="PP65" s="202">
        <f t="shared" si="244"/>
        <v>0</v>
      </c>
      <c r="PQ65" s="119">
        <f t="shared" si="245"/>
        <v>0</v>
      </c>
      <c r="PR65" s="202">
        <f t="shared" si="246"/>
        <v>0</v>
      </c>
      <c r="PS65" s="119">
        <f t="shared" si="247"/>
        <v>0</v>
      </c>
      <c r="PT65" s="202">
        <f t="shared" si="248"/>
        <v>0</v>
      </c>
      <c r="PU65" s="119">
        <f t="shared" si="249"/>
        <v>0</v>
      </c>
      <c r="PV65" s="202">
        <f t="shared" si="250"/>
        <v>0</v>
      </c>
      <c r="PW65" s="119">
        <f t="shared" si="251"/>
        <v>0</v>
      </c>
      <c r="PX65" s="202">
        <f t="shared" si="252"/>
        <v>2</v>
      </c>
      <c r="PY65" s="119">
        <f t="shared" si="253"/>
        <v>0.4236111111111111</v>
      </c>
      <c r="PZ65" s="202">
        <f t="shared" si="254"/>
        <v>1</v>
      </c>
      <c r="QA65" s="119">
        <f t="shared" si="255"/>
        <v>0.3263888888888889</v>
      </c>
      <c r="QB65" s="260">
        <f>PO65+PQ65+PS65+PU65+PW65+PY65+QA65</f>
        <v>1</v>
      </c>
    </row>
    <row r="66" spans="1:444">
      <c r="A66" s="110">
        <v>45677</v>
      </c>
      <c r="B66" s="264">
        <f t="shared" si="60"/>
        <v>2</v>
      </c>
      <c r="C66" s="265">
        <f t="shared" si="60"/>
        <v>0.29166666666666669</v>
      </c>
      <c r="D66" s="202">
        <f t="shared" si="256"/>
        <v>0</v>
      </c>
      <c r="E66" s="119">
        <f t="shared" si="257"/>
        <v>0</v>
      </c>
      <c r="F66" s="203">
        <f t="shared" si="291"/>
        <v>0</v>
      </c>
      <c r="G66" s="119">
        <f t="shared" si="258"/>
        <v>0</v>
      </c>
      <c r="H66" s="202">
        <f t="shared" ref="H66:H74" si="335">F26+O25</f>
        <v>1</v>
      </c>
      <c r="I66" s="119">
        <f t="shared" ref="I66:I75" si="336">G25+P25</f>
        <v>0</v>
      </c>
      <c r="J66" s="202">
        <f t="shared" ref="J66:J76" si="337">H25+Q25</f>
        <v>0</v>
      </c>
      <c r="K66" s="119">
        <f t="shared" ref="K66:K75" si="338">I25+R25</f>
        <v>0</v>
      </c>
      <c r="L66" s="202">
        <f t="shared" ref="L66:L75" si="339">T25</f>
        <v>2</v>
      </c>
      <c r="M66" s="119">
        <f t="shared" si="332"/>
        <v>0.70833333333333337</v>
      </c>
      <c r="N66" s="202">
        <f t="shared" si="63"/>
        <v>0</v>
      </c>
      <c r="O66" s="119">
        <f t="shared" si="64"/>
        <v>0</v>
      </c>
      <c r="P66" s="260">
        <f>C66+E66+G66+I66+K66+M66+O66</f>
        <v>1</v>
      </c>
      <c r="Q66" s="120"/>
      <c r="R66" s="120"/>
      <c r="S66" s="173"/>
      <c r="T66" s="167"/>
      <c r="U66" s="120"/>
      <c r="V66" s="120"/>
      <c r="W66" s="120"/>
      <c r="X66" s="120"/>
      <c r="Y66" s="120"/>
      <c r="Z66" s="109"/>
      <c r="AA66" s="109"/>
      <c r="AB66" s="110">
        <v>45677</v>
      </c>
      <c r="AC66" s="264">
        <f t="shared" si="302"/>
        <v>3</v>
      </c>
      <c r="AD66" s="265">
        <f t="shared" si="296"/>
        <v>0.28472222222222221</v>
      </c>
      <c r="AE66" s="202">
        <f t="shared" si="67"/>
        <v>0</v>
      </c>
      <c r="AF66" s="119">
        <f t="shared" si="68"/>
        <v>0</v>
      </c>
      <c r="AG66" s="202">
        <f t="shared" si="69"/>
        <v>1</v>
      </c>
      <c r="AH66" s="119">
        <f t="shared" si="70"/>
        <v>0.11458333333333333</v>
      </c>
      <c r="AI66" s="202">
        <f t="shared" si="71"/>
        <v>1</v>
      </c>
      <c r="AJ66" s="119">
        <f t="shared" si="72"/>
        <v>6.9444444444444441E-3</v>
      </c>
      <c r="AK66" s="202">
        <f t="shared" si="73"/>
        <v>0</v>
      </c>
      <c r="AL66" s="119">
        <f t="shared" si="74"/>
        <v>0</v>
      </c>
      <c r="AM66" s="202">
        <f t="shared" si="260"/>
        <v>3</v>
      </c>
      <c r="AN66" s="119">
        <f t="shared" si="75"/>
        <v>0.59375</v>
      </c>
      <c r="AO66" s="202">
        <f t="shared" si="76"/>
        <v>0</v>
      </c>
      <c r="AP66" s="119">
        <f t="shared" si="261"/>
        <v>0</v>
      </c>
      <c r="AQ66" s="260">
        <f t="shared" si="262"/>
        <v>1</v>
      </c>
      <c r="AR66" s="120"/>
      <c r="AS66" s="120"/>
      <c r="AT66" s="173"/>
      <c r="AU66" s="167"/>
      <c r="AV66" s="120"/>
      <c r="AW66" s="120"/>
      <c r="AX66" s="120"/>
      <c r="AY66" s="120"/>
      <c r="AZ66" s="120"/>
      <c r="BA66" s="109"/>
      <c r="BB66" s="110">
        <v>45677</v>
      </c>
      <c r="BC66" s="202">
        <f t="shared" si="77"/>
        <v>4</v>
      </c>
      <c r="BD66" s="119">
        <f t="shared" si="77"/>
        <v>0.96180555555555547</v>
      </c>
      <c r="BE66" s="202">
        <f t="shared" si="78"/>
        <v>0</v>
      </c>
      <c r="BF66" s="119">
        <f t="shared" si="79"/>
        <v>0</v>
      </c>
      <c r="BG66" s="202">
        <f t="shared" si="80"/>
        <v>0</v>
      </c>
      <c r="BH66" s="119">
        <f t="shared" si="263"/>
        <v>0</v>
      </c>
      <c r="BI66" s="202">
        <f t="shared" si="81"/>
        <v>3</v>
      </c>
      <c r="BJ66" s="119">
        <f t="shared" si="82"/>
        <v>3.8194444444444441E-2</v>
      </c>
      <c r="BK66" s="202">
        <f t="shared" si="83"/>
        <v>0</v>
      </c>
      <c r="BL66" s="119">
        <f t="shared" si="84"/>
        <v>0</v>
      </c>
      <c r="BM66" s="202">
        <f t="shared" si="85"/>
        <v>0</v>
      </c>
      <c r="BN66" s="119">
        <f t="shared" si="86"/>
        <v>0</v>
      </c>
      <c r="BO66" s="202">
        <f t="shared" si="87"/>
        <v>0</v>
      </c>
      <c r="BP66" s="119">
        <f t="shared" si="88"/>
        <v>0</v>
      </c>
      <c r="BQ66" s="260">
        <f t="shared" si="264"/>
        <v>0.99999999999999989</v>
      </c>
      <c r="BR66" s="120"/>
      <c r="BS66" s="120"/>
      <c r="BT66" s="173"/>
      <c r="BU66" s="167"/>
      <c r="BV66" s="120"/>
      <c r="BW66" s="120"/>
      <c r="BX66" s="120"/>
      <c r="BY66" s="120"/>
      <c r="BZ66" s="120"/>
      <c r="CA66" s="109"/>
      <c r="CB66" s="110">
        <v>43179</v>
      </c>
      <c r="CC66" s="111">
        <f t="shared" si="89"/>
        <v>0</v>
      </c>
      <c r="CD66" s="109">
        <f t="shared" si="89"/>
        <v>0</v>
      </c>
      <c r="CE66" s="111">
        <f t="shared" si="90"/>
        <v>0</v>
      </c>
      <c r="CF66" s="109">
        <f t="shared" si="91"/>
        <v>0</v>
      </c>
      <c r="CG66" s="111">
        <f t="shared" si="327"/>
        <v>0</v>
      </c>
      <c r="CH66" s="109">
        <f t="shared" si="321"/>
        <v>0</v>
      </c>
      <c r="CI66" s="111">
        <f t="shared" si="94"/>
        <v>0</v>
      </c>
      <c r="CJ66" s="109">
        <f t="shared" si="95"/>
        <v>0</v>
      </c>
      <c r="CK66" s="111">
        <f t="shared" si="96"/>
        <v>0</v>
      </c>
      <c r="CL66" s="109">
        <f t="shared" si="97"/>
        <v>0</v>
      </c>
      <c r="CM66" s="111">
        <f t="shared" si="98"/>
        <v>0</v>
      </c>
      <c r="CN66" s="109">
        <f t="shared" si="99"/>
        <v>0</v>
      </c>
      <c r="CO66" s="111">
        <f t="shared" si="100"/>
        <v>0</v>
      </c>
      <c r="CP66" s="109">
        <f t="shared" si="101"/>
        <v>0</v>
      </c>
      <c r="CQ66" s="166">
        <f t="shared" si="265"/>
        <v>0</v>
      </c>
      <c r="CR66" s="120"/>
      <c r="CS66" s="120">
        <v>200</v>
      </c>
      <c r="CT66" s="173">
        <f t="shared" si="266"/>
        <v>3.3333333333333335</v>
      </c>
      <c r="CU66" s="167">
        <v>0.75</v>
      </c>
      <c r="CV66" s="120"/>
      <c r="CW66" s="120"/>
      <c r="CX66" s="120"/>
      <c r="CY66" s="120"/>
      <c r="CZ66" s="120"/>
      <c r="DA66" s="110"/>
      <c r="DB66" s="111">
        <f t="shared" si="102"/>
        <v>0</v>
      </c>
      <c r="DC66" s="109">
        <f t="shared" si="102"/>
        <v>0</v>
      </c>
      <c r="DD66" s="111">
        <f t="shared" si="103"/>
        <v>0</v>
      </c>
      <c r="DE66" s="109">
        <f t="shared" si="104"/>
        <v>0</v>
      </c>
      <c r="DF66" s="111">
        <f t="shared" si="105"/>
        <v>0</v>
      </c>
      <c r="DG66" s="109">
        <f t="shared" si="106"/>
        <v>0</v>
      </c>
      <c r="DH66" s="111">
        <f t="shared" si="107"/>
        <v>0</v>
      </c>
      <c r="DI66" s="109">
        <f t="shared" si="108"/>
        <v>0</v>
      </c>
      <c r="DJ66" s="111">
        <f t="shared" si="109"/>
        <v>0</v>
      </c>
      <c r="DK66" s="109">
        <f t="shared" si="110"/>
        <v>0</v>
      </c>
      <c r="DL66" s="111">
        <f t="shared" si="111"/>
        <v>0</v>
      </c>
      <c r="DM66" s="109">
        <f t="shared" si="112"/>
        <v>0</v>
      </c>
      <c r="DN66" s="111">
        <f t="shared" si="113"/>
        <v>0</v>
      </c>
      <c r="DO66" s="109">
        <f t="shared" si="114"/>
        <v>0</v>
      </c>
      <c r="DP66" s="166">
        <f t="shared" si="267"/>
        <v>0</v>
      </c>
      <c r="DQ66" s="120"/>
      <c r="DR66" s="120">
        <v>160</v>
      </c>
      <c r="DS66" s="173">
        <f t="shared" si="268"/>
        <v>2.6666666666666665</v>
      </c>
      <c r="DT66" s="167">
        <v>0.45833333333333331</v>
      </c>
      <c r="DU66" s="120"/>
      <c r="DV66" s="120"/>
      <c r="DW66" s="120"/>
      <c r="DX66" s="120"/>
      <c r="DY66" s="120"/>
      <c r="DZ66" s="109"/>
      <c r="EA66" s="110">
        <v>42786</v>
      </c>
      <c r="EB66" s="111">
        <f t="shared" si="115"/>
        <v>0</v>
      </c>
      <c r="EC66" s="109">
        <f t="shared" si="115"/>
        <v>0</v>
      </c>
      <c r="ED66" s="111">
        <f t="shared" si="116"/>
        <v>0</v>
      </c>
      <c r="EE66" s="109">
        <f t="shared" si="117"/>
        <v>0</v>
      </c>
      <c r="EF66" s="111">
        <f t="shared" si="118"/>
        <v>0</v>
      </c>
      <c r="EG66" s="109">
        <f t="shared" si="119"/>
        <v>0</v>
      </c>
      <c r="EH66" s="111">
        <f t="shared" si="120"/>
        <v>0</v>
      </c>
      <c r="EI66" s="109">
        <f t="shared" si="121"/>
        <v>0</v>
      </c>
      <c r="EJ66" s="111">
        <f t="shared" si="122"/>
        <v>0</v>
      </c>
      <c r="EK66" s="109">
        <f t="shared" si="123"/>
        <v>0</v>
      </c>
      <c r="EL66" s="111">
        <f t="shared" si="124"/>
        <v>0</v>
      </c>
      <c r="EM66" s="109">
        <f t="shared" si="125"/>
        <v>0</v>
      </c>
      <c r="EN66" s="111">
        <f t="shared" si="126"/>
        <v>0</v>
      </c>
      <c r="EO66" s="109">
        <f t="shared" si="127"/>
        <v>0</v>
      </c>
      <c r="EP66" s="166">
        <f t="shared" si="269"/>
        <v>0</v>
      </c>
      <c r="EQ66" s="120"/>
      <c r="ER66" s="120">
        <v>180</v>
      </c>
      <c r="ES66" s="173">
        <f t="shared" si="270"/>
        <v>3</v>
      </c>
      <c r="ET66" s="167">
        <v>0.66666666666666663</v>
      </c>
      <c r="EU66" s="120"/>
      <c r="EV66" s="120"/>
      <c r="EW66" s="120"/>
      <c r="EX66" s="120"/>
      <c r="EY66" s="120"/>
      <c r="EZ66" s="109"/>
      <c r="FA66" s="110">
        <v>42786</v>
      </c>
      <c r="FB66" s="111">
        <f t="shared" si="128"/>
        <v>0</v>
      </c>
      <c r="FC66" s="109">
        <f t="shared" si="128"/>
        <v>0</v>
      </c>
      <c r="FD66" s="111">
        <f t="shared" si="129"/>
        <v>0</v>
      </c>
      <c r="FE66" s="109">
        <f t="shared" si="130"/>
        <v>0</v>
      </c>
      <c r="FF66" s="111">
        <f t="shared" si="324"/>
        <v>0</v>
      </c>
      <c r="FG66" s="109">
        <f t="shared" si="318"/>
        <v>0</v>
      </c>
      <c r="FH66" s="111">
        <f t="shared" si="133"/>
        <v>0</v>
      </c>
      <c r="FI66" s="109">
        <f t="shared" si="134"/>
        <v>0</v>
      </c>
      <c r="FJ66" s="111">
        <f t="shared" si="135"/>
        <v>0</v>
      </c>
      <c r="FK66" s="109">
        <f t="shared" si="136"/>
        <v>0</v>
      </c>
      <c r="FL66" s="111">
        <f t="shared" si="137"/>
        <v>0</v>
      </c>
      <c r="FM66" s="109">
        <f t="shared" si="138"/>
        <v>0</v>
      </c>
      <c r="FN66" s="111">
        <f t="shared" si="139"/>
        <v>0</v>
      </c>
      <c r="FO66" s="109">
        <f t="shared" si="140"/>
        <v>0</v>
      </c>
      <c r="FP66" s="166">
        <f t="shared" si="271"/>
        <v>0</v>
      </c>
      <c r="FQ66" s="120"/>
      <c r="FR66" s="120">
        <v>150</v>
      </c>
      <c r="FS66" s="173">
        <f t="shared" si="272"/>
        <v>2.5</v>
      </c>
      <c r="FT66" s="167">
        <v>0.625</v>
      </c>
      <c r="FU66" s="120"/>
      <c r="FV66" s="120"/>
      <c r="FW66" s="120"/>
      <c r="FX66" s="120"/>
      <c r="FY66" s="120"/>
      <c r="FZ66" s="109"/>
      <c r="GA66" s="110">
        <v>42786</v>
      </c>
      <c r="GB66" s="111">
        <f t="shared" si="141"/>
        <v>0</v>
      </c>
      <c r="GC66" s="109">
        <f t="shared" si="141"/>
        <v>0</v>
      </c>
      <c r="GD66" s="111">
        <f t="shared" si="142"/>
        <v>0</v>
      </c>
      <c r="GE66" s="109">
        <f t="shared" si="143"/>
        <v>0</v>
      </c>
      <c r="GF66" s="111">
        <f t="shared" si="144"/>
        <v>0</v>
      </c>
      <c r="GG66" s="109">
        <f t="shared" si="145"/>
        <v>0</v>
      </c>
      <c r="GH66" s="111">
        <f t="shared" si="146"/>
        <v>0</v>
      </c>
      <c r="GI66" s="109">
        <f t="shared" si="147"/>
        <v>0</v>
      </c>
      <c r="GJ66" s="111">
        <f t="shared" si="148"/>
        <v>0</v>
      </c>
      <c r="GK66" s="109">
        <f t="shared" si="149"/>
        <v>0</v>
      </c>
      <c r="GL66" s="111">
        <f t="shared" si="150"/>
        <v>0</v>
      </c>
      <c r="GM66" s="109">
        <f t="shared" si="151"/>
        <v>0</v>
      </c>
      <c r="GN66" s="111">
        <f t="shared" si="152"/>
        <v>0</v>
      </c>
      <c r="GO66" s="109">
        <f t="shared" si="153"/>
        <v>0</v>
      </c>
      <c r="GP66" s="166">
        <f t="shared" si="273"/>
        <v>0</v>
      </c>
      <c r="GQ66" s="120"/>
      <c r="GR66" s="120">
        <v>10</v>
      </c>
      <c r="GS66" s="173">
        <f t="shared" si="274"/>
        <v>0.16666666666666666</v>
      </c>
      <c r="GT66" s="167">
        <v>0.54166666666666663</v>
      </c>
      <c r="GU66" s="120"/>
      <c r="GV66" s="120"/>
      <c r="GW66" s="120"/>
      <c r="GX66" s="120"/>
      <c r="GY66" s="120"/>
      <c r="GZ66" s="109"/>
      <c r="HA66" s="110">
        <v>42786</v>
      </c>
      <c r="HB66" s="111">
        <f t="shared" si="154"/>
        <v>0</v>
      </c>
      <c r="HC66" s="109">
        <f t="shared" si="154"/>
        <v>0</v>
      </c>
      <c r="HD66" s="111">
        <f t="shared" si="155"/>
        <v>0</v>
      </c>
      <c r="HE66" s="109">
        <f t="shared" si="156"/>
        <v>0</v>
      </c>
      <c r="HF66" s="111">
        <f t="shared" si="157"/>
        <v>0</v>
      </c>
      <c r="HG66" s="109">
        <f t="shared" si="158"/>
        <v>0</v>
      </c>
      <c r="HH66" s="111">
        <f t="shared" si="159"/>
        <v>0</v>
      </c>
      <c r="HI66" s="109">
        <f t="shared" si="160"/>
        <v>0</v>
      </c>
      <c r="HJ66" s="111">
        <f t="shared" si="161"/>
        <v>0</v>
      </c>
      <c r="HK66" s="109">
        <f t="shared" si="162"/>
        <v>0</v>
      </c>
      <c r="HL66" s="111">
        <f t="shared" si="163"/>
        <v>0</v>
      </c>
      <c r="HM66" s="109">
        <f t="shared" si="164"/>
        <v>0</v>
      </c>
      <c r="HN66" s="111">
        <f t="shared" si="165"/>
        <v>0</v>
      </c>
      <c r="HO66" s="109">
        <f t="shared" si="166"/>
        <v>0</v>
      </c>
      <c r="HP66" s="166">
        <f t="shared" si="275"/>
        <v>0</v>
      </c>
      <c r="HQ66" s="120"/>
      <c r="HR66" s="120">
        <v>140</v>
      </c>
      <c r="HS66" s="173">
        <f t="shared" si="276"/>
        <v>2.3333333333333335</v>
      </c>
      <c r="HT66" s="167">
        <v>0.54166666666666663</v>
      </c>
      <c r="HU66" s="120"/>
      <c r="HV66" s="120"/>
      <c r="HW66" s="120"/>
      <c r="HX66" s="120"/>
      <c r="HY66" s="120"/>
      <c r="HZ66" s="109"/>
      <c r="IA66" s="110">
        <v>42786</v>
      </c>
      <c r="IB66" s="111">
        <f t="shared" si="167"/>
        <v>0</v>
      </c>
      <c r="IC66" s="109">
        <f t="shared" si="167"/>
        <v>0</v>
      </c>
      <c r="ID66" s="111">
        <f t="shared" si="168"/>
        <v>0</v>
      </c>
      <c r="IE66" s="109">
        <f t="shared" si="169"/>
        <v>0</v>
      </c>
      <c r="IF66" s="111">
        <f t="shared" si="170"/>
        <v>0</v>
      </c>
      <c r="IG66" s="109">
        <f t="shared" si="171"/>
        <v>0</v>
      </c>
      <c r="IH66" s="111">
        <f t="shared" si="172"/>
        <v>0</v>
      </c>
      <c r="II66" s="109">
        <f t="shared" si="173"/>
        <v>0</v>
      </c>
      <c r="IJ66" s="111">
        <f t="shared" si="174"/>
        <v>0</v>
      </c>
      <c r="IK66" s="109">
        <f t="shared" si="175"/>
        <v>0</v>
      </c>
      <c r="IL66" s="111">
        <f t="shared" si="176"/>
        <v>0</v>
      </c>
      <c r="IM66" s="109">
        <f t="shared" si="177"/>
        <v>0</v>
      </c>
      <c r="IN66" s="111">
        <f t="shared" si="178"/>
        <v>0</v>
      </c>
      <c r="IO66" s="109">
        <f t="shared" si="179"/>
        <v>0</v>
      </c>
      <c r="IP66" s="166">
        <f t="shared" si="277"/>
        <v>0</v>
      </c>
      <c r="IQ66" s="120"/>
      <c r="IR66" s="120">
        <v>140</v>
      </c>
      <c r="IS66" s="173">
        <f t="shared" si="278"/>
        <v>2.3333333333333335</v>
      </c>
      <c r="IT66" s="167">
        <v>0.75</v>
      </c>
      <c r="IU66" s="120"/>
      <c r="IV66" s="120"/>
      <c r="IW66" s="120"/>
      <c r="IX66" s="120"/>
      <c r="IY66" s="120"/>
      <c r="IZ66" s="109"/>
      <c r="JA66" s="110">
        <v>42786</v>
      </c>
      <c r="JB66" s="111">
        <f t="shared" si="180"/>
        <v>0</v>
      </c>
      <c r="JC66" s="109">
        <f t="shared" si="180"/>
        <v>0</v>
      </c>
      <c r="JD66" s="111">
        <f t="shared" si="181"/>
        <v>0</v>
      </c>
      <c r="JE66" s="109">
        <f t="shared" si="182"/>
        <v>0</v>
      </c>
      <c r="JF66" s="111">
        <f t="shared" si="183"/>
        <v>0</v>
      </c>
      <c r="JG66" s="109">
        <f t="shared" si="184"/>
        <v>0</v>
      </c>
      <c r="JH66" s="111">
        <f t="shared" si="185"/>
        <v>0</v>
      </c>
      <c r="JI66" s="109">
        <f t="shared" si="186"/>
        <v>0</v>
      </c>
      <c r="JJ66" s="111">
        <f t="shared" si="187"/>
        <v>0</v>
      </c>
      <c r="JK66" s="109">
        <f t="shared" si="188"/>
        <v>0</v>
      </c>
      <c r="JL66" s="111">
        <f t="shared" si="189"/>
        <v>0</v>
      </c>
      <c r="JM66" s="109">
        <f t="shared" si="190"/>
        <v>0</v>
      </c>
      <c r="JN66" s="111">
        <f t="shared" si="191"/>
        <v>0</v>
      </c>
      <c r="JO66" s="109">
        <f t="shared" si="192"/>
        <v>0</v>
      </c>
      <c r="JP66" s="166">
        <f t="shared" si="279"/>
        <v>0</v>
      </c>
      <c r="JQ66" s="120"/>
      <c r="JR66" s="120">
        <v>10</v>
      </c>
      <c r="JS66" s="173">
        <f t="shared" si="280"/>
        <v>0.16666666666666666</v>
      </c>
      <c r="JT66" s="167">
        <v>0.125</v>
      </c>
      <c r="JU66" s="120"/>
      <c r="JV66" s="120"/>
      <c r="JW66" s="120"/>
      <c r="JX66" s="120"/>
      <c r="JY66" s="120"/>
      <c r="JZ66" s="109"/>
      <c r="KA66" s="110">
        <v>42786</v>
      </c>
      <c r="KB66" s="111">
        <f t="shared" si="193"/>
        <v>0</v>
      </c>
      <c r="KC66" s="109">
        <f t="shared" si="193"/>
        <v>0</v>
      </c>
      <c r="KD66" s="111">
        <f t="shared" si="194"/>
        <v>0</v>
      </c>
      <c r="KE66" s="109">
        <f t="shared" si="195"/>
        <v>0</v>
      </c>
      <c r="KF66" s="111">
        <f t="shared" si="196"/>
        <v>0</v>
      </c>
      <c r="KG66" s="109">
        <f t="shared" si="197"/>
        <v>0</v>
      </c>
      <c r="KH66" s="111">
        <f t="shared" si="198"/>
        <v>0</v>
      </c>
      <c r="KI66" s="109">
        <f t="shared" si="199"/>
        <v>0</v>
      </c>
      <c r="KJ66" s="111">
        <f t="shared" si="200"/>
        <v>0</v>
      </c>
      <c r="KK66" s="109">
        <f t="shared" si="201"/>
        <v>0</v>
      </c>
      <c r="KL66" s="111">
        <f t="shared" si="202"/>
        <v>0</v>
      </c>
      <c r="KM66" s="109">
        <f t="shared" si="203"/>
        <v>0</v>
      </c>
      <c r="KN66" s="111">
        <f t="shared" si="204"/>
        <v>0</v>
      </c>
      <c r="KO66" s="109">
        <f t="shared" si="205"/>
        <v>0</v>
      </c>
      <c r="KP66" s="166">
        <f t="shared" si="281"/>
        <v>0</v>
      </c>
      <c r="KQ66" s="120"/>
      <c r="KR66" s="120">
        <v>20</v>
      </c>
      <c r="KS66" s="173">
        <f t="shared" si="282"/>
        <v>0.33333333333333331</v>
      </c>
      <c r="KT66" s="167">
        <v>0.33333333333333331</v>
      </c>
      <c r="KU66" s="120"/>
      <c r="KV66" s="120"/>
      <c r="KW66" s="120"/>
      <c r="KX66" s="120"/>
      <c r="KY66" s="120"/>
      <c r="KZ66" s="109"/>
      <c r="LA66" s="110">
        <v>42786</v>
      </c>
      <c r="LB66" s="111">
        <f t="shared" si="206"/>
        <v>0</v>
      </c>
      <c r="LC66" s="109">
        <f t="shared" si="206"/>
        <v>0</v>
      </c>
      <c r="LD66" s="111">
        <f t="shared" si="207"/>
        <v>0</v>
      </c>
      <c r="LE66" s="109">
        <f t="shared" si="208"/>
        <v>0</v>
      </c>
      <c r="LF66" s="111">
        <f t="shared" si="209"/>
        <v>0</v>
      </c>
      <c r="LG66" s="109">
        <f t="shared" si="210"/>
        <v>0</v>
      </c>
      <c r="LH66" s="111">
        <f t="shared" si="211"/>
        <v>0</v>
      </c>
      <c r="LI66" s="109">
        <f t="shared" si="212"/>
        <v>0</v>
      </c>
      <c r="LJ66" s="111">
        <f t="shared" si="213"/>
        <v>0</v>
      </c>
      <c r="LK66" s="109">
        <f t="shared" si="214"/>
        <v>0</v>
      </c>
      <c r="LL66" s="111">
        <f t="shared" si="215"/>
        <v>0</v>
      </c>
      <c r="LM66" s="109">
        <f t="shared" si="216"/>
        <v>0</v>
      </c>
      <c r="LN66" s="111">
        <f t="shared" si="217"/>
        <v>0</v>
      </c>
      <c r="LO66" s="109">
        <f t="shared" si="218"/>
        <v>0</v>
      </c>
      <c r="LP66" s="166">
        <f t="shared" si="283"/>
        <v>0</v>
      </c>
      <c r="LQ66" s="120"/>
      <c r="LR66" s="120">
        <v>70</v>
      </c>
      <c r="LS66" s="173">
        <f t="shared" si="284"/>
        <v>1.1666666666666667</v>
      </c>
      <c r="LT66" s="167">
        <v>0.58333333333333337</v>
      </c>
      <c r="LU66" s="120"/>
      <c r="LV66" s="120"/>
      <c r="LW66" s="120"/>
      <c r="LX66" s="120"/>
      <c r="LY66" s="120"/>
      <c r="LZ66" s="109"/>
      <c r="MA66" s="109"/>
      <c r="MB66" s="110">
        <v>44032</v>
      </c>
      <c r="MC66" s="111">
        <f t="shared" si="52"/>
        <v>0</v>
      </c>
      <c r="MD66" s="109">
        <f t="shared" si="219"/>
        <v>0</v>
      </c>
      <c r="ME66" s="111">
        <f t="shared" si="53"/>
        <v>0</v>
      </c>
      <c r="MF66" s="109">
        <f t="shared" si="220"/>
        <v>0</v>
      </c>
      <c r="MG66" s="108">
        <f t="shared" si="285"/>
        <v>0</v>
      </c>
      <c r="MH66" s="110">
        <v>44032</v>
      </c>
      <c r="MI66" s="111">
        <f t="shared" si="54"/>
        <v>0</v>
      </c>
      <c r="MJ66" s="109">
        <f t="shared" si="221"/>
        <v>0</v>
      </c>
      <c r="MK66" s="111">
        <f t="shared" si="55"/>
        <v>0</v>
      </c>
      <c r="ML66" s="109">
        <f t="shared" si="222"/>
        <v>0</v>
      </c>
      <c r="MM66" s="108">
        <f t="shared" si="223"/>
        <v>0</v>
      </c>
      <c r="MN66" s="110">
        <v>44032</v>
      </c>
      <c r="MO66" s="111">
        <f t="shared" si="56"/>
        <v>0</v>
      </c>
      <c r="MP66" s="109">
        <f t="shared" si="224"/>
        <v>0</v>
      </c>
      <c r="MQ66" s="111">
        <f t="shared" si="57"/>
        <v>0</v>
      </c>
      <c r="MR66" s="109">
        <f t="shared" si="225"/>
        <v>0</v>
      </c>
      <c r="MS66" s="108">
        <f t="shared" si="226"/>
        <v>0</v>
      </c>
      <c r="MT66" s="110">
        <v>42786</v>
      </c>
      <c r="MU66" s="111">
        <f t="shared" si="58"/>
        <v>0</v>
      </c>
      <c r="MV66" s="109">
        <f t="shared" si="227"/>
        <v>0</v>
      </c>
      <c r="MW66" s="111">
        <f t="shared" si="59"/>
        <v>0</v>
      </c>
      <c r="MX66" s="109">
        <f t="shared" si="228"/>
        <v>0</v>
      </c>
      <c r="MY66" s="108">
        <f t="shared" si="229"/>
        <v>0</v>
      </c>
      <c r="MZ66" s="6"/>
      <c r="NA66" s="25"/>
      <c r="NB66" s="26"/>
      <c r="NC66" s="25"/>
      <c r="ND66" s="26"/>
      <c r="NE66" s="26"/>
      <c r="NF66" s="25"/>
      <c r="NG66" s="26"/>
      <c r="NH66" s="25"/>
      <c r="NI66" s="26"/>
      <c r="NJ66" s="26"/>
      <c r="NL66" s="25"/>
      <c r="NM66" s="26"/>
      <c r="NN66" s="25"/>
      <c r="NO66" s="26"/>
      <c r="NP66" s="25"/>
      <c r="NQ66" s="26"/>
      <c r="NR66" s="25"/>
      <c r="NS66" s="26"/>
      <c r="NT66" s="25"/>
      <c r="NU66" s="26"/>
      <c r="NV66" s="25"/>
      <c r="NW66" s="26"/>
      <c r="NX66" s="25"/>
      <c r="NY66" s="26"/>
      <c r="NZ66" s="18"/>
      <c r="OL66" s="110">
        <v>45677</v>
      </c>
      <c r="OM66" s="264">
        <f t="shared" ref="OM66:ON66" si="340">OM25</f>
        <v>1</v>
      </c>
      <c r="ON66" s="265">
        <f t="shared" si="340"/>
        <v>1</v>
      </c>
      <c r="OO66" s="202">
        <f t="shared" si="231"/>
        <v>0</v>
      </c>
      <c r="OP66" s="119">
        <f t="shared" si="232"/>
        <v>0</v>
      </c>
      <c r="OQ66" s="202">
        <f t="shared" si="233"/>
        <v>0</v>
      </c>
      <c r="OR66" s="119">
        <f t="shared" si="234"/>
        <v>0</v>
      </c>
      <c r="OS66" s="202">
        <f t="shared" si="235"/>
        <v>0</v>
      </c>
      <c r="OT66" s="119">
        <f t="shared" si="236"/>
        <v>0</v>
      </c>
      <c r="OU66" s="202">
        <f t="shared" si="237"/>
        <v>0</v>
      </c>
      <c r="OV66" s="119">
        <f t="shared" si="238"/>
        <v>0</v>
      </c>
      <c r="OW66" s="202">
        <f t="shared" si="239"/>
        <v>0</v>
      </c>
      <c r="OX66" s="119">
        <f t="shared" si="240"/>
        <v>0</v>
      </c>
      <c r="OY66" s="202">
        <f t="shared" si="241"/>
        <v>0</v>
      </c>
      <c r="OZ66" s="119">
        <f t="shared" si="242"/>
        <v>0</v>
      </c>
      <c r="PA66" s="260">
        <f t="shared" si="287"/>
        <v>1</v>
      </c>
      <c r="PM66" s="110">
        <v>45677</v>
      </c>
      <c r="PN66" s="264">
        <f t="shared" ref="PN66:PO66" si="341">PN25</f>
        <v>2</v>
      </c>
      <c r="PO66" s="265">
        <f t="shared" si="341"/>
        <v>0.29166666666666669</v>
      </c>
      <c r="PP66" s="202">
        <f t="shared" si="244"/>
        <v>0</v>
      </c>
      <c r="PQ66" s="119">
        <f t="shared" si="245"/>
        <v>0</v>
      </c>
      <c r="PR66" s="202">
        <f t="shared" si="246"/>
        <v>0</v>
      </c>
      <c r="PS66" s="119">
        <f t="shared" si="247"/>
        <v>0</v>
      </c>
      <c r="PT66" s="202">
        <f t="shared" si="248"/>
        <v>0</v>
      </c>
      <c r="PU66" s="119">
        <f t="shared" si="249"/>
        <v>0</v>
      </c>
      <c r="PV66" s="202">
        <f t="shared" si="250"/>
        <v>0</v>
      </c>
      <c r="PW66" s="119">
        <f t="shared" si="251"/>
        <v>0</v>
      </c>
      <c r="PX66" s="202">
        <f t="shared" si="252"/>
        <v>2</v>
      </c>
      <c r="PY66" s="119">
        <f t="shared" si="253"/>
        <v>0.70833333333333337</v>
      </c>
      <c r="PZ66" s="202">
        <f t="shared" si="254"/>
        <v>0</v>
      </c>
      <c r="QA66" s="119">
        <f t="shared" si="255"/>
        <v>0</v>
      </c>
      <c r="QB66" s="260">
        <f>PO66+PQ66+PS66+PU66+PW66+PY66+QA66</f>
        <v>1</v>
      </c>
    </row>
    <row r="67" spans="1:444">
      <c r="A67" s="110">
        <v>45678</v>
      </c>
      <c r="B67" s="264">
        <f t="shared" si="60"/>
        <v>3</v>
      </c>
      <c r="C67" s="265">
        <f t="shared" si="60"/>
        <v>0.28472222222222221</v>
      </c>
      <c r="D67" s="202">
        <f t="shared" si="256"/>
        <v>0</v>
      </c>
      <c r="E67" s="119">
        <f t="shared" si="257"/>
        <v>0</v>
      </c>
      <c r="F67" s="203">
        <f t="shared" si="291"/>
        <v>1</v>
      </c>
      <c r="G67" s="119">
        <f t="shared" si="258"/>
        <v>1.7361111111111112E-2</v>
      </c>
      <c r="H67" s="202">
        <f t="shared" si="335"/>
        <v>0</v>
      </c>
      <c r="I67" s="119">
        <f t="shared" si="336"/>
        <v>6.9444444444444441E-3</v>
      </c>
      <c r="J67" s="202">
        <f t="shared" si="337"/>
        <v>0</v>
      </c>
      <c r="K67" s="119">
        <f t="shared" si="338"/>
        <v>0</v>
      </c>
      <c r="L67" s="202">
        <f t="shared" si="339"/>
        <v>3</v>
      </c>
      <c r="M67" s="119">
        <f t="shared" si="332"/>
        <v>0.69097222222222221</v>
      </c>
      <c r="N67" s="202">
        <f t="shared" si="63"/>
        <v>0</v>
      </c>
      <c r="O67" s="119">
        <f t="shared" si="64"/>
        <v>0</v>
      </c>
      <c r="P67" s="260">
        <f t="shared" si="65"/>
        <v>1</v>
      </c>
      <c r="Q67" s="120"/>
      <c r="R67" s="120"/>
      <c r="S67" s="173"/>
      <c r="T67" s="167"/>
      <c r="U67" s="120"/>
      <c r="V67" s="120"/>
      <c r="W67" s="120"/>
      <c r="X67" s="120"/>
      <c r="Y67" s="120"/>
      <c r="Z67" s="109"/>
      <c r="AA67" s="109"/>
      <c r="AB67" s="110">
        <v>45678</v>
      </c>
      <c r="AC67" s="264">
        <f t="shared" si="302"/>
        <v>2</v>
      </c>
      <c r="AD67" s="265">
        <f t="shared" si="296"/>
        <v>0.29166666666666669</v>
      </c>
      <c r="AE67" s="202">
        <f t="shared" si="67"/>
        <v>0</v>
      </c>
      <c r="AF67" s="119">
        <f t="shared" si="68"/>
        <v>0</v>
      </c>
      <c r="AG67" s="202">
        <f t="shared" si="69"/>
        <v>1</v>
      </c>
      <c r="AH67" s="119">
        <f t="shared" si="70"/>
        <v>0.18402777777777779</v>
      </c>
      <c r="AI67" s="202">
        <f t="shared" si="71"/>
        <v>0</v>
      </c>
      <c r="AJ67" s="119">
        <f t="shared" si="72"/>
        <v>0</v>
      </c>
      <c r="AK67" s="202">
        <f t="shared" si="73"/>
        <v>0</v>
      </c>
      <c r="AL67" s="119">
        <f t="shared" si="74"/>
        <v>0</v>
      </c>
      <c r="AM67" s="202">
        <f t="shared" si="260"/>
        <v>3</v>
      </c>
      <c r="AN67" s="119">
        <f t="shared" si="75"/>
        <v>0.52430555555555558</v>
      </c>
      <c r="AO67" s="202">
        <f t="shared" si="76"/>
        <v>0</v>
      </c>
      <c r="AP67" s="119">
        <f t="shared" si="261"/>
        <v>0</v>
      </c>
      <c r="AQ67" s="260">
        <f t="shared" si="262"/>
        <v>1</v>
      </c>
      <c r="AR67" s="120"/>
      <c r="AS67" s="120"/>
      <c r="AT67" s="173"/>
      <c r="AU67" s="167"/>
      <c r="AV67" s="120"/>
      <c r="AW67" s="120"/>
      <c r="AX67" s="120"/>
      <c r="AY67" s="120"/>
      <c r="AZ67" s="120"/>
      <c r="BA67" s="109"/>
      <c r="BB67" s="110">
        <v>45678</v>
      </c>
      <c r="BC67" s="202">
        <f t="shared" si="77"/>
        <v>3</v>
      </c>
      <c r="BD67" s="119">
        <f t="shared" si="77"/>
        <v>0.98958333333333337</v>
      </c>
      <c r="BE67" s="202">
        <f t="shared" si="78"/>
        <v>0</v>
      </c>
      <c r="BF67" s="119">
        <f t="shared" si="79"/>
        <v>0</v>
      </c>
      <c r="BG67" s="202">
        <f t="shared" si="80"/>
        <v>0</v>
      </c>
      <c r="BH67" s="119">
        <f t="shared" si="263"/>
        <v>0</v>
      </c>
      <c r="BI67" s="202">
        <f t="shared" si="81"/>
        <v>2</v>
      </c>
      <c r="BJ67" s="119">
        <f t="shared" si="82"/>
        <v>1.0416666666666666E-2</v>
      </c>
      <c r="BK67" s="202">
        <f t="shared" si="83"/>
        <v>0</v>
      </c>
      <c r="BL67" s="119">
        <f t="shared" si="84"/>
        <v>0</v>
      </c>
      <c r="BM67" s="202">
        <f t="shared" si="85"/>
        <v>0</v>
      </c>
      <c r="BN67" s="119">
        <f t="shared" si="86"/>
        <v>0</v>
      </c>
      <c r="BO67" s="202">
        <f t="shared" si="87"/>
        <v>0</v>
      </c>
      <c r="BP67" s="119">
        <f t="shared" si="88"/>
        <v>0</v>
      </c>
      <c r="BQ67" s="260">
        <f t="shared" si="264"/>
        <v>1</v>
      </c>
      <c r="BR67" s="120"/>
      <c r="BS67" s="120"/>
      <c r="BT67" s="173"/>
      <c r="BU67" s="167"/>
      <c r="BV67" s="120"/>
      <c r="BW67" s="120"/>
      <c r="BX67" s="120"/>
      <c r="BY67" s="120"/>
      <c r="BZ67" s="120"/>
      <c r="CA67" s="109"/>
      <c r="CB67" s="110">
        <v>43180</v>
      </c>
      <c r="CC67" s="111">
        <f t="shared" si="89"/>
        <v>0</v>
      </c>
      <c r="CD67" s="109">
        <f t="shared" si="89"/>
        <v>0</v>
      </c>
      <c r="CE67" s="111">
        <f t="shared" si="90"/>
        <v>0</v>
      </c>
      <c r="CF67" s="109">
        <f t="shared" si="91"/>
        <v>0</v>
      </c>
      <c r="CG67" s="111">
        <f t="shared" si="327"/>
        <v>0</v>
      </c>
      <c r="CH67" s="109">
        <f t="shared" si="321"/>
        <v>0</v>
      </c>
      <c r="CI67" s="111">
        <f t="shared" si="94"/>
        <v>0</v>
      </c>
      <c r="CJ67" s="109">
        <f t="shared" si="95"/>
        <v>0</v>
      </c>
      <c r="CK67" s="111">
        <f t="shared" si="96"/>
        <v>0</v>
      </c>
      <c r="CL67" s="109">
        <f t="shared" si="97"/>
        <v>0</v>
      </c>
      <c r="CM67" s="111">
        <f t="shared" si="98"/>
        <v>0</v>
      </c>
      <c r="CN67" s="109">
        <f t="shared" si="99"/>
        <v>0</v>
      </c>
      <c r="CO67" s="111">
        <f t="shared" si="100"/>
        <v>0</v>
      </c>
      <c r="CP67" s="109">
        <f t="shared" si="101"/>
        <v>0</v>
      </c>
      <c r="CQ67" s="166">
        <f t="shared" si="265"/>
        <v>0</v>
      </c>
      <c r="CR67" s="120"/>
      <c r="CS67" s="120">
        <v>200</v>
      </c>
      <c r="CT67" s="173">
        <f t="shared" si="266"/>
        <v>3.3333333333333335</v>
      </c>
      <c r="CU67" s="167">
        <v>0.75</v>
      </c>
      <c r="CV67" s="120"/>
      <c r="CW67" s="120"/>
      <c r="CX67" s="120"/>
      <c r="CY67" s="120"/>
      <c r="CZ67" s="120"/>
      <c r="DA67" s="110"/>
      <c r="DB67" s="111">
        <f t="shared" si="102"/>
        <v>0</v>
      </c>
      <c r="DC67" s="109">
        <f t="shared" si="102"/>
        <v>0</v>
      </c>
      <c r="DD67" s="111">
        <f t="shared" si="103"/>
        <v>0</v>
      </c>
      <c r="DE67" s="109">
        <f t="shared" si="104"/>
        <v>0</v>
      </c>
      <c r="DF67" s="111">
        <f t="shared" si="105"/>
        <v>0</v>
      </c>
      <c r="DG67" s="109">
        <f t="shared" si="106"/>
        <v>0</v>
      </c>
      <c r="DH67" s="111">
        <f t="shared" si="107"/>
        <v>0</v>
      </c>
      <c r="DI67" s="109">
        <f t="shared" si="108"/>
        <v>0</v>
      </c>
      <c r="DJ67" s="111">
        <f t="shared" si="109"/>
        <v>0</v>
      </c>
      <c r="DK67" s="109">
        <f t="shared" si="110"/>
        <v>0</v>
      </c>
      <c r="DL67" s="111">
        <f t="shared" si="111"/>
        <v>0</v>
      </c>
      <c r="DM67" s="109">
        <f t="shared" si="112"/>
        <v>0</v>
      </c>
      <c r="DN67" s="111">
        <f t="shared" si="113"/>
        <v>0</v>
      </c>
      <c r="DO67" s="109">
        <f t="shared" si="114"/>
        <v>0</v>
      </c>
      <c r="DP67" s="166">
        <f t="shared" si="267"/>
        <v>0</v>
      </c>
      <c r="DQ67" s="120"/>
      <c r="DR67" s="120">
        <v>150</v>
      </c>
      <c r="DS67" s="173">
        <f t="shared" si="268"/>
        <v>2.5</v>
      </c>
      <c r="DT67" s="167">
        <v>0.45833333333333331</v>
      </c>
      <c r="DU67" s="120"/>
      <c r="DV67" s="120"/>
      <c r="DW67" s="120"/>
      <c r="DX67" s="120"/>
      <c r="DY67" s="120"/>
      <c r="DZ67" s="109"/>
      <c r="EA67" s="110">
        <v>42787</v>
      </c>
      <c r="EB67" s="111">
        <f t="shared" si="115"/>
        <v>0</v>
      </c>
      <c r="EC67" s="109">
        <f t="shared" si="115"/>
        <v>0</v>
      </c>
      <c r="ED67" s="111">
        <f t="shared" si="116"/>
        <v>0</v>
      </c>
      <c r="EE67" s="109">
        <f t="shared" si="117"/>
        <v>0</v>
      </c>
      <c r="EF67" s="111">
        <f t="shared" si="118"/>
        <v>0</v>
      </c>
      <c r="EG67" s="109">
        <f t="shared" si="119"/>
        <v>0</v>
      </c>
      <c r="EH67" s="111">
        <f t="shared" si="120"/>
        <v>0</v>
      </c>
      <c r="EI67" s="109">
        <f t="shared" si="121"/>
        <v>0</v>
      </c>
      <c r="EJ67" s="111">
        <f t="shared" si="122"/>
        <v>0</v>
      </c>
      <c r="EK67" s="109">
        <f t="shared" si="123"/>
        <v>0</v>
      </c>
      <c r="EL67" s="111">
        <f t="shared" si="124"/>
        <v>0</v>
      </c>
      <c r="EM67" s="109">
        <f t="shared" si="125"/>
        <v>0</v>
      </c>
      <c r="EN67" s="111">
        <f t="shared" si="126"/>
        <v>0</v>
      </c>
      <c r="EO67" s="109">
        <f t="shared" si="127"/>
        <v>0</v>
      </c>
      <c r="EP67" s="166">
        <f t="shared" si="269"/>
        <v>0</v>
      </c>
      <c r="EQ67" s="120"/>
      <c r="ER67" s="120">
        <v>190</v>
      </c>
      <c r="ES67" s="173">
        <f t="shared" si="270"/>
        <v>3.1666666666666665</v>
      </c>
      <c r="ET67" s="167">
        <v>0.66666666666666663</v>
      </c>
      <c r="EU67" s="120"/>
      <c r="EV67" s="120"/>
      <c r="EW67" s="120"/>
      <c r="EX67" s="120"/>
      <c r="EY67" s="120"/>
      <c r="EZ67" s="109"/>
      <c r="FA67" s="110">
        <v>42787</v>
      </c>
      <c r="FB67" s="111">
        <f t="shared" si="128"/>
        <v>0</v>
      </c>
      <c r="FC67" s="109">
        <f t="shared" si="128"/>
        <v>0</v>
      </c>
      <c r="FD67" s="111">
        <f t="shared" si="129"/>
        <v>0</v>
      </c>
      <c r="FE67" s="109">
        <f t="shared" si="130"/>
        <v>0</v>
      </c>
      <c r="FF67" s="111">
        <f t="shared" si="324"/>
        <v>0</v>
      </c>
      <c r="FG67" s="109">
        <f t="shared" si="318"/>
        <v>0</v>
      </c>
      <c r="FH67" s="111">
        <f t="shared" si="133"/>
        <v>0</v>
      </c>
      <c r="FI67" s="109">
        <f t="shared" si="134"/>
        <v>0</v>
      </c>
      <c r="FJ67" s="111">
        <f t="shared" si="135"/>
        <v>0</v>
      </c>
      <c r="FK67" s="109">
        <f t="shared" si="136"/>
        <v>0</v>
      </c>
      <c r="FL67" s="111">
        <f t="shared" si="137"/>
        <v>0</v>
      </c>
      <c r="FM67" s="109">
        <f t="shared" si="138"/>
        <v>0</v>
      </c>
      <c r="FN67" s="111">
        <f t="shared" si="139"/>
        <v>0</v>
      </c>
      <c r="FO67" s="109">
        <f t="shared" si="140"/>
        <v>0</v>
      </c>
      <c r="FP67" s="166">
        <f t="shared" si="271"/>
        <v>0</v>
      </c>
      <c r="FQ67" s="120"/>
      <c r="FR67" s="120">
        <v>160</v>
      </c>
      <c r="FS67" s="173">
        <f t="shared" si="272"/>
        <v>2.6666666666666665</v>
      </c>
      <c r="FT67" s="167">
        <v>0.625</v>
      </c>
      <c r="FU67" s="120"/>
      <c r="FV67" s="120"/>
      <c r="FW67" s="120"/>
      <c r="FX67" s="120"/>
      <c r="FY67" s="120"/>
      <c r="FZ67" s="109"/>
      <c r="GA67" s="110">
        <v>42787</v>
      </c>
      <c r="GB67" s="111">
        <f t="shared" si="141"/>
        <v>0</v>
      </c>
      <c r="GC67" s="109">
        <f t="shared" si="141"/>
        <v>0</v>
      </c>
      <c r="GD67" s="111">
        <f t="shared" si="142"/>
        <v>0</v>
      </c>
      <c r="GE67" s="109">
        <f t="shared" si="143"/>
        <v>0</v>
      </c>
      <c r="GF67" s="111">
        <f t="shared" si="144"/>
        <v>0</v>
      </c>
      <c r="GG67" s="109">
        <f t="shared" si="145"/>
        <v>0</v>
      </c>
      <c r="GH67" s="111">
        <f t="shared" si="146"/>
        <v>0</v>
      </c>
      <c r="GI67" s="109">
        <f t="shared" si="147"/>
        <v>0</v>
      </c>
      <c r="GJ67" s="111">
        <f t="shared" si="148"/>
        <v>0</v>
      </c>
      <c r="GK67" s="109">
        <f t="shared" si="149"/>
        <v>0</v>
      </c>
      <c r="GL67" s="111">
        <f t="shared" si="150"/>
        <v>0</v>
      </c>
      <c r="GM67" s="109">
        <f t="shared" si="151"/>
        <v>0</v>
      </c>
      <c r="GN67" s="111">
        <f t="shared" si="152"/>
        <v>0</v>
      </c>
      <c r="GO67" s="109">
        <f t="shared" si="153"/>
        <v>0</v>
      </c>
      <c r="GP67" s="166">
        <f t="shared" si="273"/>
        <v>0</v>
      </c>
      <c r="GQ67" s="120"/>
      <c r="GR67" s="120">
        <v>10</v>
      </c>
      <c r="GS67" s="173">
        <f t="shared" si="274"/>
        <v>0.16666666666666666</v>
      </c>
      <c r="GT67" s="167">
        <v>0.54166666666666663</v>
      </c>
      <c r="GU67" s="120"/>
      <c r="GV67" s="120"/>
      <c r="GW67" s="120"/>
      <c r="GX67" s="120"/>
      <c r="GY67" s="120"/>
      <c r="GZ67" s="109"/>
      <c r="HA67" s="110">
        <v>42787</v>
      </c>
      <c r="HB67" s="111">
        <f t="shared" si="154"/>
        <v>0</v>
      </c>
      <c r="HC67" s="109">
        <f t="shared" si="154"/>
        <v>0</v>
      </c>
      <c r="HD67" s="111">
        <f t="shared" si="155"/>
        <v>0</v>
      </c>
      <c r="HE67" s="109">
        <f t="shared" si="156"/>
        <v>0</v>
      </c>
      <c r="HF67" s="111">
        <f t="shared" si="157"/>
        <v>0</v>
      </c>
      <c r="HG67" s="109">
        <f t="shared" si="158"/>
        <v>0</v>
      </c>
      <c r="HH67" s="111">
        <f t="shared" si="159"/>
        <v>0</v>
      </c>
      <c r="HI67" s="109">
        <f t="shared" si="160"/>
        <v>0</v>
      </c>
      <c r="HJ67" s="111">
        <f t="shared" si="161"/>
        <v>0</v>
      </c>
      <c r="HK67" s="109">
        <f t="shared" si="162"/>
        <v>0</v>
      </c>
      <c r="HL67" s="111">
        <f t="shared" si="163"/>
        <v>0</v>
      </c>
      <c r="HM67" s="109">
        <f t="shared" si="164"/>
        <v>0</v>
      </c>
      <c r="HN67" s="111">
        <f t="shared" si="165"/>
        <v>0</v>
      </c>
      <c r="HO67" s="109">
        <f t="shared" si="166"/>
        <v>0</v>
      </c>
      <c r="HP67" s="166">
        <f t="shared" si="275"/>
        <v>0</v>
      </c>
      <c r="HQ67" s="120"/>
      <c r="HR67" s="120">
        <v>170</v>
      </c>
      <c r="HS67" s="173">
        <f t="shared" si="276"/>
        <v>2.8333333333333335</v>
      </c>
      <c r="HT67" s="167">
        <v>0.54166666666666663</v>
      </c>
      <c r="HU67" s="120"/>
      <c r="HV67" s="120"/>
      <c r="HW67" s="120"/>
      <c r="HX67" s="120"/>
      <c r="HY67" s="120"/>
      <c r="HZ67" s="109"/>
      <c r="IA67" s="110">
        <v>42787</v>
      </c>
      <c r="IB67" s="111">
        <f t="shared" si="167"/>
        <v>0</v>
      </c>
      <c r="IC67" s="109">
        <f t="shared" si="167"/>
        <v>0</v>
      </c>
      <c r="ID67" s="111">
        <f t="shared" si="168"/>
        <v>0</v>
      </c>
      <c r="IE67" s="109">
        <f t="shared" si="169"/>
        <v>0</v>
      </c>
      <c r="IF67" s="111">
        <f t="shared" si="170"/>
        <v>0</v>
      </c>
      <c r="IG67" s="109">
        <f t="shared" si="171"/>
        <v>0</v>
      </c>
      <c r="IH67" s="111">
        <f t="shared" si="172"/>
        <v>0</v>
      </c>
      <c r="II67" s="109">
        <f t="shared" si="173"/>
        <v>0</v>
      </c>
      <c r="IJ67" s="111">
        <f t="shared" si="174"/>
        <v>0</v>
      </c>
      <c r="IK67" s="109">
        <f t="shared" si="175"/>
        <v>0</v>
      </c>
      <c r="IL67" s="111">
        <f t="shared" si="176"/>
        <v>0</v>
      </c>
      <c r="IM67" s="109">
        <f t="shared" si="177"/>
        <v>0</v>
      </c>
      <c r="IN67" s="111">
        <f t="shared" si="178"/>
        <v>0</v>
      </c>
      <c r="IO67" s="109">
        <f t="shared" si="179"/>
        <v>0</v>
      </c>
      <c r="IP67" s="166">
        <f t="shared" si="277"/>
        <v>0</v>
      </c>
      <c r="IQ67" s="120"/>
      <c r="IR67" s="120">
        <v>140</v>
      </c>
      <c r="IS67" s="173">
        <f t="shared" si="278"/>
        <v>2.3333333333333335</v>
      </c>
      <c r="IT67" s="167">
        <v>0.75</v>
      </c>
      <c r="IU67" s="120"/>
      <c r="IV67" s="120"/>
      <c r="IW67" s="120"/>
      <c r="IX67" s="120"/>
      <c r="IY67" s="120"/>
      <c r="IZ67" s="109"/>
      <c r="JA67" s="110">
        <v>42787</v>
      </c>
      <c r="JB67" s="111">
        <f t="shared" si="180"/>
        <v>0</v>
      </c>
      <c r="JC67" s="109">
        <f t="shared" si="180"/>
        <v>0</v>
      </c>
      <c r="JD67" s="111">
        <f t="shared" si="181"/>
        <v>0</v>
      </c>
      <c r="JE67" s="109">
        <f t="shared" si="182"/>
        <v>0</v>
      </c>
      <c r="JF67" s="111">
        <f t="shared" si="183"/>
        <v>0</v>
      </c>
      <c r="JG67" s="109">
        <f t="shared" si="184"/>
        <v>0</v>
      </c>
      <c r="JH67" s="111">
        <f t="shared" si="185"/>
        <v>0</v>
      </c>
      <c r="JI67" s="109">
        <f t="shared" si="186"/>
        <v>0</v>
      </c>
      <c r="JJ67" s="111">
        <f t="shared" si="187"/>
        <v>0</v>
      </c>
      <c r="JK67" s="109">
        <f t="shared" si="188"/>
        <v>0</v>
      </c>
      <c r="JL67" s="111">
        <f t="shared" si="189"/>
        <v>0</v>
      </c>
      <c r="JM67" s="109">
        <f t="shared" si="190"/>
        <v>0</v>
      </c>
      <c r="JN67" s="111">
        <f t="shared" si="191"/>
        <v>0</v>
      </c>
      <c r="JO67" s="109">
        <f t="shared" si="192"/>
        <v>0</v>
      </c>
      <c r="JP67" s="166">
        <f t="shared" si="279"/>
        <v>0</v>
      </c>
      <c r="JQ67" s="120"/>
      <c r="JR67" s="120">
        <v>10</v>
      </c>
      <c r="JS67" s="173">
        <f t="shared" si="280"/>
        <v>0.16666666666666666</v>
      </c>
      <c r="JT67" s="167">
        <v>0.125</v>
      </c>
      <c r="JU67" s="120"/>
      <c r="JV67" s="120"/>
      <c r="JW67" s="120"/>
      <c r="JX67" s="120"/>
      <c r="JY67" s="120"/>
      <c r="JZ67" s="109"/>
      <c r="KA67" s="110">
        <v>42787</v>
      </c>
      <c r="KB67" s="111">
        <f t="shared" si="193"/>
        <v>0</v>
      </c>
      <c r="KC67" s="109">
        <f t="shared" si="193"/>
        <v>0</v>
      </c>
      <c r="KD67" s="111">
        <f t="shared" si="194"/>
        <v>0</v>
      </c>
      <c r="KE67" s="109">
        <f t="shared" si="195"/>
        <v>0</v>
      </c>
      <c r="KF67" s="111">
        <f t="shared" si="196"/>
        <v>0</v>
      </c>
      <c r="KG67" s="109">
        <f t="shared" si="197"/>
        <v>0</v>
      </c>
      <c r="KH67" s="111">
        <f t="shared" si="198"/>
        <v>0</v>
      </c>
      <c r="KI67" s="109">
        <f t="shared" si="199"/>
        <v>0</v>
      </c>
      <c r="KJ67" s="111">
        <f t="shared" si="200"/>
        <v>0</v>
      </c>
      <c r="KK67" s="109">
        <f t="shared" si="201"/>
        <v>0</v>
      </c>
      <c r="KL67" s="111">
        <f t="shared" si="202"/>
        <v>0</v>
      </c>
      <c r="KM67" s="109">
        <f t="shared" si="203"/>
        <v>0</v>
      </c>
      <c r="KN67" s="111">
        <f t="shared" si="204"/>
        <v>0</v>
      </c>
      <c r="KO67" s="109">
        <f t="shared" si="205"/>
        <v>0</v>
      </c>
      <c r="KP67" s="166">
        <f t="shared" si="281"/>
        <v>0</v>
      </c>
      <c r="KQ67" s="120"/>
      <c r="KR67" s="120">
        <v>20</v>
      </c>
      <c r="KS67" s="173">
        <f t="shared" si="282"/>
        <v>0.33333333333333331</v>
      </c>
      <c r="KT67" s="167">
        <v>0.33333333333333331</v>
      </c>
      <c r="KU67" s="120"/>
      <c r="KV67" s="120"/>
      <c r="KW67" s="120"/>
      <c r="KX67" s="120"/>
      <c r="KY67" s="120"/>
      <c r="KZ67" s="109"/>
      <c r="LA67" s="110">
        <v>42787</v>
      </c>
      <c r="LB67" s="111">
        <f t="shared" si="206"/>
        <v>0</v>
      </c>
      <c r="LC67" s="109">
        <f t="shared" si="206"/>
        <v>0</v>
      </c>
      <c r="LD67" s="111">
        <f t="shared" si="207"/>
        <v>0</v>
      </c>
      <c r="LE67" s="109">
        <f t="shared" si="208"/>
        <v>0</v>
      </c>
      <c r="LF67" s="111">
        <f t="shared" si="209"/>
        <v>0</v>
      </c>
      <c r="LG67" s="109">
        <f t="shared" si="210"/>
        <v>0</v>
      </c>
      <c r="LH67" s="111">
        <f t="shared" si="211"/>
        <v>0</v>
      </c>
      <c r="LI67" s="109">
        <f t="shared" si="212"/>
        <v>0</v>
      </c>
      <c r="LJ67" s="111">
        <f t="shared" si="213"/>
        <v>0</v>
      </c>
      <c r="LK67" s="109">
        <f t="shared" si="214"/>
        <v>0</v>
      </c>
      <c r="LL67" s="111">
        <f t="shared" si="215"/>
        <v>0</v>
      </c>
      <c r="LM67" s="109">
        <f t="shared" si="216"/>
        <v>0</v>
      </c>
      <c r="LN67" s="111">
        <f t="shared" si="217"/>
        <v>0</v>
      </c>
      <c r="LO67" s="109">
        <f t="shared" si="218"/>
        <v>0</v>
      </c>
      <c r="LP67" s="166">
        <f t="shared" si="283"/>
        <v>0</v>
      </c>
      <c r="LQ67" s="120"/>
      <c r="LR67" s="120">
        <v>40</v>
      </c>
      <c r="LS67" s="173">
        <f t="shared" si="284"/>
        <v>0.66666666666666663</v>
      </c>
      <c r="LT67" s="167">
        <v>0.25</v>
      </c>
      <c r="LU67" s="120"/>
      <c r="LV67" s="120"/>
      <c r="LW67" s="120"/>
      <c r="LX67" s="120"/>
      <c r="LY67" s="120"/>
      <c r="LZ67" s="109"/>
      <c r="MA67" s="109"/>
      <c r="MB67" s="110">
        <v>44033</v>
      </c>
      <c r="MC67" s="111">
        <f t="shared" si="52"/>
        <v>0</v>
      </c>
      <c r="MD67" s="109">
        <f t="shared" si="219"/>
        <v>0</v>
      </c>
      <c r="ME67" s="111">
        <f t="shared" si="53"/>
        <v>0</v>
      </c>
      <c r="MF67" s="109">
        <f t="shared" si="220"/>
        <v>0</v>
      </c>
      <c r="MG67" s="108">
        <f t="shared" si="285"/>
        <v>0</v>
      </c>
      <c r="MH67" s="110">
        <v>44033</v>
      </c>
      <c r="MI67" s="111">
        <f t="shared" si="54"/>
        <v>0</v>
      </c>
      <c r="MJ67" s="109">
        <f t="shared" si="221"/>
        <v>0</v>
      </c>
      <c r="MK67" s="111">
        <f t="shared" si="55"/>
        <v>0</v>
      </c>
      <c r="ML67" s="109">
        <f t="shared" si="222"/>
        <v>0</v>
      </c>
      <c r="MM67" s="108">
        <f t="shared" si="223"/>
        <v>0</v>
      </c>
      <c r="MN67" s="110">
        <v>44033</v>
      </c>
      <c r="MO67" s="111">
        <f t="shared" si="56"/>
        <v>0</v>
      </c>
      <c r="MP67" s="109">
        <f t="shared" si="224"/>
        <v>0</v>
      </c>
      <c r="MQ67" s="111">
        <f t="shared" si="57"/>
        <v>0</v>
      </c>
      <c r="MR67" s="109">
        <f t="shared" si="225"/>
        <v>0</v>
      </c>
      <c r="MS67" s="108">
        <f t="shared" si="226"/>
        <v>0</v>
      </c>
      <c r="MT67" s="110">
        <v>42787</v>
      </c>
      <c r="MU67" s="111">
        <f t="shared" si="58"/>
        <v>0</v>
      </c>
      <c r="MV67" s="109">
        <f t="shared" si="227"/>
        <v>0</v>
      </c>
      <c r="MW67" s="111">
        <f t="shared" si="59"/>
        <v>0</v>
      </c>
      <c r="MX67" s="109">
        <f t="shared" si="228"/>
        <v>0</v>
      </c>
      <c r="MY67" s="108">
        <f t="shared" si="229"/>
        <v>0</v>
      </c>
      <c r="MZ67" s="6"/>
      <c r="NA67" s="25"/>
      <c r="NB67" s="26"/>
      <c r="NC67" s="25"/>
      <c r="ND67" s="26"/>
      <c r="NE67" s="26"/>
      <c r="NF67" s="25"/>
      <c r="NG67" s="26"/>
      <c r="NH67" s="25"/>
      <c r="NI67" s="26"/>
      <c r="NJ67" s="26"/>
      <c r="NL67" s="25"/>
      <c r="NM67" s="26"/>
      <c r="NN67" s="25"/>
      <c r="NO67" s="26"/>
      <c r="NP67" s="25"/>
      <c r="NQ67" s="26"/>
      <c r="NR67" s="25"/>
      <c r="NS67" s="26"/>
      <c r="NT67" s="25"/>
      <c r="NU67" s="26"/>
      <c r="NV67" s="25"/>
      <c r="NW67" s="26"/>
      <c r="NX67" s="25"/>
      <c r="NY67" s="26"/>
      <c r="NZ67" s="18"/>
      <c r="OL67" s="110">
        <v>45678</v>
      </c>
      <c r="OM67" s="264">
        <f t="shared" ref="OM67:ON67" si="342">OM26</f>
        <v>3</v>
      </c>
      <c r="ON67" s="265">
        <f t="shared" si="342"/>
        <v>0.97916666666666663</v>
      </c>
      <c r="OO67" s="202">
        <f t="shared" si="231"/>
        <v>0</v>
      </c>
      <c r="OP67" s="119">
        <f t="shared" si="232"/>
        <v>0</v>
      </c>
      <c r="OQ67" s="202">
        <f t="shared" si="233"/>
        <v>1</v>
      </c>
      <c r="OR67" s="119">
        <f t="shared" si="234"/>
        <v>1.7361111111111112E-2</v>
      </c>
      <c r="OS67" s="202">
        <f t="shared" si="235"/>
        <v>1</v>
      </c>
      <c r="OT67" s="119">
        <f t="shared" si="236"/>
        <v>3.472222222222222E-3</v>
      </c>
      <c r="OU67" s="202">
        <f t="shared" si="237"/>
        <v>0</v>
      </c>
      <c r="OV67" s="119">
        <f t="shared" si="238"/>
        <v>0</v>
      </c>
      <c r="OW67" s="202">
        <f t="shared" si="239"/>
        <v>0</v>
      </c>
      <c r="OX67" s="119">
        <f t="shared" si="240"/>
        <v>0</v>
      </c>
      <c r="OY67" s="202">
        <f t="shared" si="241"/>
        <v>0</v>
      </c>
      <c r="OZ67" s="119">
        <f t="shared" si="242"/>
        <v>0</v>
      </c>
      <c r="PA67" s="260">
        <f t="shared" si="287"/>
        <v>1</v>
      </c>
      <c r="PM67" s="110">
        <v>45678</v>
      </c>
      <c r="PN67" s="264">
        <f t="shared" ref="PN67:PO67" si="343">PN26</f>
        <v>2</v>
      </c>
      <c r="PO67" s="265">
        <f t="shared" si="343"/>
        <v>0.29166666666666669</v>
      </c>
      <c r="PP67" s="202">
        <f t="shared" si="244"/>
        <v>0</v>
      </c>
      <c r="PQ67" s="119">
        <f t="shared" si="245"/>
        <v>0</v>
      </c>
      <c r="PR67" s="202">
        <f t="shared" si="246"/>
        <v>1</v>
      </c>
      <c r="PS67" s="119">
        <f t="shared" si="247"/>
        <v>2.7777777777777776E-2</v>
      </c>
      <c r="PT67" s="202">
        <f t="shared" si="248"/>
        <v>0</v>
      </c>
      <c r="PU67" s="119">
        <f t="shared" si="249"/>
        <v>0</v>
      </c>
      <c r="PV67" s="202">
        <f t="shared" si="250"/>
        <v>0</v>
      </c>
      <c r="PW67" s="119">
        <f t="shared" si="251"/>
        <v>0</v>
      </c>
      <c r="PX67" s="202">
        <f t="shared" si="252"/>
        <v>3</v>
      </c>
      <c r="PY67" s="119">
        <f t="shared" si="253"/>
        <v>0.68055555555555547</v>
      </c>
      <c r="PZ67" s="202">
        <f t="shared" si="254"/>
        <v>0</v>
      </c>
      <c r="QA67" s="119">
        <f t="shared" si="255"/>
        <v>0</v>
      </c>
      <c r="QB67" s="260">
        <f t="shared" si="288"/>
        <v>1</v>
      </c>
    </row>
    <row r="68" spans="1:444">
      <c r="A68" s="110">
        <v>45679</v>
      </c>
      <c r="B68" s="264">
        <f t="shared" si="60"/>
        <v>2</v>
      </c>
      <c r="C68" s="265">
        <f t="shared" si="60"/>
        <v>0.29166666666666669</v>
      </c>
      <c r="D68" s="202">
        <f>K29</f>
        <v>0</v>
      </c>
      <c r="E68" s="119">
        <f>L27</f>
        <v>0</v>
      </c>
      <c r="F68" s="203">
        <f t="shared" si="291"/>
        <v>2</v>
      </c>
      <c r="G68" s="119">
        <f t="shared" si="258"/>
        <v>0.12152777777777778</v>
      </c>
      <c r="H68" s="202">
        <f t="shared" si="335"/>
        <v>2</v>
      </c>
      <c r="I68" s="119">
        <f t="shared" si="336"/>
        <v>0</v>
      </c>
      <c r="J68" s="202">
        <f t="shared" si="337"/>
        <v>0</v>
      </c>
      <c r="K68" s="119">
        <f t="shared" si="338"/>
        <v>0</v>
      </c>
      <c r="L68" s="202">
        <f t="shared" si="339"/>
        <v>4</v>
      </c>
      <c r="M68" s="119">
        <f t="shared" si="332"/>
        <v>0.58680555555555558</v>
      </c>
      <c r="N68" s="202">
        <f t="shared" si="63"/>
        <v>0</v>
      </c>
      <c r="O68" s="119">
        <f t="shared" si="64"/>
        <v>0</v>
      </c>
      <c r="P68" s="260">
        <f t="shared" si="65"/>
        <v>1</v>
      </c>
      <c r="Q68" s="120"/>
      <c r="R68" s="120"/>
      <c r="S68" s="173"/>
      <c r="T68" s="167"/>
      <c r="U68" s="120"/>
      <c r="V68" s="120"/>
      <c r="W68" s="120"/>
      <c r="X68" s="120"/>
      <c r="Y68" s="120"/>
      <c r="Z68" s="109"/>
      <c r="AA68" s="109"/>
      <c r="AB68" s="110">
        <v>45679</v>
      </c>
      <c r="AC68" s="264">
        <f t="shared" si="302"/>
        <v>3</v>
      </c>
      <c r="AD68" s="265">
        <f t="shared" si="296"/>
        <v>0.28472222222222221</v>
      </c>
      <c r="AE68" s="202">
        <f t="shared" si="67"/>
        <v>0</v>
      </c>
      <c r="AF68" s="119">
        <f t="shared" si="68"/>
        <v>0</v>
      </c>
      <c r="AG68" s="202">
        <f t="shared" si="69"/>
        <v>1</v>
      </c>
      <c r="AH68" s="119">
        <f t="shared" si="70"/>
        <v>5.2083333333333336E-2</v>
      </c>
      <c r="AI68" s="202">
        <f t="shared" si="71"/>
        <v>1</v>
      </c>
      <c r="AJ68" s="119">
        <f t="shared" si="72"/>
        <v>6.9444444444444441E-3</v>
      </c>
      <c r="AK68" s="202">
        <f t="shared" si="73"/>
        <v>0</v>
      </c>
      <c r="AL68" s="119">
        <f t="shared" si="74"/>
        <v>0</v>
      </c>
      <c r="AM68" s="202">
        <f t="shared" si="260"/>
        <v>3</v>
      </c>
      <c r="AN68" s="119">
        <f t="shared" si="75"/>
        <v>0.65625</v>
      </c>
      <c r="AO68" s="202">
        <f t="shared" si="76"/>
        <v>0</v>
      </c>
      <c r="AP68" s="119">
        <f t="shared" si="261"/>
        <v>0</v>
      </c>
      <c r="AQ68" s="260">
        <f t="shared" si="262"/>
        <v>1</v>
      </c>
      <c r="AR68" s="120"/>
      <c r="AS68" s="120"/>
      <c r="AT68" s="173"/>
      <c r="AU68" s="167"/>
      <c r="AV68" s="120"/>
      <c r="AW68" s="120"/>
      <c r="AX68" s="120"/>
      <c r="AY68" s="120"/>
      <c r="AZ68" s="120"/>
      <c r="BA68" s="109"/>
      <c r="BB68" s="110">
        <v>45679</v>
      </c>
      <c r="BC68" s="202">
        <f t="shared" si="77"/>
        <v>2</v>
      </c>
      <c r="BD68" s="119">
        <f t="shared" si="77"/>
        <v>0.98611111111111116</v>
      </c>
      <c r="BE68" s="202">
        <f t="shared" si="78"/>
        <v>0</v>
      </c>
      <c r="BF68" s="119">
        <f t="shared" si="79"/>
        <v>0</v>
      </c>
      <c r="BG68" s="202">
        <f t="shared" si="80"/>
        <v>1</v>
      </c>
      <c r="BH68" s="119">
        <f t="shared" si="263"/>
        <v>1.3888888888888888E-2</v>
      </c>
      <c r="BI68" s="202">
        <f t="shared" si="81"/>
        <v>0</v>
      </c>
      <c r="BJ68" s="119">
        <f t="shared" si="82"/>
        <v>0</v>
      </c>
      <c r="BK68" s="202">
        <f t="shared" si="83"/>
        <v>0</v>
      </c>
      <c r="BL68" s="119">
        <f t="shared" si="84"/>
        <v>0</v>
      </c>
      <c r="BM68" s="202">
        <f t="shared" si="85"/>
        <v>0</v>
      </c>
      <c r="BN68" s="119">
        <f t="shared" si="86"/>
        <v>0</v>
      </c>
      <c r="BO68" s="202">
        <f t="shared" si="87"/>
        <v>0</v>
      </c>
      <c r="BP68" s="119">
        <f t="shared" si="88"/>
        <v>0</v>
      </c>
      <c r="BQ68" s="260">
        <f t="shared" si="264"/>
        <v>1</v>
      </c>
      <c r="BR68" s="120"/>
      <c r="BS68" s="120"/>
      <c r="BT68" s="173"/>
      <c r="BU68" s="167"/>
      <c r="BV68" s="120"/>
      <c r="BW68" s="120"/>
      <c r="BX68" s="120"/>
      <c r="BY68" s="120"/>
      <c r="BZ68" s="120"/>
      <c r="CA68" s="109"/>
      <c r="CB68" s="110">
        <v>43181</v>
      </c>
      <c r="CC68" s="111">
        <f t="shared" si="89"/>
        <v>0</v>
      </c>
      <c r="CD68" s="109">
        <f t="shared" si="89"/>
        <v>0</v>
      </c>
      <c r="CE68" s="111">
        <f t="shared" si="90"/>
        <v>0</v>
      </c>
      <c r="CF68" s="109">
        <f t="shared" si="91"/>
        <v>0</v>
      </c>
      <c r="CG68" s="111">
        <f t="shared" si="327"/>
        <v>0</v>
      </c>
      <c r="CH68" s="109">
        <f t="shared" si="321"/>
        <v>0</v>
      </c>
      <c r="CI68" s="111">
        <f t="shared" si="94"/>
        <v>0</v>
      </c>
      <c r="CJ68" s="109">
        <f t="shared" si="95"/>
        <v>0</v>
      </c>
      <c r="CK68" s="111">
        <f t="shared" si="96"/>
        <v>0</v>
      </c>
      <c r="CL68" s="109">
        <f t="shared" si="97"/>
        <v>0</v>
      </c>
      <c r="CM68" s="111">
        <f t="shared" si="98"/>
        <v>0</v>
      </c>
      <c r="CN68" s="109">
        <f t="shared" si="99"/>
        <v>0</v>
      </c>
      <c r="CO68" s="111">
        <f t="shared" si="100"/>
        <v>0</v>
      </c>
      <c r="CP68" s="109">
        <f t="shared" si="101"/>
        <v>0</v>
      </c>
      <c r="CQ68" s="166">
        <f t="shared" si="265"/>
        <v>0</v>
      </c>
      <c r="CR68" s="120"/>
      <c r="CS68" s="179">
        <v>150</v>
      </c>
      <c r="CT68" s="177">
        <f t="shared" si="266"/>
        <v>2.5</v>
      </c>
      <c r="CU68" s="180">
        <v>0.20833333333333334</v>
      </c>
      <c r="CV68" s="120"/>
      <c r="CW68" s="120"/>
      <c r="CX68" s="120"/>
      <c r="CY68" s="120"/>
      <c r="CZ68" s="120"/>
      <c r="DA68" s="110"/>
      <c r="DB68" s="111">
        <f t="shared" si="102"/>
        <v>0</v>
      </c>
      <c r="DC68" s="109">
        <f t="shared" si="102"/>
        <v>0</v>
      </c>
      <c r="DD68" s="111">
        <f t="shared" si="103"/>
        <v>0</v>
      </c>
      <c r="DE68" s="109">
        <f t="shared" si="104"/>
        <v>0</v>
      </c>
      <c r="DF68" s="111">
        <f t="shared" si="105"/>
        <v>0</v>
      </c>
      <c r="DG68" s="109">
        <f t="shared" si="106"/>
        <v>0</v>
      </c>
      <c r="DH68" s="111">
        <f t="shared" si="107"/>
        <v>0</v>
      </c>
      <c r="DI68" s="109">
        <f t="shared" si="108"/>
        <v>0</v>
      </c>
      <c r="DJ68" s="111">
        <f t="shared" si="109"/>
        <v>0</v>
      </c>
      <c r="DK68" s="109">
        <f t="shared" si="110"/>
        <v>0</v>
      </c>
      <c r="DL68" s="111">
        <f t="shared" si="111"/>
        <v>0</v>
      </c>
      <c r="DM68" s="109">
        <f t="shared" si="112"/>
        <v>0</v>
      </c>
      <c r="DN68" s="111">
        <f t="shared" si="113"/>
        <v>0</v>
      </c>
      <c r="DO68" s="109">
        <f t="shared" si="114"/>
        <v>0</v>
      </c>
      <c r="DP68" s="166">
        <f t="shared" si="267"/>
        <v>0</v>
      </c>
      <c r="DQ68" s="120"/>
      <c r="DR68" s="120">
        <v>140</v>
      </c>
      <c r="DS68" s="173">
        <f t="shared" si="268"/>
        <v>2.3333333333333335</v>
      </c>
      <c r="DT68" s="167">
        <v>0.95833333333333337</v>
      </c>
      <c r="DU68" s="120"/>
      <c r="DV68" s="120"/>
      <c r="DW68" s="120"/>
      <c r="DX68" s="120"/>
      <c r="DY68" s="120"/>
      <c r="DZ68" s="109"/>
      <c r="EA68" s="110">
        <v>42788</v>
      </c>
      <c r="EB68" s="111">
        <f t="shared" si="115"/>
        <v>0</v>
      </c>
      <c r="EC68" s="109">
        <f t="shared" si="115"/>
        <v>0</v>
      </c>
      <c r="ED68" s="111">
        <f t="shared" si="116"/>
        <v>0</v>
      </c>
      <c r="EE68" s="109">
        <f t="shared" si="117"/>
        <v>0</v>
      </c>
      <c r="EF68" s="111">
        <f t="shared" si="118"/>
        <v>0</v>
      </c>
      <c r="EG68" s="109">
        <f t="shared" si="119"/>
        <v>0</v>
      </c>
      <c r="EH68" s="111">
        <f t="shared" si="120"/>
        <v>0</v>
      </c>
      <c r="EI68" s="109">
        <f t="shared" si="121"/>
        <v>0</v>
      </c>
      <c r="EJ68" s="111">
        <f t="shared" si="122"/>
        <v>0</v>
      </c>
      <c r="EK68" s="109">
        <f t="shared" si="123"/>
        <v>0</v>
      </c>
      <c r="EL68" s="111">
        <f t="shared" si="124"/>
        <v>0</v>
      </c>
      <c r="EM68" s="109">
        <f t="shared" si="125"/>
        <v>0</v>
      </c>
      <c r="EN68" s="111">
        <f t="shared" si="126"/>
        <v>0</v>
      </c>
      <c r="EO68" s="109">
        <f t="shared" si="127"/>
        <v>0</v>
      </c>
      <c r="EP68" s="166">
        <f t="shared" si="269"/>
        <v>0</v>
      </c>
      <c r="EQ68" s="120"/>
      <c r="ER68" s="120">
        <v>160</v>
      </c>
      <c r="ES68" s="173">
        <f t="shared" si="270"/>
        <v>2.6666666666666665</v>
      </c>
      <c r="ET68" s="167">
        <v>0.125</v>
      </c>
      <c r="EU68" s="120"/>
      <c r="EV68" s="120"/>
      <c r="EW68" s="120"/>
      <c r="EX68" s="120"/>
      <c r="EY68" s="120"/>
      <c r="EZ68" s="109"/>
      <c r="FA68" s="110">
        <v>42788</v>
      </c>
      <c r="FB68" s="111">
        <f t="shared" si="128"/>
        <v>0</v>
      </c>
      <c r="FC68" s="109">
        <f t="shared" si="128"/>
        <v>0</v>
      </c>
      <c r="FD68" s="111">
        <f t="shared" si="129"/>
        <v>0</v>
      </c>
      <c r="FE68" s="109">
        <f t="shared" si="130"/>
        <v>0</v>
      </c>
      <c r="FF68" s="111">
        <f t="shared" si="324"/>
        <v>0</v>
      </c>
      <c r="FG68" s="109">
        <f t="shared" si="318"/>
        <v>0</v>
      </c>
      <c r="FH68" s="111">
        <f t="shared" si="133"/>
        <v>0</v>
      </c>
      <c r="FI68" s="109">
        <f t="shared" si="134"/>
        <v>0</v>
      </c>
      <c r="FJ68" s="111">
        <f t="shared" si="135"/>
        <v>0</v>
      </c>
      <c r="FK68" s="109">
        <f t="shared" si="136"/>
        <v>0</v>
      </c>
      <c r="FL68" s="111">
        <f t="shared" si="137"/>
        <v>0</v>
      </c>
      <c r="FM68" s="109">
        <f t="shared" si="138"/>
        <v>0</v>
      </c>
      <c r="FN68" s="111">
        <f t="shared" si="139"/>
        <v>0</v>
      </c>
      <c r="FO68" s="109">
        <f t="shared" si="140"/>
        <v>0</v>
      </c>
      <c r="FP68" s="166">
        <f t="shared" si="271"/>
        <v>0</v>
      </c>
      <c r="FQ68" s="120"/>
      <c r="FR68" s="179">
        <v>140</v>
      </c>
      <c r="FS68" s="177">
        <f t="shared" si="272"/>
        <v>2.3333333333333335</v>
      </c>
      <c r="FT68" s="180">
        <v>0.95833333333333337</v>
      </c>
      <c r="FU68" s="120"/>
      <c r="FV68" s="120"/>
      <c r="FW68" s="120"/>
      <c r="FX68" s="120"/>
      <c r="FY68" s="120"/>
      <c r="FZ68" s="109"/>
      <c r="GA68" s="110">
        <v>42788</v>
      </c>
      <c r="GB68" s="111">
        <f t="shared" si="141"/>
        <v>0</v>
      </c>
      <c r="GC68" s="109">
        <f t="shared" si="141"/>
        <v>0</v>
      </c>
      <c r="GD68" s="111">
        <f t="shared" si="142"/>
        <v>0</v>
      </c>
      <c r="GE68" s="109">
        <f t="shared" si="143"/>
        <v>0</v>
      </c>
      <c r="GF68" s="111">
        <f t="shared" si="144"/>
        <v>0</v>
      </c>
      <c r="GG68" s="109">
        <f t="shared" si="145"/>
        <v>0</v>
      </c>
      <c r="GH68" s="111">
        <f t="shared" si="146"/>
        <v>0</v>
      </c>
      <c r="GI68" s="109">
        <f t="shared" si="147"/>
        <v>0</v>
      </c>
      <c r="GJ68" s="111">
        <f t="shared" si="148"/>
        <v>0</v>
      </c>
      <c r="GK68" s="109">
        <f t="shared" si="149"/>
        <v>0</v>
      </c>
      <c r="GL68" s="111">
        <f t="shared" si="150"/>
        <v>0</v>
      </c>
      <c r="GM68" s="109">
        <f t="shared" si="151"/>
        <v>0</v>
      </c>
      <c r="GN68" s="111">
        <f t="shared" si="152"/>
        <v>0</v>
      </c>
      <c r="GO68" s="109">
        <f t="shared" si="153"/>
        <v>0</v>
      </c>
      <c r="GP68" s="166">
        <f t="shared" si="273"/>
        <v>0</v>
      </c>
      <c r="GQ68" s="120"/>
      <c r="GR68" s="120">
        <v>10</v>
      </c>
      <c r="GS68" s="173">
        <f t="shared" si="274"/>
        <v>0.16666666666666666</v>
      </c>
      <c r="GT68" s="167">
        <v>0.41666666666666669</v>
      </c>
      <c r="GU68" s="120"/>
      <c r="GV68" s="120"/>
      <c r="GW68" s="120"/>
      <c r="GX68" s="120"/>
      <c r="GY68" s="120"/>
      <c r="GZ68" s="109"/>
      <c r="HA68" s="110">
        <v>42788</v>
      </c>
      <c r="HB68" s="111">
        <f t="shared" si="154"/>
        <v>0</v>
      </c>
      <c r="HC68" s="109">
        <f t="shared" si="154"/>
        <v>0</v>
      </c>
      <c r="HD68" s="111">
        <f t="shared" si="155"/>
        <v>0</v>
      </c>
      <c r="HE68" s="109">
        <f t="shared" si="156"/>
        <v>0</v>
      </c>
      <c r="HF68" s="111">
        <f t="shared" si="157"/>
        <v>0</v>
      </c>
      <c r="HG68" s="109">
        <f t="shared" si="158"/>
        <v>0</v>
      </c>
      <c r="HH68" s="111">
        <f t="shared" si="159"/>
        <v>0</v>
      </c>
      <c r="HI68" s="109">
        <f t="shared" si="160"/>
        <v>0</v>
      </c>
      <c r="HJ68" s="111">
        <f t="shared" si="161"/>
        <v>0</v>
      </c>
      <c r="HK68" s="109">
        <f t="shared" si="162"/>
        <v>0</v>
      </c>
      <c r="HL68" s="111">
        <f t="shared" si="163"/>
        <v>0</v>
      </c>
      <c r="HM68" s="109">
        <f t="shared" si="164"/>
        <v>0</v>
      </c>
      <c r="HN68" s="111">
        <f t="shared" si="165"/>
        <v>0</v>
      </c>
      <c r="HO68" s="109">
        <f t="shared" si="166"/>
        <v>0</v>
      </c>
      <c r="HP68" s="166">
        <f t="shared" si="275"/>
        <v>0</v>
      </c>
      <c r="HQ68" s="120"/>
      <c r="HR68" s="120">
        <v>140</v>
      </c>
      <c r="HS68" s="173">
        <f t="shared" si="276"/>
        <v>2.3333333333333335</v>
      </c>
      <c r="HT68" s="167">
        <v>0.125</v>
      </c>
      <c r="HU68" s="120"/>
      <c r="HV68" s="120"/>
      <c r="HW68" s="120"/>
      <c r="HX68" s="120"/>
      <c r="HY68" s="120"/>
      <c r="HZ68" s="109"/>
      <c r="IA68" s="110">
        <v>42788</v>
      </c>
      <c r="IB68" s="111">
        <f t="shared" si="167"/>
        <v>0</v>
      </c>
      <c r="IC68" s="109">
        <f t="shared" si="167"/>
        <v>0</v>
      </c>
      <c r="ID68" s="111">
        <f t="shared" si="168"/>
        <v>0</v>
      </c>
      <c r="IE68" s="109">
        <f t="shared" si="169"/>
        <v>0</v>
      </c>
      <c r="IF68" s="111">
        <f t="shared" si="170"/>
        <v>0</v>
      </c>
      <c r="IG68" s="109">
        <f t="shared" si="171"/>
        <v>0</v>
      </c>
      <c r="IH68" s="111">
        <f t="shared" si="172"/>
        <v>0</v>
      </c>
      <c r="II68" s="109">
        <f t="shared" si="173"/>
        <v>0</v>
      </c>
      <c r="IJ68" s="111">
        <f t="shared" si="174"/>
        <v>0</v>
      </c>
      <c r="IK68" s="109">
        <f t="shared" si="175"/>
        <v>0</v>
      </c>
      <c r="IL68" s="111">
        <f t="shared" si="176"/>
        <v>0</v>
      </c>
      <c r="IM68" s="109">
        <f t="shared" si="177"/>
        <v>0</v>
      </c>
      <c r="IN68" s="111">
        <f t="shared" si="178"/>
        <v>0</v>
      </c>
      <c r="IO68" s="109">
        <f t="shared" si="179"/>
        <v>0</v>
      </c>
      <c r="IP68" s="166">
        <f t="shared" si="277"/>
        <v>0</v>
      </c>
      <c r="IQ68" s="120"/>
      <c r="IR68" s="120">
        <v>120</v>
      </c>
      <c r="IS68" s="173">
        <f t="shared" si="278"/>
        <v>2</v>
      </c>
      <c r="IT68" s="167">
        <v>0.95833333333333337</v>
      </c>
      <c r="IU68" s="120"/>
      <c r="IV68" s="120"/>
      <c r="IW68" s="120"/>
      <c r="IX68" s="120"/>
      <c r="IY68" s="120"/>
      <c r="IZ68" s="109"/>
      <c r="JA68" s="110">
        <v>42788</v>
      </c>
      <c r="JB68" s="111">
        <f t="shared" si="180"/>
        <v>0</v>
      </c>
      <c r="JC68" s="109">
        <f t="shared" si="180"/>
        <v>0</v>
      </c>
      <c r="JD68" s="111">
        <f t="shared" si="181"/>
        <v>0</v>
      </c>
      <c r="JE68" s="109">
        <f t="shared" si="182"/>
        <v>0</v>
      </c>
      <c r="JF68" s="111">
        <f t="shared" si="183"/>
        <v>0</v>
      </c>
      <c r="JG68" s="109">
        <f t="shared" si="184"/>
        <v>0</v>
      </c>
      <c r="JH68" s="111">
        <f t="shared" si="185"/>
        <v>0</v>
      </c>
      <c r="JI68" s="109">
        <f t="shared" si="186"/>
        <v>0</v>
      </c>
      <c r="JJ68" s="111">
        <f t="shared" si="187"/>
        <v>0</v>
      </c>
      <c r="JK68" s="109">
        <f t="shared" si="188"/>
        <v>0</v>
      </c>
      <c r="JL68" s="111">
        <f t="shared" si="189"/>
        <v>0</v>
      </c>
      <c r="JM68" s="109">
        <f t="shared" si="190"/>
        <v>0</v>
      </c>
      <c r="JN68" s="111">
        <f t="shared" si="191"/>
        <v>0</v>
      </c>
      <c r="JO68" s="109">
        <f t="shared" si="192"/>
        <v>0</v>
      </c>
      <c r="JP68" s="166">
        <f t="shared" si="279"/>
        <v>0</v>
      </c>
      <c r="JQ68" s="120"/>
      <c r="JR68" s="120">
        <v>10</v>
      </c>
      <c r="JS68" s="173">
        <f t="shared" si="280"/>
        <v>0.16666666666666666</v>
      </c>
      <c r="JT68" s="167">
        <v>0.83333333333333337</v>
      </c>
      <c r="JU68" s="120"/>
      <c r="JV68" s="120"/>
      <c r="JW68" s="120"/>
      <c r="JX68" s="120"/>
      <c r="JY68" s="120"/>
      <c r="JZ68" s="109"/>
      <c r="KA68" s="110">
        <v>42788</v>
      </c>
      <c r="KB68" s="111">
        <f t="shared" si="193"/>
        <v>0</v>
      </c>
      <c r="KC68" s="109">
        <f t="shared" si="193"/>
        <v>0</v>
      </c>
      <c r="KD68" s="111">
        <f t="shared" si="194"/>
        <v>0</v>
      </c>
      <c r="KE68" s="109">
        <f t="shared" si="195"/>
        <v>0</v>
      </c>
      <c r="KF68" s="111">
        <f t="shared" si="196"/>
        <v>0</v>
      </c>
      <c r="KG68" s="109">
        <f t="shared" si="197"/>
        <v>0</v>
      </c>
      <c r="KH68" s="111">
        <f t="shared" si="198"/>
        <v>0</v>
      </c>
      <c r="KI68" s="109">
        <f t="shared" si="199"/>
        <v>0</v>
      </c>
      <c r="KJ68" s="111">
        <f t="shared" si="200"/>
        <v>0</v>
      </c>
      <c r="KK68" s="109">
        <f t="shared" si="201"/>
        <v>0</v>
      </c>
      <c r="KL68" s="111">
        <f t="shared" si="202"/>
        <v>0</v>
      </c>
      <c r="KM68" s="109">
        <f t="shared" si="203"/>
        <v>0</v>
      </c>
      <c r="KN68" s="111">
        <f t="shared" si="204"/>
        <v>0</v>
      </c>
      <c r="KO68" s="109">
        <f t="shared" si="205"/>
        <v>0</v>
      </c>
      <c r="KP68" s="166">
        <f t="shared" si="281"/>
        <v>0</v>
      </c>
      <c r="KQ68" s="120"/>
      <c r="KR68" s="120">
        <v>20</v>
      </c>
      <c r="KS68" s="173">
        <f t="shared" si="282"/>
        <v>0.33333333333333331</v>
      </c>
      <c r="KT68" s="167">
        <v>0.79166666666666663</v>
      </c>
      <c r="KU68" s="120"/>
      <c r="KV68" s="120"/>
      <c r="KW68" s="120"/>
      <c r="KX68" s="120"/>
      <c r="KY68" s="120"/>
      <c r="KZ68" s="109"/>
      <c r="LA68" s="110">
        <v>42788</v>
      </c>
      <c r="LB68" s="111">
        <f t="shared" si="206"/>
        <v>0</v>
      </c>
      <c r="LC68" s="109">
        <f t="shared" si="206"/>
        <v>0</v>
      </c>
      <c r="LD68" s="111">
        <f t="shared" si="207"/>
        <v>0</v>
      </c>
      <c r="LE68" s="109">
        <f t="shared" si="208"/>
        <v>0</v>
      </c>
      <c r="LF68" s="111">
        <f t="shared" si="209"/>
        <v>0</v>
      </c>
      <c r="LG68" s="109">
        <f t="shared" si="210"/>
        <v>0</v>
      </c>
      <c r="LH68" s="111">
        <f t="shared" si="211"/>
        <v>0</v>
      </c>
      <c r="LI68" s="109">
        <f t="shared" si="212"/>
        <v>0</v>
      </c>
      <c r="LJ68" s="111">
        <f t="shared" si="213"/>
        <v>0</v>
      </c>
      <c r="LK68" s="109">
        <f t="shared" si="214"/>
        <v>0</v>
      </c>
      <c r="LL68" s="111">
        <f t="shared" si="215"/>
        <v>0</v>
      </c>
      <c r="LM68" s="109">
        <f t="shared" si="216"/>
        <v>0</v>
      </c>
      <c r="LN68" s="111">
        <f t="shared" si="217"/>
        <v>0</v>
      </c>
      <c r="LO68" s="109">
        <f t="shared" si="218"/>
        <v>0</v>
      </c>
      <c r="LP68" s="166">
        <f t="shared" si="283"/>
        <v>0</v>
      </c>
      <c r="LQ68" s="120"/>
      <c r="LR68" s="120">
        <v>80</v>
      </c>
      <c r="LS68" s="173">
        <f t="shared" si="284"/>
        <v>1.3333333333333333</v>
      </c>
      <c r="LT68" s="167">
        <v>0.5</v>
      </c>
      <c r="LU68" s="120"/>
      <c r="LV68" s="120"/>
      <c r="LW68" s="120"/>
      <c r="LX68" s="120"/>
      <c r="LY68" s="120"/>
      <c r="LZ68" s="109"/>
      <c r="MA68" s="109"/>
      <c r="MB68" s="110">
        <v>44034</v>
      </c>
      <c r="MC68" s="111">
        <f t="shared" si="52"/>
        <v>0</v>
      </c>
      <c r="MD68" s="109">
        <f t="shared" si="219"/>
        <v>0</v>
      </c>
      <c r="ME68" s="111">
        <f t="shared" si="53"/>
        <v>0</v>
      </c>
      <c r="MF68" s="109">
        <f t="shared" si="220"/>
        <v>0</v>
      </c>
      <c r="MG68" s="108">
        <f t="shared" si="285"/>
        <v>0</v>
      </c>
      <c r="MH68" s="110">
        <v>44034</v>
      </c>
      <c r="MI68" s="111">
        <f t="shared" si="54"/>
        <v>0</v>
      </c>
      <c r="MJ68" s="109">
        <f t="shared" si="221"/>
        <v>0</v>
      </c>
      <c r="MK68" s="111">
        <f t="shared" si="55"/>
        <v>0</v>
      </c>
      <c r="ML68" s="109">
        <f t="shared" si="222"/>
        <v>0</v>
      </c>
      <c r="MM68" s="108">
        <f t="shared" si="223"/>
        <v>0</v>
      </c>
      <c r="MN68" s="110">
        <v>44034</v>
      </c>
      <c r="MO68" s="111">
        <f t="shared" si="56"/>
        <v>0</v>
      </c>
      <c r="MP68" s="109">
        <f t="shared" si="224"/>
        <v>0</v>
      </c>
      <c r="MQ68" s="111">
        <f t="shared" si="57"/>
        <v>0</v>
      </c>
      <c r="MR68" s="109">
        <f t="shared" si="225"/>
        <v>0</v>
      </c>
      <c r="MS68" s="108">
        <f t="shared" si="226"/>
        <v>0</v>
      </c>
      <c r="MT68" s="110">
        <v>42788</v>
      </c>
      <c r="MU68" s="111">
        <f t="shared" si="58"/>
        <v>0</v>
      </c>
      <c r="MV68" s="109">
        <f t="shared" si="227"/>
        <v>0</v>
      </c>
      <c r="MW68" s="111">
        <f t="shared" si="59"/>
        <v>0</v>
      </c>
      <c r="MX68" s="109">
        <f t="shared" si="228"/>
        <v>0</v>
      </c>
      <c r="MY68" s="108">
        <f t="shared" si="229"/>
        <v>0</v>
      </c>
      <c r="MZ68" s="6"/>
      <c r="NA68" s="25"/>
      <c r="NB68" s="26"/>
      <c r="NC68" s="25"/>
      <c r="ND68" s="26"/>
      <c r="NE68" s="26"/>
      <c r="NF68" s="25"/>
      <c r="NG68" s="26"/>
      <c r="NH68" s="25"/>
      <c r="NI68" s="26"/>
      <c r="NJ68" s="26"/>
      <c r="NL68" s="25"/>
      <c r="NM68" s="26"/>
      <c r="NN68" s="25"/>
      <c r="NO68" s="26"/>
      <c r="NP68" s="25"/>
      <c r="NQ68" s="26"/>
      <c r="NR68" s="25"/>
      <c r="NS68" s="26"/>
      <c r="NT68" s="25"/>
      <c r="NU68" s="26"/>
      <c r="NV68" s="25"/>
      <c r="NW68" s="26"/>
      <c r="NX68" s="25"/>
      <c r="NY68" s="26"/>
      <c r="NZ68" s="18"/>
      <c r="OL68" s="110">
        <v>45679</v>
      </c>
      <c r="OM68" s="264">
        <f t="shared" ref="OM68:ON68" si="344">OM27</f>
        <v>3</v>
      </c>
      <c r="ON68" s="265">
        <f t="shared" si="344"/>
        <v>0.90625</v>
      </c>
      <c r="OO68" s="202">
        <f t="shared" si="231"/>
        <v>0</v>
      </c>
      <c r="OP68" s="119">
        <f t="shared" si="232"/>
        <v>0</v>
      </c>
      <c r="OQ68" s="202">
        <f t="shared" si="233"/>
        <v>2</v>
      </c>
      <c r="OR68" s="119">
        <f t="shared" si="234"/>
        <v>9.375E-2</v>
      </c>
      <c r="OS68" s="202">
        <f t="shared" si="235"/>
        <v>0</v>
      </c>
      <c r="OT68" s="119">
        <f t="shared" si="236"/>
        <v>0</v>
      </c>
      <c r="OU68" s="202">
        <f t="shared" si="237"/>
        <v>0</v>
      </c>
      <c r="OV68" s="119">
        <f t="shared" si="238"/>
        <v>0</v>
      </c>
      <c r="OW68" s="202">
        <f t="shared" si="239"/>
        <v>0</v>
      </c>
      <c r="OX68" s="119">
        <f t="shared" si="240"/>
        <v>0</v>
      </c>
      <c r="OY68" s="202">
        <f t="shared" si="241"/>
        <v>0</v>
      </c>
      <c r="OZ68" s="119">
        <f t="shared" si="242"/>
        <v>0</v>
      </c>
      <c r="PA68" s="260">
        <f t="shared" si="287"/>
        <v>1</v>
      </c>
      <c r="PM68" s="110">
        <v>45679</v>
      </c>
      <c r="PN68" s="264">
        <f t="shared" ref="PN68:PO68" si="345">PN27</f>
        <v>3</v>
      </c>
      <c r="PO68" s="265">
        <f t="shared" si="345"/>
        <v>0.28125</v>
      </c>
      <c r="PP68" s="202">
        <f t="shared" si="244"/>
        <v>0</v>
      </c>
      <c r="PQ68" s="119">
        <f t="shared" si="245"/>
        <v>0</v>
      </c>
      <c r="PR68" s="202">
        <f t="shared" si="246"/>
        <v>2</v>
      </c>
      <c r="PS68" s="119">
        <f t="shared" si="247"/>
        <v>3.8194444444444441E-2</v>
      </c>
      <c r="PT68" s="202">
        <f t="shared" si="248"/>
        <v>0</v>
      </c>
      <c r="PU68" s="119">
        <f t="shared" si="249"/>
        <v>0</v>
      </c>
      <c r="PV68" s="202">
        <f t="shared" si="250"/>
        <v>0</v>
      </c>
      <c r="PW68" s="119">
        <f t="shared" si="251"/>
        <v>0</v>
      </c>
      <c r="PX68" s="202">
        <f t="shared" si="252"/>
        <v>3</v>
      </c>
      <c r="PY68" s="119">
        <f t="shared" si="253"/>
        <v>0.68055555555555547</v>
      </c>
      <c r="PZ68" s="202">
        <f t="shared" si="254"/>
        <v>0</v>
      </c>
      <c r="QA68" s="119">
        <f t="shared" si="255"/>
        <v>0</v>
      </c>
      <c r="QB68" s="260">
        <f t="shared" si="288"/>
        <v>0.99999999999999989</v>
      </c>
    </row>
    <row r="69" spans="1:444">
      <c r="A69" s="110">
        <v>45680</v>
      </c>
      <c r="B69" s="264">
        <f t="shared" si="60"/>
        <v>5</v>
      </c>
      <c r="C69" s="265">
        <f t="shared" si="60"/>
        <v>0.2673611111111111</v>
      </c>
      <c r="D69" s="202">
        <f>K30</f>
        <v>0</v>
      </c>
      <c r="E69" s="119">
        <f>L29</f>
        <v>0</v>
      </c>
      <c r="F69" s="203">
        <f t="shared" si="291"/>
        <v>0</v>
      </c>
      <c r="G69" s="119">
        <f t="shared" si="258"/>
        <v>0</v>
      </c>
      <c r="H69" s="202">
        <f t="shared" si="335"/>
        <v>3</v>
      </c>
      <c r="I69" s="119">
        <f t="shared" si="336"/>
        <v>2.4305555555555556E-2</v>
      </c>
      <c r="J69" s="202">
        <f t="shared" si="337"/>
        <v>0</v>
      </c>
      <c r="K69" s="119">
        <f t="shared" si="338"/>
        <v>0</v>
      </c>
      <c r="L69" s="202">
        <f t="shared" si="339"/>
        <v>2</v>
      </c>
      <c r="M69" s="119">
        <f t="shared" si="332"/>
        <v>0.70833333333333337</v>
      </c>
      <c r="N69" s="202">
        <f t="shared" si="63"/>
        <v>0</v>
      </c>
      <c r="O69" s="119">
        <f t="shared" si="64"/>
        <v>0</v>
      </c>
      <c r="P69" s="260">
        <f t="shared" si="65"/>
        <v>1</v>
      </c>
      <c r="Q69" s="120"/>
      <c r="R69" s="120"/>
      <c r="S69" s="173"/>
      <c r="T69" s="167"/>
      <c r="U69" s="120"/>
      <c r="V69" s="120"/>
      <c r="W69" s="120"/>
      <c r="X69" s="120"/>
      <c r="Y69" s="120"/>
      <c r="Z69" s="109"/>
      <c r="AA69" s="109"/>
      <c r="AB69" s="110">
        <v>45680</v>
      </c>
      <c r="AC69" s="264">
        <f t="shared" si="302"/>
        <v>4</v>
      </c>
      <c r="AD69" s="265">
        <f t="shared" si="296"/>
        <v>0.27777777777777779</v>
      </c>
      <c r="AE69" s="202">
        <f t="shared" si="67"/>
        <v>0</v>
      </c>
      <c r="AF69" s="119">
        <f t="shared" si="68"/>
        <v>0</v>
      </c>
      <c r="AG69" s="202">
        <f t="shared" si="69"/>
        <v>0</v>
      </c>
      <c r="AH69" s="119">
        <f t="shared" si="70"/>
        <v>0</v>
      </c>
      <c r="AI69" s="202">
        <f t="shared" si="71"/>
        <v>2</v>
      </c>
      <c r="AJ69" s="119">
        <f t="shared" si="72"/>
        <v>1.3888888888888888E-2</v>
      </c>
      <c r="AK69" s="202">
        <f t="shared" si="73"/>
        <v>0</v>
      </c>
      <c r="AL69" s="119">
        <f t="shared" si="74"/>
        <v>0</v>
      </c>
      <c r="AM69" s="202">
        <f t="shared" si="260"/>
        <v>2</v>
      </c>
      <c r="AN69" s="119">
        <f t="shared" si="75"/>
        <v>0.70833333333333337</v>
      </c>
      <c r="AO69" s="202">
        <f t="shared" si="76"/>
        <v>0</v>
      </c>
      <c r="AP69" s="119">
        <f t="shared" si="261"/>
        <v>0</v>
      </c>
      <c r="AQ69" s="260">
        <f t="shared" si="262"/>
        <v>1</v>
      </c>
      <c r="AR69" s="120"/>
      <c r="AS69" s="120"/>
      <c r="AT69" s="173"/>
      <c r="AU69" s="167"/>
      <c r="AV69" s="120"/>
      <c r="AW69" s="120"/>
      <c r="AX69" s="120"/>
      <c r="AY69" s="120"/>
      <c r="AZ69" s="120"/>
      <c r="BA69" s="109"/>
      <c r="BB69" s="110">
        <v>45680</v>
      </c>
      <c r="BC69" s="202">
        <f t="shared" si="77"/>
        <v>4</v>
      </c>
      <c r="BD69" s="119">
        <f t="shared" si="77"/>
        <v>0.92361111111111116</v>
      </c>
      <c r="BE69" s="202">
        <f t="shared" si="78"/>
        <v>0</v>
      </c>
      <c r="BF69" s="119">
        <f t="shared" si="79"/>
        <v>0</v>
      </c>
      <c r="BG69" s="202">
        <f t="shared" si="80"/>
        <v>1</v>
      </c>
      <c r="BH69" s="119">
        <f t="shared" si="263"/>
        <v>6.9444444444444434E-2</v>
      </c>
      <c r="BI69" s="202">
        <f t="shared" si="81"/>
        <v>2</v>
      </c>
      <c r="BJ69" s="119">
        <f t="shared" si="82"/>
        <v>6.9444444444444441E-3</v>
      </c>
      <c r="BK69" s="202">
        <f t="shared" si="83"/>
        <v>0</v>
      </c>
      <c r="BL69" s="119">
        <f t="shared" si="84"/>
        <v>0</v>
      </c>
      <c r="BM69" s="202">
        <f t="shared" si="85"/>
        <v>0</v>
      </c>
      <c r="BN69" s="119">
        <f t="shared" si="86"/>
        <v>0</v>
      </c>
      <c r="BO69" s="202">
        <f t="shared" si="87"/>
        <v>0</v>
      </c>
      <c r="BP69" s="119">
        <f t="shared" si="88"/>
        <v>0</v>
      </c>
      <c r="BQ69" s="260">
        <f t="shared" si="264"/>
        <v>1</v>
      </c>
      <c r="BR69" s="120"/>
      <c r="BS69" s="120"/>
      <c r="BT69" s="173"/>
      <c r="BU69" s="167"/>
      <c r="BV69" s="120"/>
      <c r="BW69" s="120"/>
      <c r="BX69" s="120"/>
      <c r="BY69" s="120"/>
      <c r="BZ69" s="120"/>
      <c r="CA69" s="109"/>
      <c r="CB69" s="110">
        <v>43182</v>
      </c>
      <c r="CC69" s="111">
        <f t="shared" si="89"/>
        <v>0</v>
      </c>
      <c r="CD69" s="109">
        <f t="shared" si="89"/>
        <v>0</v>
      </c>
      <c r="CE69" s="111">
        <f t="shared" si="90"/>
        <v>0</v>
      </c>
      <c r="CF69" s="109">
        <f t="shared" si="91"/>
        <v>0</v>
      </c>
      <c r="CG69" s="111">
        <f t="shared" si="327"/>
        <v>0</v>
      </c>
      <c r="CH69" s="109">
        <f t="shared" si="321"/>
        <v>0</v>
      </c>
      <c r="CI69" s="111">
        <f t="shared" si="94"/>
        <v>0</v>
      </c>
      <c r="CJ69" s="109">
        <f t="shared" si="95"/>
        <v>0</v>
      </c>
      <c r="CK69" s="111">
        <f t="shared" si="96"/>
        <v>0</v>
      </c>
      <c r="CL69" s="109">
        <f t="shared" si="97"/>
        <v>0</v>
      </c>
      <c r="CM69" s="111">
        <f t="shared" si="98"/>
        <v>0</v>
      </c>
      <c r="CN69" s="109">
        <f t="shared" si="99"/>
        <v>0</v>
      </c>
      <c r="CO69" s="111">
        <f t="shared" si="100"/>
        <v>0</v>
      </c>
      <c r="CP69" s="109">
        <f t="shared" si="101"/>
        <v>0</v>
      </c>
      <c r="CQ69" s="166">
        <f t="shared" si="265"/>
        <v>0</v>
      </c>
      <c r="CR69" s="120"/>
      <c r="CS69" s="120">
        <v>190</v>
      </c>
      <c r="CT69" s="173">
        <f t="shared" si="266"/>
        <v>3.1666666666666665</v>
      </c>
      <c r="CU69" s="167">
        <v>0.25</v>
      </c>
      <c r="CV69" s="120"/>
      <c r="CW69" s="120"/>
      <c r="CX69" s="120"/>
      <c r="CY69" s="120"/>
      <c r="CZ69" s="120"/>
      <c r="DA69" s="110"/>
      <c r="DB69" s="111">
        <f t="shared" si="102"/>
        <v>0</v>
      </c>
      <c r="DC69" s="109">
        <f t="shared" si="102"/>
        <v>0</v>
      </c>
      <c r="DD69" s="111">
        <f t="shared" si="103"/>
        <v>0</v>
      </c>
      <c r="DE69" s="109">
        <f t="shared" si="104"/>
        <v>0</v>
      </c>
      <c r="DF69" s="111">
        <f t="shared" si="105"/>
        <v>0</v>
      </c>
      <c r="DG69" s="109">
        <f t="shared" si="106"/>
        <v>0</v>
      </c>
      <c r="DH69" s="111">
        <f t="shared" si="107"/>
        <v>0</v>
      </c>
      <c r="DI69" s="109">
        <f t="shared" si="108"/>
        <v>0</v>
      </c>
      <c r="DJ69" s="111">
        <f t="shared" si="109"/>
        <v>0</v>
      </c>
      <c r="DK69" s="109">
        <f t="shared" si="110"/>
        <v>0</v>
      </c>
      <c r="DL69" s="111">
        <f t="shared" si="111"/>
        <v>0</v>
      </c>
      <c r="DM69" s="109">
        <f t="shared" si="112"/>
        <v>0</v>
      </c>
      <c r="DN69" s="111">
        <f t="shared" si="113"/>
        <v>0</v>
      </c>
      <c r="DO69" s="109">
        <f t="shared" si="114"/>
        <v>0</v>
      </c>
      <c r="DP69" s="166">
        <f t="shared" si="267"/>
        <v>0</v>
      </c>
      <c r="DQ69" s="120"/>
      <c r="DR69" s="120">
        <v>160</v>
      </c>
      <c r="DS69" s="173">
        <f t="shared" si="268"/>
        <v>2.6666666666666665</v>
      </c>
      <c r="DT69" s="167">
        <v>0.5</v>
      </c>
      <c r="DU69" s="120"/>
      <c r="DV69" s="120"/>
      <c r="DW69" s="120"/>
      <c r="DX69" s="120"/>
      <c r="DY69" s="120"/>
      <c r="DZ69" s="109"/>
      <c r="EA69" s="110">
        <v>42789</v>
      </c>
      <c r="EB69" s="111">
        <f t="shared" si="115"/>
        <v>0</v>
      </c>
      <c r="EC69" s="109">
        <f t="shared" si="115"/>
        <v>0</v>
      </c>
      <c r="ED69" s="111">
        <f t="shared" si="116"/>
        <v>0</v>
      </c>
      <c r="EE69" s="109">
        <f t="shared" si="117"/>
        <v>0</v>
      </c>
      <c r="EF69" s="111">
        <f t="shared" si="118"/>
        <v>0</v>
      </c>
      <c r="EG69" s="109">
        <f t="shared" si="119"/>
        <v>0</v>
      </c>
      <c r="EH69" s="111">
        <f t="shared" si="120"/>
        <v>0</v>
      </c>
      <c r="EI69" s="109">
        <f t="shared" si="121"/>
        <v>0</v>
      </c>
      <c r="EJ69" s="111">
        <f t="shared" si="122"/>
        <v>0</v>
      </c>
      <c r="EK69" s="109">
        <f t="shared" si="123"/>
        <v>0</v>
      </c>
      <c r="EL69" s="111">
        <f t="shared" si="124"/>
        <v>0</v>
      </c>
      <c r="EM69" s="109">
        <f t="shared" si="125"/>
        <v>0</v>
      </c>
      <c r="EN69" s="111">
        <f t="shared" si="126"/>
        <v>0</v>
      </c>
      <c r="EO69" s="109">
        <f t="shared" si="127"/>
        <v>0</v>
      </c>
      <c r="EP69" s="166">
        <f t="shared" si="269"/>
        <v>0</v>
      </c>
      <c r="EQ69" s="120"/>
      <c r="ER69" s="120">
        <v>190</v>
      </c>
      <c r="ES69" s="173">
        <f t="shared" si="270"/>
        <v>3.1666666666666665</v>
      </c>
      <c r="ET69" s="167">
        <v>0.54166666666666663</v>
      </c>
      <c r="EU69" s="120"/>
      <c r="EV69" s="120"/>
      <c r="EW69" s="120"/>
      <c r="EX69" s="120"/>
      <c r="EY69" s="120"/>
      <c r="EZ69" s="109"/>
      <c r="FA69" s="110">
        <v>42789</v>
      </c>
      <c r="FB69" s="111">
        <f t="shared" si="128"/>
        <v>0</v>
      </c>
      <c r="FC69" s="109">
        <f t="shared" si="128"/>
        <v>0</v>
      </c>
      <c r="FD69" s="111">
        <f t="shared" si="129"/>
        <v>0</v>
      </c>
      <c r="FE69" s="109">
        <f t="shared" si="130"/>
        <v>0</v>
      </c>
      <c r="FF69" s="111">
        <f t="shared" si="324"/>
        <v>0</v>
      </c>
      <c r="FG69" s="109">
        <f t="shared" si="318"/>
        <v>0</v>
      </c>
      <c r="FH69" s="111">
        <f t="shared" si="133"/>
        <v>0</v>
      </c>
      <c r="FI69" s="109">
        <f t="shared" si="134"/>
        <v>0</v>
      </c>
      <c r="FJ69" s="111">
        <f t="shared" si="135"/>
        <v>0</v>
      </c>
      <c r="FK69" s="109">
        <f t="shared" si="136"/>
        <v>0</v>
      </c>
      <c r="FL69" s="111">
        <f t="shared" si="137"/>
        <v>0</v>
      </c>
      <c r="FM69" s="109">
        <f t="shared" si="138"/>
        <v>0</v>
      </c>
      <c r="FN69" s="111">
        <f t="shared" si="139"/>
        <v>0</v>
      </c>
      <c r="FO69" s="109">
        <f t="shared" si="140"/>
        <v>0</v>
      </c>
      <c r="FP69" s="166">
        <f t="shared" si="271"/>
        <v>0</v>
      </c>
      <c r="FQ69" s="120"/>
      <c r="FR69" s="120">
        <v>180</v>
      </c>
      <c r="FS69" s="173">
        <f t="shared" si="272"/>
        <v>3</v>
      </c>
      <c r="FT69" s="167">
        <v>0.66666666666666663</v>
      </c>
      <c r="FU69" s="120"/>
      <c r="FV69" s="120"/>
      <c r="FW69" s="120"/>
      <c r="FX69" s="120"/>
      <c r="FY69" s="120"/>
      <c r="FZ69" s="109"/>
      <c r="GA69" s="110">
        <v>42789</v>
      </c>
      <c r="GB69" s="111">
        <f t="shared" si="141"/>
        <v>0</v>
      </c>
      <c r="GC69" s="109">
        <f t="shared" si="141"/>
        <v>0</v>
      </c>
      <c r="GD69" s="111">
        <f t="shared" si="142"/>
        <v>0</v>
      </c>
      <c r="GE69" s="109">
        <f t="shared" si="143"/>
        <v>0</v>
      </c>
      <c r="GF69" s="111">
        <f t="shared" si="144"/>
        <v>0</v>
      </c>
      <c r="GG69" s="109">
        <f t="shared" si="145"/>
        <v>0</v>
      </c>
      <c r="GH69" s="111">
        <f t="shared" si="146"/>
        <v>0</v>
      </c>
      <c r="GI69" s="109">
        <f t="shared" si="147"/>
        <v>0</v>
      </c>
      <c r="GJ69" s="111">
        <f t="shared" si="148"/>
        <v>0</v>
      </c>
      <c r="GK69" s="109">
        <f t="shared" si="149"/>
        <v>0</v>
      </c>
      <c r="GL69" s="111">
        <f t="shared" si="150"/>
        <v>0</v>
      </c>
      <c r="GM69" s="109">
        <f t="shared" si="151"/>
        <v>0</v>
      </c>
      <c r="GN69" s="111">
        <f t="shared" si="152"/>
        <v>0</v>
      </c>
      <c r="GO69" s="109">
        <f t="shared" si="153"/>
        <v>0</v>
      </c>
      <c r="GP69" s="166">
        <f t="shared" si="273"/>
        <v>0</v>
      </c>
      <c r="GQ69" s="120"/>
      <c r="GR69" s="120">
        <v>10</v>
      </c>
      <c r="GS69" s="173">
        <f t="shared" si="274"/>
        <v>0.16666666666666666</v>
      </c>
      <c r="GT69" s="167">
        <v>0.33333333333333331</v>
      </c>
      <c r="GU69" s="120"/>
      <c r="GV69" s="120"/>
      <c r="GW69" s="120"/>
      <c r="GX69" s="120"/>
      <c r="GY69" s="120"/>
      <c r="GZ69" s="109"/>
      <c r="HA69" s="110">
        <v>42789</v>
      </c>
      <c r="HB69" s="111">
        <f t="shared" si="154"/>
        <v>0</v>
      </c>
      <c r="HC69" s="109">
        <f t="shared" si="154"/>
        <v>0</v>
      </c>
      <c r="HD69" s="111">
        <f t="shared" si="155"/>
        <v>0</v>
      </c>
      <c r="HE69" s="109">
        <f t="shared" si="156"/>
        <v>0</v>
      </c>
      <c r="HF69" s="111">
        <f t="shared" si="157"/>
        <v>0</v>
      </c>
      <c r="HG69" s="109">
        <f t="shared" si="158"/>
        <v>0</v>
      </c>
      <c r="HH69" s="111">
        <f t="shared" si="159"/>
        <v>0</v>
      </c>
      <c r="HI69" s="109">
        <f t="shared" si="160"/>
        <v>0</v>
      </c>
      <c r="HJ69" s="111">
        <f t="shared" si="161"/>
        <v>0</v>
      </c>
      <c r="HK69" s="109">
        <f t="shared" si="162"/>
        <v>0</v>
      </c>
      <c r="HL69" s="111">
        <f t="shared" si="163"/>
        <v>0</v>
      </c>
      <c r="HM69" s="109">
        <f t="shared" si="164"/>
        <v>0</v>
      </c>
      <c r="HN69" s="111">
        <f t="shared" si="165"/>
        <v>0</v>
      </c>
      <c r="HO69" s="109">
        <f t="shared" si="166"/>
        <v>0</v>
      </c>
      <c r="HP69" s="166">
        <f t="shared" si="275"/>
        <v>0</v>
      </c>
      <c r="HQ69" s="120"/>
      <c r="HR69" s="179">
        <v>160</v>
      </c>
      <c r="HS69" s="177">
        <f t="shared" si="276"/>
        <v>2.6666666666666665</v>
      </c>
      <c r="HT69" s="180">
        <v>0.58333333333333337</v>
      </c>
      <c r="HU69" s="120"/>
      <c r="HV69" s="120"/>
      <c r="HW69" s="120"/>
      <c r="HX69" s="120"/>
      <c r="HY69" s="120"/>
      <c r="HZ69" s="109"/>
      <c r="IA69" s="110">
        <v>42789</v>
      </c>
      <c r="IB69" s="111">
        <f t="shared" si="167"/>
        <v>0</v>
      </c>
      <c r="IC69" s="109">
        <f t="shared" si="167"/>
        <v>0</v>
      </c>
      <c r="ID69" s="111">
        <f t="shared" si="168"/>
        <v>0</v>
      </c>
      <c r="IE69" s="109">
        <f t="shared" si="169"/>
        <v>0</v>
      </c>
      <c r="IF69" s="111">
        <f t="shared" si="170"/>
        <v>0</v>
      </c>
      <c r="IG69" s="109">
        <f t="shared" si="171"/>
        <v>0</v>
      </c>
      <c r="IH69" s="111">
        <f t="shared" si="172"/>
        <v>0</v>
      </c>
      <c r="II69" s="109">
        <f t="shared" si="173"/>
        <v>0</v>
      </c>
      <c r="IJ69" s="111">
        <f t="shared" si="174"/>
        <v>0</v>
      </c>
      <c r="IK69" s="109">
        <f t="shared" si="175"/>
        <v>0</v>
      </c>
      <c r="IL69" s="111">
        <f t="shared" si="176"/>
        <v>0</v>
      </c>
      <c r="IM69" s="109">
        <f t="shared" si="177"/>
        <v>0</v>
      </c>
      <c r="IN69" s="111">
        <f t="shared" si="178"/>
        <v>0</v>
      </c>
      <c r="IO69" s="109">
        <f t="shared" si="179"/>
        <v>0</v>
      </c>
      <c r="IP69" s="166">
        <f t="shared" si="277"/>
        <v>0</v>
      </c>
      <c r="IQ69" s="120"/>
      <c r="IR69" s="120">
        <v>130</v>
      </c>
      <c r="IS69" s="173">
        <f t="shared" si="278"/>
        <v>2.1666666666666665</v>
      </c>
      <c r="IT69" s="167">
        <v>0.75</v>
      </c>
      <c r="IU69" s="120"/>
      <c r="IV69" s="120"/>
      <c r="IW69" s="120"/>
      <c r="IX69" s="120"/>
      <c r="IY69" s="120"/>
      <c r="IZ69" s="109"/>
      <c r="JA69" s="110">
        <v>42789</v>
      </c>
      <c r="JB69" s="111">
        <f t="shared" si="180"/>
        <v>0</v>
      </c>
      <c r="JC69" s="109">
        <f t="shared" si="180"/>
        <v>0</v>
      </c>
      <c r="JD69" s="111">
        <f t="shared" si="181"/>
        <v>0</v>
      </c>
      <c r="JE69" s="109">
        <f t="shared" si="182"/>
        <v>0</v>
      </c>
      <c r="JF69" s="111">
        <f t="shared" si="183"/>
        <v>0</v>
      </c>
      <c r="JG69" s="109">
        <f t="shared" si="184"/>
        <v>0</v>
      </c>
      <c r="JH69" s="111">
        <f t="shared" si="185"/>
        <v>0</v>
      </c>
      <c r="JI69" s="109">
        <f t="shared" si="186"/>
        <v>0</v>
      </c>
      <c r="JJ69" s="111">
        <f t="shared" si="187"/>
        <v>0</v>
      </c>
      <c r="JK69" s="109">
        <f t="shared" si="188"/>
        <v>0</v>
      </c>
      <c r="JL69" s="111">
        <f t="shared" si="189"/>
        <v>0</v>
      </c>
      <c r="JM69" s="109">
        <f t="shared" si="190"/>
        <v>0</v>
      </c>
      <c r="JN69" s="111">
        <f t="shared" si="191"/>
        <v>0</v>
      </c>
      <c r="JO69" s="109">
        <f t="shared" si="192"/>
        <v>0</v>
      </c>
      <c r="JP69" s="166">
        <f t="shared" si="279"/>
        <v>0</v>
      </c>
      <c r="JQ69" s="120"/>
      <c r="JR69" s="120">
        <v>10</v>
      </c>
      <c r="JS69" s="173">
        <f t="shared" si="280"/>
        <v>0.16666666666666666</v>
      </c>
      <c r="JT69" s="167">
        <v>0.41666666666666669</v>
      </c>
      <c r="JU69" s="120"/>
      <c r="JV69" s="120"/>
      <c r="JW69" s="120"/>
      <c r="JX69" s="120"/>
      <c r="JY69" s="120"/>
      <c r="JZ69" s="109"/>
      <c r="KA69" s="110">
        <v>42789</v>
      </c>
      <c r="KB69" s="111">
        <f t="shared" si="193"/>
        <v>0</v>
      </c>
      <c r="KC69" s="109">
        <f t="shared" si="193"/>
        <v>0</v>
      </c>
      <c r="KD69" s="111">
        <f t="shared" si="194"/>
        <v>0</v>
      </c>
      <c r="KE69" s="109">
        <f t="shared" si="195"/>
        <v>0</v>
      </c>
      <c r="KF69" s="111">
        <f t="shared" si="196"/>
        <v>0</v>
      </c>
      <c r="KG69" s="109">
        <f t="shared" si="197"/>
        <v>0</v>
      </c>
      <c r="KH69" s="111">
        <f t="shared" si="198"/>
        <v>0</v>
      </c>
      <c r="KI69" s="109">
        <f t="shared" si="199"/>
        <v>0</v>
      </c>
      <c r="KJ69" s="111">
        <f t="shared" si="200"/>
        <v>0</v>
      </c>
      <c r="KK69" s="109">
        <f t="shared" si="201"/>
        <v>0</v>
      </c>
      <c r="KL69" s="111">
        <f t="shared" si="202"/>
        <v>0</v>
      </c>
      <c r="KM69" s="109">
        <f t="shared" si="203"/>
        <v>0</v>
      </c>
      <c r="KN69" s="111">
        <f t="shared" si="204"/>
        <v>0</v>
      </c>
      <c r="KO69" s="109">
        <f t="shared" si="205"/>
        <v>0</v>
      </c>
      <c r="KP69" s="166">
        <f t="shared" si="281"/>
        <v>0</v>
      </c>
      <c r="KQ69" s="120"/>
      <c r="KR69" s="120">
        <v>20</v>
      </c>
      <c r="KS69" s="173">
        <f t="shared" si="282"/>
        <v>0.33333333333333331</v>
      </c>
      <c r="KT69" s="167">
        <v>0.25</v>
      </c>
      <c r="KU69" s="120"/>
      <c r="KV69" s="120"/>
      <c r="KW69" s="120"/>
      <c r="KX69" s="120"/>
      <c r="KY69" s="120"/>
      <c r="KZ69" s="109"/>
      <c r="LA69" s="110">
        <v>42789</v>
      </c>
      <c r="LB69" s="111">
        <f t="shared" si="206"/>
        <v>0</v>
      </c>
      <c r="LC69" s="109">
        <f t="shared" si="206"/>
        <v>0</v>
      </c>
      <c r="LD69" s="111">
        <f t="shared" si="207"/>
        <v>0</v>
      </c>
      <c r="LE69" s="109">
        <f t="shared" si="208"/>
        <v>0</v>
      </c>
      <c r="LF69" s="111">
        <f t="shared" si="209"/>
        <v>0</v>
      </c>
      <c r="LG69" s="109">
        <f t="shared" si="210"/>
        <v>0</v>
      </c>
      <c r="LH69" s="111">
        <f t="shared" si="211"/>
        <v>0</v>
      </c>
      <c r="LI69" s="109">
        <f t="shared" si="212"/>
        <v>0</v>
      </c>
      <c r="LJ69" s="111">
        <f t="shared" si="213"/>
        <v>0</v>
      </c>
      <c r="LK69" s="109">
        <f t="shared" si="214"/>
        <v>0</v>
      </c>
      <c r="LL69" s="111">
        <f t="shared" si="215"/>
        <v>0</v>
      </c>
      <c r="LM69" s="109">
        <f t="shared" si="216"/>
        <v>0</v>
      </c>
      <c r="LN69" s="111">
        <f t="shared" si="217"/>
        <v>0</v>
      </c>
      <c r="LO69" s="109">
        <f t="shared" si="218"/>
        <v>0</v>
      </c>
      <c r="LP69" s="166">
        <f t="shared" si="283"/>
        <v>0</v>
      </c>
      <c r="LQ69" s="120"/>
      <c r="LR69" s="120">
        <v>130</v>
      </c>
      <c r="LS69" s="173">
        <f t="shared" si="284"/>
        <v>2.1666666666666665</v>
      </c>
      <c r="LT69" s="167">
        <v>0.45833333333333331</v>
      </c>
      <c r="LU69" s="120"/>
      <c r="LV69" s="120"/>
      <c r="LW69" s="120"/>
      <c r="LX69" s="120"/>
      <c r="LY69" s="120"/>
      <c r="LZ69" s="109"/>
      <c r="MA69" s="109"/>
      <c r="MB69" s="110">
        <v>44035</v>
      </c>
      <c r="MC69" s="111">
        <f t="shared" si="52"/>
        <v>0</v>
      </c>
      <c r="MD69" s="109">
        <f t="shared" si="219"/>
        <v>0</v>
      </c>
      <c r="ME69" s="111">
        <f t="shared" si="53"/>
        <v>0</v>
      </c>
      <c r="MF69" s="109">
        <f t="shared" si="220"/>
        <v>0</v>
      </c>
      <c r="MG69" s="108">
        <f t="shared" si="285"/>
        <v>0</v>
      </c>
      <c r="MH69" s="110">
        <v>44035</v>
      </c>
      <c r="MI69" s="111">
        <f t="shared" si="54"/>
        <v>0</v>
      </c>
      <c r="MJ69" s="109">
        <f t="shared" si="221"/>
        <v>0</v>
      </c>
      <c r="MK69" s="111">
        <f t="shared" si="55"/>
        <v>0</v>
      </c>
      <c r="ML69" s="109">
        <f t="shared" si="222"/>
        <v>0</v>
      </c>
      <c r="MM69" s="108">
        <f t="shared" si="223"/>
        <v>0</v>
      </c>
      <c r="MN69" s="110">
        <v>44035</v>
      </c>
      <c r="MO69" s="111">
        <f t="shared" si="56"/>
        <v>0</v>
      </c>
      <c r="MP69" s="109">
        <f t="shared" si="224"/>
        <v>0</v>
      </c>
      <c r="MQ69" s="111">
        <f t="shared" si="57"/>
        <v>0</v>
      </c>
      <c r="MR69" s="109">
        <f t="shared" si="225"/>
        <v>0</v>
      </c>
      <c r="MS69" s="108">
        <f t="shared" si="226"/>
        <v>0</v>
      </c>
      <c r="MT69" s="110">
        <v>42789</v>
      </c>
      <c r="MU69" s="111">
        <f t="shared" si="58"/>
        <v>0</v>
      </c>
      <c r="MV69" s="109">
        <f t="shared" si="227"/>
        <v>0</v>
      </c>
      <c r="MW69" s="111">
        <f t="shared" si="59"/>
        <v>0</v>
      </c>
      <c r="MX69" s="109">
        <f t="shared" si="228"/>
        <v>0</v>
      </c>
      <c r="MY69" s="108">
        <f t="shared" si="229"/>
        <v>0</v>
      </c>
      <c r="MZ69" s="6"/>
      <c r="NA69" s="25"/>
      <c r="NB69" s="26"/>
      <c r="NC69" s="25"/>
      <c r="ND69" s="26"/>
      <c r="NE69" s="26"/>
      <c r="NF69" s="25"/>
      <c r="NG69" s="26"/>
      <c r="NH69" s="25"/>
      <c r="NI69" s="26"/>
      <c r="NJ69" s="26"/>
      <c r="NL69" s="25"/>
      <c r="NM69" s="26"/>
      <c r="NN69" s="25"/>
      <c r="NO69" s="26"/>
      <c r="NP69" s="25"/>
      <c r="NQ69" s="26"/>
      <c r="NR69" s="25"/>
      <c r="NS69" s="26"/>
      <c r="NT69" s="25"/>
      <c r="NU69" s="26"/>
      <c r="NV69" s="25"/>
      <c r="NW69" s="26"/>
      <c r="NX69" s="25"/>
      <c r="NY69" s="26"/>
      <c r="NZ69" s="18"/>
      <c r="OL69" s="110">
        <v>45680</v>
      </c>
      <c r="OM69" s="264">
        <f t="shared" ref="OM69:ON69" si="346">OM28</f>
        <v>4</v>
      </c>
      <c r="ON69" s="265">
        <f t="shared" si="346"/>
        <v>0.92361111111111116</v>
      </c>
      <c r="OO69" s="202">
        <f t="shared" si="231"/>
        <v>0</v>
      </c>
      <c r="OP69" s="119">
        <f t="shared" si="232"/>
        <v>0</v>
      </c>
      <c r="OQ69" s="202">
        <f t="shared" si="233"/>
        <v>1</v>
      </c>
      <c r="OR69" s="119">
        <f t="shared" si="234"/>
        <v>6.9444444444444434E-2</v>
      </c>
      <c r="OS69" s="202">
        <f t="shared" si="235"/>
        <v>2</v>
      </c>
      <c r="OT69" s="119">
        <f t="shared" si="236"/>
        <v>6.9444444444444441E-3</v>
      </c>
      <c r="OU69" s="202">
        <f t="shared" si="237"/>
        <v>0</v>
      </c>
      <c r="OV69" s="119">
        <f t="shared" si="238"/>
        <v>0</v>
      </c>
      <c r="OW69" s="202">
        <f t="shared" si="239"/>
        <v>0</v>
      </c>
      <c r="OX69" s="119">
        <f t="shared" si="240"/>
        <v>0</v>
      </c>
      <c r="OY69" s="202">
        <f t="shared" si="241"/>
        <v>0</v>
      </c>
      <c r="OZ69" s="119">
        <f t="shared" si="242"/>
        <v>0</v>
      </c>
      <c r="PA69" s="260">
        <f t="shared" si="287"/>
        <v>1</v>
      </c>
      <c r="PM69" s="110">
        <v>45680</v>
      </c>
      <c r="PN69" s="264">
        <f t="shared" ref="PN69:PO69" si="347">PN28</f>
        <v>2</v>
      </c>
      <c r="PO69" s="265">
        <f t="shared" si="347"/>
        <v>0.2638888888888889</v>
      </c>
      <c r="PP69" s="202">
        <f t="shared" si="244"/>
        <v>0</v>
      </c>
      <c r="PQ69" s="119">
        <f t="shared" si="245"/>
        <v>0</v>
      </c>
      <c r="PR69" s="202">
        <f t="shared" si="246"/>
        <v>1</v>
      </c>
      <c r="PS69" s="119">
        <f t="shared" si="247"/>
        <v>6.9444444444444434E-2</v>
      </c>
      <c r="PT69" s="202">
        <f t="shared" si="248"/>
        <v>0</v>
      </c>
      <c r="PU69" s="119">
        <f t="shared" si="249"/>
        <v>0</v>
      </c>
      <c r="PV69" s="202">
        <f t="shared" si="250"/>
        <v>0</v>
      </c>
      <c r="PW69" s="119">
        <f t="shared" si="251"/>
        <v>0</v>
      </c>
      <c r="PX69" s="202">
        <f t="shared" si="252"/>
        <v>2</v>
      </c>
      <c r="PY69" s="119">
        <f t="shared" si="253"/>
        <v>0.66666666666666663</v>
      </c>
      <c r="PZ69" s="202">
        <f t="shared" si="254"/>
        <v>0</v>
      </c>
      <c r="QA69" s="119">
        <f t="shared" si="255"/>
        <v>0</v>
      </c>
      <c r="QB69" s="260">
        <f t="shared" si="288"/>
        <v>1</v>
      </c>
    </row>
    <row r="70" spans="1:444">
      <c r="A70" s="110">
        <v>45681</v>
      </c>
      <c r="B70" s="264">
        <f t="shared" si="60"/>
        <v>3</v>
      </c>
      <c r="C70" s="265">
        <f t="shared" si="60"/>
        <v>0.29166666666666669</v>
      </c>
      <c r="D70" s="202">
        <f>K31</f>
        <v>0</v>
      </c>
      <c r="E70" s="119">
        <f>L30</f>
        <v>0</v>
      </c>
      <c r="F70" s="203">
        <f t="shared" si="291"/>
        <v>1</v>
      </c>
      <c r="G70" s="119">
        <f t="shared" si="258"/>
        <v>1.3888888888888888E-2</v>
      </c>
      <c r="H70" s="202">
        <f t="shared" si="335"/>
        <v>0</v>
      </c>
      <c r="I70" s="119">
        <f t="shared" si="336"/>
        <v>2.7777777777777776E-2</v>
      </c>
      <c r="J70" s="202">
        <f t="shared" si="337"/>
        <v>0</v>
      </c>
      <c r="K70" s="119">
        <f t="shared" si="338"/>
        <v>0</v>
      </c>
      <c r="L70" s="202">
        <f t="shared" si="339"/>
        <v>3</v>
      </c>
      <c r="M70" s="119">
        <f t="shared" si="332"/>
        <v>0.66666666666666663</v>
      </c>
      <c r="N70" s="202">
        <f t="shared" si="63"/>
        <v>0</v>
      </c>
      <c r="O70" s="119">
        <f t="shared" si="64"/>
        <v>0</v>
      </c>
      <c r="P70" s="260">
        <f t="shared" si="65"/>
        <v>1</v>
      </c>
      <c r="Q70" s="120"/>
      <c r="R70" s="120"/>
      <c r="S70" s="173"/>
      <c r="T70" s="167"/>
      <c r="U70" s="120"/>
      <c r="V70" s="120"/>
      <c r="W70" s="120"/>
      <c r="X70" s="120"/>
      <c r="Y70" s="120"/>
      <c r="Z70" s="109"/>
      <c r="AA70" s="109"/>
      <c r="AB70" s="110">
        <v>45681</v>
      </c>
      <c r="AC70" s="264">
        <f t="shared" si="302"/>
        <v>4</v>
      </c>
      <c r="AD70" s="265">
        <f t="shared" si="296"/>
        <v>0.28472222222222221</v>
      </c>
      <c r="AE70" s="202">
        <f t="shared" si="67"/>
        <v>0</v>
      </c>
      <c r="AF70" s="119">
        <f t="shared" si="68"/>
        <v>0</v>
      </c>
      <c r="AG70" s="202">
        <f t="shared" si="69"/>
        <v>1</v>
      </c>
      <c r="AH70" s="119">
        <f t="shared" si="70"/>
        <v>2.0833333333333332E-2</v>
      </c>
      <c r="AI70" s="202">
        <f t="shared" si="71"/>
        <v>3</v>
      </c>
      <c r="AJ70" s="119">
        <f t="shared" si="72"/>
        <v>2.0833333333333332E-2</v>
      </c>
      <c r="AK70" s="202">
        <f t="shared" si="73"/>
        <v>0</v>
      </c>
      <c r="AL70" s="119">
        <f t="shared" si="74"/>
        <v>0</v>
      </c>
      <c r="AM70" s="202">
        <f t="shared" si="260"/>
        <v>3</v>
      </c>
      <c r="AN70" s="119">
        <f t="shared" si="75"/>
        <v>0.67361111111111116</v>
      </c>
      <c r="AO70" s="202">
        <f t="shared" si="76"/>
        <v>0</v>
      </c>
      <c r="AP70" s="119">
        <f t="shared" si="261"/>
        <v>0</v>
      </c>
      <c r="AQ70" s="260">
        <f t="shared" si="262"/>
        <v>1</v>
      </c>
      <c r="AR70" s="120"/>
      <c r="AS70" s="120"/>
      <c r="AT70" s="173"/>
      <c r="AU70" s="167"/>
      <c r="AV70" s="120"/>
      <c r="AW70" s="120"/>
      <c r="AX70" s="120"/>
      <c r="AY70" s="120"/>
      <c r="AZ70" s="120"/>
      <c r="BA70" s="109"/>
      <c r="BB70" s="110">
        <v>45681</v>
      </c>
      <c r="BC70" s="202">
        <f t="shared" si="77"/>
        <v>3</v>
      </c>
      <c r="BD70" s="119">
        <f t="shared" si="77"/>
        <v>0.98263888888888884</v>
      </c>
      <c r="BE70" s="202">
        <f t="shared" si="78"/>
        <v>0</v>
      </c>
      <c r="BF70" s="119">
        <f t="shared" si="79"/>
        <v>0</v>
      </c>
      <c r="BG70" s="202">
        <f t="shared" si="80"/>
        <v>1</v>
      </c>
      <c r="BH70" s="119">
        <f t="shared" si="263"/>
        <v>1.0416666666666666E-2</v>
      </c>
      <c r="BI70" s="202">
        <f t="shared" si="81"/>
        <v>1</v>
      </c>
      <c r="BJ70" s="119">
        <f t="shared" si="82"/>
        <v>6.9444444444444441E-3</v>
      </c>
      <c r="BK70" s="202">
        <f t="shared" si="83"/>
        <v>0</v>
      </c>
      <c r="BL70" s="119">
        <f t="shared" si="84"/>
        <v>0</v>
      </c>
      <c r="BM70" s="202">
        <f t="shared" si="85"/>
        <v>0</v>
      </c>
      <c r="BN70" s="119">
        <f t="shared" si="86"/>
        <v>0</v>
      </c>
      <c r="BO70" s="202">
        <f t="shared" si="87"/>
        <v>0</v>
      </c>
      <c r="BP70" s="119">
        <f t="shared" si="88"/>
        <v>0</v>
      </c>
      <c r="BQ70" s="260">
        <f t="shared" si="264"/>
        <v>0.99999999999999989</v>
      </c>
      <c r="BR70" s="120"/>
      <c r="BS70" s="120"/>
      <c r="BT70" s="173"/>
      <c r="BU70" s="167"/>
      <c r="BV70" s="120"/>
      <c r="BW70" s="120"/>
      <c r="BX70" s="120"/>
      <c r="BY70" s="120"/>
      <c r="BZ70" s="120"/>
      <c r="CA70" s="109"/>
      <c r="CB70" s="110">
        <v>43183</v>
      </c>
      <c r="CC70" s="111">
        <f t="shared" si="89"/>
        <v>0</v>
      </c>
      <c r="CD70" s="109">
        <f t="shared" si="89"/>
        <v>0</v>
      </c>
      <c r="CE70" s="111">
        <f t="shared" si="90"/>
        <v>0</v>
      </c>
      <c r="CF70" s="109">
        <f t="shared" si="91"/>
        <v>0</v>
      </c>
      <c r="CG70" s="111">
        <f t="shared" si="327"/>
        <v>0</v>
      </c>
      <c r="CH70" s="109">
        <f t="shared" si="321"/>
        <v>0</v>
      </c>
      <c r="CI70" s="111">
        <f t="shared" si="94"/>
        <v>0</v>
      </c>
      <c r="CJ70" s="109">
        <f t="shared" si="95"/>
        <v>0</v>
      </c>
      <c r="CK70" s="111">
        <f t="shared" si="96"/>
        <v>0</v>
      </c>
      <c r="CL70" s="109">
        <f t="shared" si="97"/>
        <v>0</v>
      </c>
      <c r="CM70" s="111">
        <f t="shared" si="98"/>
        <v>0</v>
      </c>
      <c r="CN70" s="109">
        <f t="shared" si="99"/>
        <v>0</v>
      </c>
      <c r="CO70" s="111">
        <f t="shared" si="100"/>
        <v>0</v>
      </c>
      <c r="CP70" s="109">
        <f t="shared" si="101"/>
        <v>0</v>
      </c>
      <c r="CQ70" s="166">
        <f t="shared" si="265"/>
        <v>0</v>
      </c>
      <c r="CR70" s="120"/>
      <c r="CS70" s="120">
        <v>200</v>
      </c>
      <c r="CT70" s="173">
        <f t="shared" si="266"/>
        <v>3.3333333333333335</v>
      </c>
      <c r="CU70" s="167">
        <v>0.70833333333333337</v>
      </c>
      <c r="CV70" s="120"/>
      <c r="CW70" s="120"/>
      <c r="CX70" s="120"/>
      <c r="CY70" s="120"/>
      <c r="CZ70" s="120"/>
      <c r="DA70" s="110"/>
      <c r="DB70" s="111">
        <f t="shared" si="102"/>
        <v>0</v>
      </c>
      <c r="DC70" s="109">
        <f t="shared" si="102"/>
        <v>0</v>
      </c>
      <c r="DD70" s="111">
        <f t="shared" si="103"/>
        <v>0</v>
      </c>
      <c r="DE70" s="109">
        <f t="shared" si="104"/>
        <v>0</v>
      </c>
      <c r="DF70" s="111">
        <f t="shared" si="105"/>
        <v>0</v>
      </c>
      <c r="DG70" s="109">
        <f t="shared" si="106"/>
        <v>0</v>
      </c>
      <c r="DH70" s="111">
        <f t="shared" si="107"/>
        <v>0</v>
      </c>
      <c r="DI70" s="109">
        <f t="shared" si="108"/>
        <v>0</v>
      </c>
      <c r="DJ70" s="111">
        <f t="shared" si="109"/>
        <v>0</v>
      </c>
      <c r="DK70" s="109">
        <f t="shared" si="110"/>
        <v>0</v>
      </c>
      <c r="DL70" s="111">
        <f t="shared" si="111"/>
        <v>0</v>
      </c>
      <c r="DM70" s="109">
        <f t="shared" si="112"/>
        <v>0</v>
      </c>
      <c r="DN70" s="111">
        <f t="shared" si="113"/>
        <v>0</v>
      </c>
      <c r="DO70" s="109">
        <f t="shared" si="114"/>
        <v>0</v>
      </c>
      <c r="DP70" s="166">
        <f t="shared" si="267"/>
        <v>0</v>
      </c>
      <c r="DQ70" s="120"/>
      <c r="DR70" s="120">
        <v>160</v>
      </c>
      <c r="DS70" s="173">
        <f t="shared" si="268"/>
        <v>2.6666666666666665</v>
      </c>
      <c r="DT70" s="167">
        <v>0.5</v>
      </c>
      <c r="DU70" s="120"/>
      <c r="DV70" s="120"/>
      <c r="DW70" s="120"/>
      <c r="DX70" s="120"/>
      <c r="DY70" s="120"/>
      <c r="DZ70" s="109"/>
      <c r="EA70" s="110">
        <v>42790</v>
      </c>
      <c r="EB70" s="111">
        <f t="shared" si="115"/>
        <v>0</v>
      </c>
      <c r="EC70" s="109">
        <f t="shared" si="115"/>
        <v>0</v>
      </c>
      <c r="ED70" s="111">
        <f t="shared" si="116"/>
        <v>0</v>
      </c>
      <c r="EE70" s="109">
        <f t="shared" si="117"/>
        <v>0</v>
      </c>
      <c r="EF70" s="111">
        <f t="shared" si="118"/>
        <v>0</v>
      </c>
      <c r="EG70" s="109">
        <f t="shared" si="119"/>
        <v>0</v>
      </c>
      <c r="EH70" s="111">
        <f t="shared" si="120"/>
        <v>0</v>
      </c>
      <c r="EI70" s="109">
        <f t="shared" si="121"/>
        <v>0</v>
      </c>
      <c r="EJ70" s="111">
        <f t="shared" si="122"/>
        <v>0</v>
      </c>
      <c r="EK70" s="109">
        <f t="shared" si="123"/>
        <v>0</v>
      </c>
      <c r="EL70" s="111">
        <f t="shared" si="124"/>
        <v>0</v>
      </c>
      <c r="EM70" s="109">
        <f t="shared" si="125"/>
        <v>0</v>
      </c>
      <c r="EN70" s="111">
        <f t="shared" si="126"/>
        <v>0</v>
      </c>
      <c r="EO70" s="109">
        <f t="shared" si="127"/>
        <v>0</v>
      </c>
      <c r="EP70" s="166">
        <f t="shared" si="269"/>
        <v>0</v>
      </c>
      <c r="EQ70" s="120"/>
      <c r="ER70" s="120">
        <v>180</v>
      </c>
      <c r="ES70" s="173">
        <f t="shared" si="270"/>
        <v>3</v>
      </c>
      <c r="ET70" s="167">
        <v>0.54166666666666663</v>
      </c>
      <c r="EU70" s="120"/>
      <c r="EV70" s="120"/>
      <c r="EW70" s="120"/>
      <c r="EX70" s="120"/>
      <c r="EY70" s="120"/>
      <c r="EZ70" s="109"/>
      <c r="FA70" s="110">
        <v>42790</v>
      </c>
      <c r="FB70" s="111">
        <f t="shared" si="128"/>
        <v>0</v>
      </c>
      <c r="FC70" s="109">
        <f t="shared" si="128"/>
        <v>0</v>
      </c>
      <c r="FD70" s="111">
        <f t="shared" si="129"/>
        <v>0</v>
      </c>
      <c r="FE70" s="109">
        <f t="shared" si="130"/>
        <v>0</v>
      </c>
      <c r="FF70" s="111">
        <f t="shared" si="324"/>
        <v>0</v>
      </c>
      <c r="FG70" s="109">
        <f t="shared" si="318"/>
        <v>0</v>
      </c>
      <c r="FH70" s="111">
        <f t="shared" si="133"/>
        <v>0</v>
      </c>
      <c r="FI70" s="109">
        <f t="shared" si="134"/>
        <v>0</v>
      </c>
      <c r="FJ70" s="111">
        <f t="shared" si="135"/>
        <v>0</v>
      </c>
      <c r="FK70" s="109">
        <f t="shared" si="136"/>
        <v>0</v>
      </c>
      <c r="FL70" s="111">
        <f t="shared" si="137"/>
        <v>0</v>
      </c>
      <c r="FM70" s="109">
        <f t="shared" si="138"/>
        <v>0</v>
      </c>
      <c r="FN70" s="111">
        <f t="shared" si="139"/>
        <v>0</v>
      </c>
      <c r="FO70" s="109">
        <f t="shared" si="140"/>
        <v>0</v>
      </c>
      <c r="FP70" s="166">
        <f t="shared" si="271"/>
        <v>0</v>
      </c>
      <c r="FQ70" s="120"/>
      <c r="FR70" s="120">
        <v>150</v>
      </c>
      <c r="FS70" s="173">
        <f t="shared" si="272"/>
        <v>2.5</v>
      </c>
      <c r="FT70" s="167">
        <v>0.625</v>
      </c>
      <c r="FU70" s="120"/>
      <c r="FV70" s="120"/>
      <c r="FW70" s="120"/>
      <c r="FX70" s="120"/>
      <c r="FY70" s="120"/>
      <c r="FZ70" s="109"/>
      <c r="GA70" s="110">
        <v>42790</v>
      </c>
      <c r="GB70" s="111">
        <f t="shared" si="141"/>
        <v>0</v>
      </c>
      <c r="GC70" s="109">
        <f t="shared" si="141"/>
        <v>0</v>
      </c>
      <c r="GD70" s="111">
        <f t="shared" si="142"/>
        <v>0</v>
      </c>
      <c r="GE70" s="109">
        <f t="shared" si="143"/>
        <v>0</v>
      </c>
      <c r="GF70" s="111">
        <f t="shared" si="144"/>
        <v>0</v>
      </c>
      <c r="GG70" s="109">
        <f t="shared" si="145"/>
        <v>0</v>
      </c>
      <c r="GH70" s="111">
        <f t="shared" si="146"/>
        <v>0</v>
      </c>
      <c r="GI70" s="109">
        <f t="shared" si="147"/>
        <v>0</v>
      </c>
      <c r="GJ70" s="111">
        <f t="shared" si="148"/>
        <v>0</v>
      </c>
      <c r="GK70" s="109">
        <f t="shared" si="149"/>
        <v>0</v>
      </c>
      <c r="GL70" s="111">
        <f t="shared" si="150"/>
        <v>0</v>
      </c>
      <c r="GM70" s="109">
        <f t="shared" si="151"/>
        <v>0</v>
      </c>
      <c r="GN70" s="111">
        <f t="shared" si="152"/>
        <v>0</v>
      </c>
      <c r="GO70" s="109">
        <f t="shared" si="153"/>
        <v>0</v>
      </c>
      <c r="GP70" s="166">
        <f t="shared" si="273"/>
        <v>0</v>
      </c>
      <c r="GQ70" s="120"/>
      <c r="GR70" s="120">
        <v>10</v>
      </c>
      <c r="GS70" s="173">
        <f t="shared" si="274"/>
        <v>0.16666666666666666</v>
      </c>
      <c r="GT70" s="167">
        <v>4.1666666666666664E-2</v>
      </c>
      <c r="GU70" s="120"/>
      <c r="GV70" s="120"/>
      <c r="GW70" s="120"/>
      <c r="GX70" s="120"/>
      <c r="GY70" s="120"/>
      <c r="GZ70" s="109"/>
      <c r="HA70" s="110">
        <v>42790</v>
      </c>
      <c r="HB70" s="111">
        <f t="shared" si="154"/>
        <v>0</v>
      </c>
      <c r="HC70" s="109">
        <f t="shared" si="154"/>
        <v>0</v>
      </c>
      <c r="HD70" s="111">
        <f t="shared" si="155"/>
        <v>0</v>
      </c>
      <c r="HE70" s="109">
        <f t="shared" si="156"/>
        <v>0</v>
      </c>
      <c r="HF70" s="111">
        <f t="shared" si="157"/>
        <v>0</v>
      </c>
      <c r="HG70" s="109">
        <f t="shared" si="158"/>
        <v>0</v>
      </c>
      <c r="HH70" s="111">
        <f t="shared" si="159"/>
        <v>0</v>
      </c>
      <c r="HI70" s="109">
        <f t="shared" si="160"/>
        <v>0</v>
      </c>
      <c r="HJ70" s="111">
        <f t="shared" si="161"/>
        <v>0</v>
      </c>
      <c r="HK70" s="109">
        <f t="shared" si="162"/>
        <v>0</v>
      </c>
      <c r="HL70" s="111">
        <f t="shared" si="163"/>
        <v>0</v>
      </c>
      <c r="HM70" s="109">
        <f t="shared" si="164"/>
        <v>0</v>
      </c>
      <c r="HN70" s="111">
        <f t="shared" si="165"/>
        <v>0</v>
      </c>
      <c r="HO70" s="109">
        <f t="shared" si="166"/>
        <v>0</v>
      </c>
      <c r="HP70" s="166">
        <f t="shared" si="275"/>
        <v>0</v>
      </c>
      <c r="HQ70" s="120"/>
      <c r="HR70" s="120">
        <v>160</v>
      </c>
      <c r="HS70" s="173">
        <f t="shared" si="276"/>
        <v>2.6666666666666665</v>
      </c>
      <c r="HT70" s="167">
        <v>0.54166666666666663</v>
      </c>
      <c r="HU70" s="120"/>
      <c r="HV70" s="120"/>
      <c r="HW70" s="120"/>
      <c r="HX70" s="120"/>
      <c r="HY70" s="120"/>
      <c r="HZ70" s="109"/>
      <c r="IA70" s="110">
        <v>42790</v>
      </c>
      <c r="IB70" s="111">
        <f t="shared" si="167"/>
        <v>0</v>
      </c>
      <c r="IC70" s="109">
        <f t="shared" si="167"/>
        <v>0</v>
      </c>
      <c r="ID70" s="111">
        <f t="shared" si="168"/>
        <v>0</v>
      </c>
      <c r="IE70" s="109">
        <f t="shared" si="169"/>
        <v>0</v>
      </c>
      <c r="IF70" s="111">
        <f t="shared" si="170"/>
        <v>0</v>
      </c>
      <c r="IG70" s="109">
        <f t="shared" si="171"/>
        <v>0</v>
      </c>
      <c r="IH70" s="111">
        <f t="shared" si="172"/>
        <v>0</v>
      </c>
      <c r="II70" s="109">
        <f t="shared" si="173"/>
        <v>0</v>
      </c>
      <c r="IJ70" s="111">
        <f t="shared" si="174"/>
        <v>0</v>
      </c>
      <c r="IK70" s="109">
        <f t="shared" si="175"/>
        <v>0</v>
      </c>
      <c r="IL70" s="111">
        <f t="shared" si="176"/>
        <v>0</v>
      </c>
      <c r="IM70" s="109">
        <f t="shared" si="177"/>
        <v>0</v>
      </c>
      <c r="IN70" s="111">
        <f t="shared" si="178"/>
        <v>0</v>
      </c>
      <c r="IO70" s="109">
        <f t="shared" si="179"/>
        <v>0</v>
      </c>
      <c r="IP70" s="166">
        <f t="shared" si="277"/>
        <v>0</v>
      </c>
      <c r="IQ70" s="120"/>
      <c r="IR70" s="120">
        <v>130</v>
      </c>
      <c r="IS70" s="173">
        <f t="shared" si="278"/>
        <v>2.1666666666666665</v>
      </c>
      <c r="IT70" s="167">
        <v>0.75</v>
      </c>
      <c r="IU70" s="120"/>
      <c r="IV70" s="120"/>
      <c r="IW70" s="120"/>
      <c r="IX70" s="120"/>
      <c r="IY70" s="120"/>
      <c r="IZ70" s="109"/>
      <c r="JA70" s="110">
        <v>42790</v>
      </c>
      <c r="JB70" s="111">
        <f t="shared" si="180"/>
        <v>0</v>
      </c>
      <c r="JC70" s="109">
        <f t="shared" si="180"/>
        <v>0</v>
      </c>
      <c r="JD70" s="111">
        <f t="shared" si="181"/>
        <v>0</v>
      </c>
      <c r="JE70" s="109">
        <f t="shared" si="182"/>
        <v>0</v>
      </c>
      <c r="JF70" s="111">
        <f t="shared" si="183"/>
        <v>0</v>
      </c>
      <c r="JG70" s="109">
        <f t="shared" si="184"/>
        <v>0</v>
      </c>
      <c r="JH70" s="111">
        <f t="shared" si="185"/>
        <v>0</v>
      </c>
      <c r="JI70" s="109">
        <f t="shared" si="186"/>
        <v>0</v>
      </c>
      <c r="JJ70" s="111">
        <f t="shared" si="187"/>
        <v>0</v>
      </c>
      <c r="JK70" s="109">
        <f t="shared" si="188"/>
        <v>0</v>
      </c>
      <c r="JL70" s="111">
        <f t="shared" si="189"/>
        <v>0</v>
      </c>
      <c r="JM70" s="109">
        <f t="shared" si="190"/>
        <v>0</v>
      </c>
      <c r="JN70" s="111">
        <f t="shared" si="191"/>
        <v>0</v>
      </c>
      <c r="JO70" s="109">
        <f t="shared" si="192"/>
        <v>0</v>
      </c>
      <c r="JP70" s="166">
        <f t="shared" si="279"/>
        <v>0</v>
      </c>
      <c r="JQ70" s="120"/>
      <c r="JR70" s="120">
        <v>10</v>
      </c>
      <c r="JS70" s="173">
        <f t="shared" si="280"/>
        <v>0.16666666666666666</v>
      </c>
      <c r="JT70" s="167">
        <v>8.3333333333333329E-2</v>
      </c>
      <c r="JU70" s="120"/>
      <c r="JV70" s="120"/>
      <c r="JW70" s="120"/>
      <c r="JX70" s="120"/>
      <c r="JY70" s="120"/>
      <c r="JZ70" s="109"/>
      <c r="KA70" s="110">
        <v>42790</v>
      </c>
      <c r="KB70" s="111">
        <f t="shared" si="193"/>
        <v>0</v>
      </c>
      <c r="KC70" s="109">
        <f t="shared" si="193"/>
        <v>0</v>
      </c>
      <c r="KD70" s="111">
        <f t="shared" si="194"/>
        <v>0</v>
      </c>
      <c r="KE70" s="109">
        <f t="shared" si="195"/>
        <v>0</v>
      </c>
      <c r="KF70" s="111">
        <f t="shared" si="196"/>
        <v>0</v>
      </c>
      <c r="KG70" s="109">
        <f t="shared" si="197"/>
        <v>0</v>
      </c>
      <c r="KH70" s="111">
        <f t="shared" si="198"/>
        <v>0</v>
      </c>
      <c r="KI70" s="109">
        <f t="shared" si="199"/>
        <v>0</v>
      </c>
      <c r="KJ70" s="111">
        <f t="shared" si="200"/>
        <v>0</v>
      </c>
      <c r="KK70" s="109">
        <f t="shared" si="201"/>
        <v>0</v>
      </c>
      <c r="KL70" s="111">
        <f t="shared" si="202"/>
        <v>0</v>
      </c>
      <c r="KM70" s="109">
        <f t="shared" si="203"/>
        <v>0</v>
      </c>
      <c r="KN70" s="111">
        <f t="shared" si="204"/>
        <v>0</v>
      </c>
      <c r="KO70" s="109">
        <f t="shared" si="205"/>
        <v>0</v>
      </c>
      <c r="KP70" s="166">
        <f t="shared" si="281"/>
        <v>0</v>
      </c>
      <c r="KQ70" s="120"/>
      <c r="KR70" s="120">
        <v>20</v>
      </c>
      <c r="KS70" s="173">
        <v>0.25</v>
      </c>
      <c r="KT70" s="167">
        <v>0.25</v>
      </c>
      <c r="KU70" s="120"/>
      <c r="KV70" s="120"/>
      <c r="KW70" s="120"/>
      <c r="KX70" s="120"/>
      <c r="KY70" s="120"/>
      <c r="KZ70" s="109"/>
      <c r="LA70" s="110">
        <v>42790</v>
      </c>
      <c r="LB70" s="111">
        <f t="shared" si="206"/>
        <v>0</v>
      </c>
      <c r="LC70" s="109">
        <f t="shared" si="206"/>
        <v>0</v>
      </c>
      <c r="LD70" s="111">
        <f t="shared" si="207"/>
        <v>0</v>
      </c>
      <c r="LE70" s="109">
        <f t="shared" si="208"/>
        <v>0</v>
      </c>
      <c r="LF70" s="111">
        <f t="shared" si="209"/>
        <v>0</v>
      </c>
      <c r="LG70" s="109">
        <f t="shared" si="210"/>
        <v>0</v>
      </c>
      <c r="LH70" s="111">
        <f t="shared" si="211"/>
        <v>0</v>
      </c>
      <c r="LI70" s="109">
        <f t="shared" si="212"/>
        <v>0</v>
      </c>
      <c r="LJ70" s="111">
        <f t="shared" si="213"/>
        <v>0</v>
      </c>
      <c r="LK70" s="109">
        <f t="shared" si="214"/>
        <v>0</v>
      </c>
      <c r="LL70" s="111">
        <f t="shared" si="215"/>
        <v>0</v>
      </c>
      <c r="LM70" s="109">
        <f t="shared" si="216"/>
        <v>0</v>
      </c>
      <c r="LN70" s="111">
        <f t="shared" si="217"/>
        <v>0</v>
      </c>
      <c r="LO70" s="109">
        <f t="shared" si="218"/>
        <v>0</v>
      </c>
      <c r="LP70" s="166">
        <f t="shared" si="283"/>
        <v>0</v>
      </c>
      <c r="LQ70" s="120"/>
      <c r="LR70" s="120">
        <v>80</v>
      </c>
      <c r="LS70" s="173">
        <f t="shared" si="284"/>
        <v>1.3333333333333333</v>
      </c>
      <c r="LT70" s="167">
        <v>0.5</v>
      </c>
      <c r="LU70" s="120"/>
      <c r="LV70" s="120"/>
      <c r="LW70" s="120"/>
      <c r="LX70" s="120"/>
      <c r="LY70" s="120"/>
      <c r="LZ70" s="109"/>
      <c r="MA70" s="109"/>
      <c r="MB70" s="110">
        <v>44036</v>
      </c>
      <c r="MC70" s="111">
        <f t="shared" si="52"/>
        <v>0</v>
      </c>
      <c r="MD70" s="109">
        <f t="shared" si="219"/>
        <v>0</v>
      </c>
      <c r="ME70" s="111">
        <f t="shared" si="53"/>
        <v>0</v>
      </c>
      <c r="MF70" s="109">
        <f t="shared" si="220"/>
        <v>0</v>
      </c>
      <c r="MG70" s="108">
        <f t="shared" si="285"/>
        <v>0</v>
      </c>
      <c r="MH70" s="110">
        <v>44036</v>
      </c>
      <c r="MI70" s="111">
        <f t="shared" si="54"/>
        <v>0</v>
      </c>
      <c r="MJ70" s="109">
        <f t="shared" si="221"/>
        <v>0</v>
      </c>
      <c r="MK70" s="111">
        <f t="shared" si="55"/>
        <v>0</v>
      </c>
      <c r="ML70" s="109">
        <f t="shared" si="222"/>
        <v>0</v>
      </c>
      <c r="MM70" s="108">
        <f t="shared" si="223"/>
        <v>0</v>
      </c>
      <c r="MN70" s="110">
        <v>44036</v>
      </c>
      <c r="MO70" s="111">
        <f t="shared" si="56"/>
        <v>0</v>
      </c>
      <c r="MP70" s="109">
        <f t="shared" si="224"/>
        <v>0</v>
      </c>
      <c r="MQ70" s="111">
        <f t="shared" si="57"/>
        <v>0</v>
      </c>
      <c r="MR70" s="109">
        <f t="shared" si="225"/>
        <v>0</v>
      </c>
      <c r="MS70" s="108">
        <f t="shared" si="226"/>
        <v>0</v>
      </c>
      <c r="MT70" s="110">
        <v>42790</v>
      </c>
      <c r="MU70" s="111">
        <f t="shared" si="58"/>
        <v>0</v>
      </c>
      <c r="MV70" s="109">
        <f t="shared" si="227"/>
        <v>0</v>
      </c>
      <c r="MW70" s="111">
        <f t="shared" si="59"/>
        <v>0</v>
      </c>
      <c r="MX70" s="109">
        <f t="shared" si="228"/>
        <v>0</v>
      </c>
      <c r="MY70" s="108">
        <f t="shared" si="229"/>
        <v>0</v>
      </c>
      <c r="MZ70" s="6"/>
      <c r="NA70" s="25"/>
      <c r="NB70" s="26"/>
      <c r="NC70" s="25"/>
      <c r="ND70" s="26"/>
      <c r="NE70" s="26"/>
      <c r="NF70" s="25"/>
      <c r="NG70" s="26"/>
      <c r="NH70" s="25"/>
      <c r="NI70" s="26"/>
      <c r="NJ70" s="26"/>
      <c r="NL70" s="25"/>
      <c r="NM70" s="26"/>
      <c r="NN70" s="25"/>
      <c r="NO70" s="26"/>
      <c r="NP70" s="25"/>
      <c r="NQ70" s="26"/>
      <c r="NR70" s="25"/>
      <c r="NS70" s="26"/>
      <c r="NT70" s="25"/>
      <c r="NU70" s="26"/>
      <c r="NV70" s="25"/>
      <c r="NW70" s="26"/>
      <c r="NX70" s="25"/>
      <c r="NY70" s="26"/>
      <c r="NZ70" s="18"/>
      <c r="OL70" s="110">
        <v>45681</v>
      </c>
      <c r="OM70" s="264">
        <f t="shared" ref="OM70:ON70" si="348">OM29</f>
        <v>2</v>
      </c>
      <c r="ON70" s="265">
        <f t="shared" si="348"/>
        <v>0.97916666666666663</v>
      </c>
      <c r="OO70" s="202">
        <f t="shared" si="231"/>
        <v>0</v>
      </c>
      <c r="OP70" s="119">
        <f t="shared" si="232"/>
        <v>0</v>
      </c>
      <c r="OQ70" s="202">
        <f t="shared" si="233"/>
        <v>1</v>
      </c>
      <c r="OR70" s="119">
        <f t="shared" si="234"/>
        <v>2.0833333333333332E-2</v>
      </c>
      <c r="OS70" s="202">
        <f t="shared" si="235"/>
        <v>0</v>
      </c>
      <c r="OT70" s="119">
        <f t="shared" si="236"/>
        <v>0</v>
      </c>
      <c r="OU70" s="202">
        <f t="shared" si="237"/>
        <v>0</v>
      </c>
      <c r="OV70" s="119">
        <f t="shared" si="238"/>
        <v>0</v>
      </c>
      <c r="OW70" s="202">
        <f t="shared" si="239"/>
        <v>0</v>
      </c>
      <c r="OX70" s="119">
        <f t="shared" si="240"/>
        <v>0</v>
      </c>
      <c r="OY70" s="202">
        <f t="shared" si="241"/>
        <v>0</v>
      </c>
      <c r="OZ70" s="119">
        <f t="shared" si="242"/>
        <v>0</v>
      </c>
      <c r="PA70" s="260">
        <f t="shared" si="287"/>
        <v>1</v>
      </c>
      <c r="PM70" s="110">
        <v>45681</v>
      </c>
      <c r="PN70" s="264">
        <f t="shared" ref="PN70:PO70" si="349">PN29</f>
        <v>4</v>
      </c>
      <c r="PO70" s="265">
        <f t="shared" si="349"/>
        <v>0.27083333333333331</v>
      </c>
      <c r="PP70" s="202">
        <f t="shared" si="244"/>
        <v>0</v>
      </c>
      <c r="PQ70" s="119">
        <f t="shared" si="245"/>
        <v>0</v>
      </c>
      <c r="PR70" s="202">
        <f t="shared" si="246"/>
        <v>2</v>
      </c>
      <c r="PS70" s="119">
        <f t="shared" si="247"/>
        <v>0.11458333333333334</v>
      </c>
      <c r="PT70" s="202">
        <f t="shared" si="248"/>
        <v>4</v>
      </c>
      <c r="PU70" s="119">
        <f t="shared" si="249"/>
        <v>2.4305555555555556E-2</v>
      </c>
      <c r="PV70" s="202">
        <f t="shared" si="250"/>
        <v>0</v>
      </c>
      <c r="PW70" s="119">
        <f t="shared" si="251"/>
        <v>0</v>
      </c>
      <c r="PX70" s="202">
        <f t="shared" si="252"/>
        <v>4</v>
      </c>
      <c r="PY70" s="119">
        <f t="shared" si="253"/>
        <v>0.59027777777777779</v>
      </c>
      <c r="PZ70" s="202">
        <f t="shared" si="254"/>
        <v>0</v>
      </c>
      <c r="QA70" s="119">
        <f t="shared" si="255"/>
        <v>0</v>
      </c>
      <c r="QB70" s="260">
        <f t="shared" si="288"/>
        <v>1</v>
      </c>
    </row>
    <row r="71" spans="1:444">
      <c r="A71" s="110">
        <v>45682</v>
      </c>
      <c r="B71" s="264">
        <f t="shared" si="60"/>
        <v>2</v>
      </c>
      <c r="C71" s="265">
        <f t="shared" si="60"/>
        <v>0.29166666666666669</v>
      </c>
      <c r="D71" s="202">
        <f t="shared" ref="D71:E75" si="350">K30</f>
        <v>0</v>
      </c>
      <c r="E71" s="119">
        <f t="shared" si="350"/>
        <v>0</v>
      </c>
      <c r="F71" s="203">
        <f t="shared" si="291"/>
        <v>0</v>
      </c>
      <c r="G71" s="119">
        <f t="shared" si="258"/>
        <v>0</v>
      </c>
      <c r="H71" s="202">
        <f t="shared" si="335"/>
        <v>2</v>
      </c>
      <c r="I71" s="119">
        <f t="shared" si="336"/>
        <v>0</v>
      </c>
      <c r="J71" s="202">
        <f t="shared" si="337"/>
        <v>0</v>
      </c>
      <c r="K71" s="119">
        <f t="shared" si="338"/>
        <v>0</v>
      </c>
      <c r="L71" s="202">
        <f t="shared" si="339"/>
        <v>2</v>
      </c>
      <c r="M71" s="119">
        <f t="shared" si="332"/>
        <v>0.70833333333333337</v>
      </c>
      <c r="N71" s="202">
        <f t="shared" si="63"/>
        <v>0</v>
      </c>
      <c r="O71" s="119">
        <f t="shared" si="64"/>
        <v>0</v>
      </c>
      <c r="P71" s="260">
        <f t="shared" si="65"/>
        <v>1</v>
      </c>
      <c r="Q71" s="120"/>
      <c r="R71" s="120"/>
      <c r="S71" s="173"/>
      <c r="T71" s="167"/>
      <c r="U71" s="120"/>
      <c r="V71" s="120"/>
      <c r="W71" s="120"/>
      <c r="X71" s="120"/>
      <c r="Y71" s="120"/>
      <c r="Z71" s="120"/>
      <c r="AA71" s="120"/>
      <c r="AB71" s="110">
        <v>45682</v>
      </c>
      <c r="AC71" s="264">
        <f t="shared" si="302"/>
        <v>3</v>
      </c>
      <c r="AD71" s="265">
        <f t="shared" si="296"/>
        <v>0.28472222222222221</v>
      </c>
      <c r="AE71" s="202">
        <f t="shared" si="67"/>
        <v>0</v>
      </c>
      <c r="AF71" s="119">
        <f t="shared" si="68"/>
        <v>0</v>
      </c>
      <c r="AG71" s="202">
        <f t="shared" si="69"/>
        <v>0</v>
      </c>
      <c r="AH71" s="119">
        <f t="shared" si="70"/>
        <v>0</v>
      </c>
      <c r="AI71" s="202">
        <f t="shared" si="71"/>
        <v>1</v>
      </c>
      <c r="AJ71" s="119">
        <f t="shared" si="72"/>
        <v>6.9444444444444441E-3</v>
      </c>
      <c r="AK71" s="202">
        <f t="shared" si="73"/>
        <v>0</v>
      </c>
      <c r="AL71" s="119">
        <f t="shared" si="74"/>
        <v>0</v>
      </c>
      <c r="AM71" s="202">
        <f t="shared" si="260"/>
        <v>2</v>
      </c>
      <c r="AN71" s="119">
        <f t="shared" si="75"/>
        <v>0.70833333333333337</v>
      </c>
      <c r="AO71" s="202">
        <f t="shared" si="76"/>
        <v>0</v>
      </c>
      <c r="AP71" s="119">
        <f t="shared" si="261"/>
        <v>0</v>
      </c>
      <c r="AQ71" s="260">
        <f t="shared" si="262"/>
        <v>1</v>
      </c>
      <c r="AR71" s="120"/>
      <c r="AS71" s="120"/>
      <c r="AT71" s="173"/>
      <c r="AU71" s="167"/>
      <c r="AV71" s="120"/>
      <c r="AW71" s="120"/>
      <c r="AX71" s="120"/>
      <c r="AY71" s="120"/>
      <c r="AZ71" s="120"/>
      <c r="BA71" s="120"/>
      <c r="BB71" s="110">
        <v>45682</v>
      </c>
      <c r="BC71" s="202">
        <f t="shared" si="77"/>
        <v>2</v>
      </c>
      <c r="BD71" s="119">
        <f t="shared" si="77"/>
        <v>0.97916666666666663</v>
      </c>
      <c r="BE71" s="202">
        <f t="shared" si="78"/>
        <v>0</v>
      </c>
      <c r="BF71" s="119">
        <f t="shared" si="79"/>
        <v>0</v>
      </c>
      <c r="BG71" s="202">
        <f t="shared" si="80"/>
        <v>1</v>
      </c>
      <c r="BH71" s="119">
        <f t="shared" si="263"/>
        <v>2.0833333333333332E-2</v>
      </c>
      <c r="BI71" s="202">
        <f t="shared" si="81"/>
        <v>0</v>
      </c>
      <c r="BJ71" s="119">
        <f t="shared" si="82"/>
        <v>0</v>
      </c>
      <c r="BK71" s="202">
        <f t="shared" si="83"/>
        <v>0</v>
      </c>
      <c r="BL71" s="119">
        <f t="shared" si="84"/>
        <v>0</v>
      </c>
      <c r="BM71" s="202">
        <f t="shared" si="85"/>
        <v>0</v>
      </c>
      <c r="BN71" s="119">
        <f t="shared" si="86"/>
        <v>0</v>
      </c>
      <c r="BO71" s="202">
        <f t="shared" si="87"/>
        <v>0</v>
      </c>
      <c r="BP71" s="119">
        <f t="shared" si="88"/>
        <v>0</v>
      </c>
      <c r="BQ71" s="260">
        <f>BD71+BF71+BH71+BJ71+BL71+BN71+BP71</f>
        <v>1</v>
      </c>
      <c r="BR71" s="120"/>
      <c r="BS71" s="120"/>
      <c r="BT71" s="173"/>
      <c r="BU71" s="167"/>
      <c r="BV71" s="120"/>
      <c r="BW71" s="120"/>
      <c r="BX71" s="120"/>
      <c r="BY71" s="120"/>
      <c r="BZ71" s="120"/>
      <c r="CA71" s="120"/>
      <c r="CB71" s="110">
        <v>43184</v>
      </c>
      <c r="CC71" s="111">
        <f t="shared" si="89"/>
        <v>0</v>
      </c>
      <c r="CD71" s="109">
        <f t="shared" si="89"/>
        <v>0</v>
      </c>
      <c r="CE71" s="111">
        <f t="shared" si="90"/>
        <v>0</v>
      </c>
      <c r="CF71" s="109">
        <f t="shared" si="91"/>
        <v>0</v>
      </c>
      <c r="CG71" s="111">
        <f t="shared" si="327"/>
        <v>0</v>
      </c>
      <c r="CH71" s="109">
        <f t="shared" si="321"/>
        <v>0</v>
      </c>
      <c r="CI71" s="111">
        <f t="shared" si="94"/>
        <v>0</v>
      </c>
      <c r="CJ71" s="109">
        <f t="shared" si="95"/>
        <v>0</v>
      </c>
      <c r="CK71" s="111">
        <f t="shared" si="96"/>
        <v>0</v>
      </c>
      <c r="CL71" s="109">
        <f t="shared" si="97"/>
        <v>0</v>
      </c>
      <c r="CM71" s="111">
        <f t="shared" si="98"/>
        <v>0</v>
      </c>
      <c r="CN71" s="109">
        <f t="shared" si="99"/>
        <v>0</v>
      </c>
      <c r="CO71" s="111">
        <f t="shared" si="100"/>
        <v>0</v>
      </c>
      <c r="CP71" s="109">
        <f t="shared" si="101"/>
        <v>0</v>
      </c>
      <c r="CQ71" s="166">
        <f t="shared" si="265"/>
        <v>0</v>
      </c>
      <c r="CR71" s="120"/>
      <c r="CS71" s="120">
        <v>200</v>
      </c>
      <c r="CT71" s="173">
        <f t="shared" si="266"/>
        <v>3.3333333333333335</v>
      </c>
      <c r="CU71" s="167">
        <v>0.70833333333333337</v>
      </c>
      <c r="CV71" s="120"/>
      <c r="CW71" s="120"/>
      <c r="CX71" s="120"/>
      <c r="CY71" s="120"/>
      <c r="CZ71" s="120"/>
      <c r="DA71" s="110"/>
      <c r="DB71" s="111">
        <f t="shared" si="102"/>
        <v>0</v>
      </c>
      <c r="DC71" s="109">
        <f t="shared" si="102"/>
        <v>0</v>
      </c>
      <c r="DD71" s="111">
        <f t="shared" si="103"/>
        <v>0</v>
      </c>
      <c r="DE71" s="109">
        <f t="shared" si="104"/>
        <v>0</v>
      </c>
      <c r="DF71" s="111">
        <f t="shared" si="105"/>
        <v>0</v>
      </c>
      <c r="DG71" s="109">
        <f t="shared" si="106"/>
        <v>0</v>
      </c>
      <c r="DH71" s="111">
        <f t="shared" si="107"/>
        <v>0</v>
      </c>
      <c r="DI71" s="109">
        <f t="shared" si="108"/>
        <v>0</v>
      </c>
      <c r="DJ71" s="111">
        <f t="shared" si="109"/>
        <v>0</v>
      </c>
      <c r="DK71" s="109">
        <f t="shared" si="110"/>
        <v>0</v>
      </c>
      <c r="DL71" s="111">
        <f t="shared" si="111"/>
        <v>0</v>
      </c>
      <c r="DM71" s="109">
        <f t="shared" si="112"/>
        <v>0</v>
      </c>
      <c r="DN71" s="111">
        <f t="shared" si="113"/>
        <v>0</v>
      </c>
      <c r="DO71" s="109">
        <f t="shared" si="114"/>
        <v>0</v>
      </c>
      <c r="DP71" s="166">
        <f t="shared" si="267"/>
        <v>0</v>
      </c>
      <c r="DQ71" s="120"/>
      <c r="DR71" s="120">
        <v>160</v>
      </c>
      <c r="DS71" s="173">
        <f t="shared" si="268"/>
        <v>2.6666666666666665</v>
      </c>
      <c r="DT71" s="167">
        <v>0.5</v>
      </c>
      <c r="DU71" s="120"/>
      <c r="DV71" s="120"/>
      <c r="DW71" s="120"/>
      <c r="DX71" s="120"/>
      <c r="DY71" s="120"/>
      <c r="DZ71" s="120"/>
      <c r="EA71" s="110">
        <v>42791</v>
      </c>
      <c r="EB71" s="111">
        <f t="shared" si="115"/>
        <v>0</v>
      </c>
      <c r="EC71" s="109">
        <f t="shared" si="115"/>
        <v>0</v>
      </c>
      <c r="ED71" s="111">
        <f t="shared" si="116"/>
        <v>0</v>
      </c>
      <c r="EE71" s="109">
        <f t="shared" si="117"/>
        <v>0</v>
      </c>
      <c r="EF71" s="111">
        <f t="shared" si="118"/>
        <v>0</v>
      </c>
      <c r="EG71" s="109">
        <f t="shared" si="119"/>
        <v>0</v>
      </c>
      <c r="EH71" s="111">
        <f t="shared" si="120"/>
        <v>0</v>
      </c>
      <c r="EI71" s="109">
        <f t="shared" si="121"/>
        <v>0</v>
      </c>
      <c r="EJ71" s="111">
        <f t="shared" si="122"/>
        <v>0</v>
      </c>
      <c r="EK71" s="109">
        <f t="shared" si="123"/>
        <v>0</v>
      </c>
      <c r="EL71" s="111">
        <f t="shared" si="124"/>
        <v>0</v>
      </c>
      <c r="EM71" s="109">
        <f t="shared" si="125"/>
        <v>0</v>
      </c>
      <c r="EN71" s="111">
        <f t="shared" si="126"/>
        <v>0</v>
      </c>
      <c r="EO71" s="109">
        <f t="shared" si="127"/>
        <v>0</v>
      </c>
      <c r="EP71" s="166">
        <f t="shared" si="269"/>
        <v>0</v>
      </c>
      <c r="EQ71" s="120"/>
      <c r="ER71" s="120">
        <v>160</v>
      </c>
      <c r="ES71" s="173">
        <v>2.6</v>
      </c>
      <c r="ET71" s="167">
        <v>0.54166666666666663</v>
      </c>
      <c r="EU71" s="120"/>
      <c r="EV71" s="120"/>
      <c r="EW71" s="120"/>
      <c r="EX71" s="120"/>
      <c r="EY71" s="120"/>
      <c r="EZ71" s="120"/>
      <c r="FA71" s="110">
        <v>42791</v>
      </c>
      <c r="FB71" s="111">
        <f t="shared" si="128"/>
        <v>0</v>
      </c>
      <c r="FC71" s="109">
        <f t="shared" si="128"/>
        <v>0</v>
      </c>
      <c r="FD71" s="111">
        <f t="shared" si="129"/>
        <v>0</v>
      </c>
      <c r="FE71" s="109">
        <f t="shared" si="130"/>
        <v>0</v>
      </c>
      <c r="FF71" s="111">
        <f t="shared" si="324"/>
        <v>0</v>
      </c>
      <c r="FG71" s="109">
        <f t="shared" si="318"/>
        <v>0</v>
      </c>
      <c r="FH71" s="111">
        <f t="shared" si="133"/>
        <v>0</v>
      </c>
      <c r="FI71" s="109">
        <f t="shared" si="134"/>
        <v>0</v>
      </c>
      <c r="FJ71" s="111">
        <f t="shared" si="135"/>
        <v>0</v>
      </c>
      <c r="FK71" s="109">
        <f t="shared" si="136"/>
        <v>0</v>
      </c>
      <c r="FL71" s="111">
        <f t="shared" si="137"/>
        <v>0</v>
      </c>
      <c r="FM71" s="109">
        <f t="shared" si="138"/>
        <v>0</v>
      </c>
      <c r="FN71" s="111">
        <f t="shared" si="139"/>
        <v>0</v>
      </c>
      <c r="FO71" s="109">
        <f t="shared" si="140"/>
        <v>0</v>
      </c>
      <c r="FP71" s="166">
        <f t="shared" si="271"/>
        <v>0</v>
      </c>
      <c r="FQ71" s="120"/>
      <c r="FR71" s="120">
        <v>150</v>
      </c>
      <c r="FS71" s="173">
        <f t="shared" si="272"/>
        <v>2.5</v>
      </c>
      <c r="FT71" s="167">
        <v>0.625</v>
      </c>
      <c r="FU71" s="120"/>
      <c r="FV71" s="120"/>
      <c r="FW71" s="120"/>
      <c r="FX71" s="120"/>
      <c r="FY71" s="120"/>
      <c r="FZ71" s="120"/>
      <c r="GA71" s="110">
        <v>42791</v>
      </c>
      <c r="GB71" s="111">
        <f t="shared" si="141"/>
        <v>0</v>
      </c>
      <c r="GC71" s="109">
        <f t="shared" si="141"/>
        <v>0</v>
      </c>
      <c r="GD71" s="111">
        <f t="shared" si="142"/>
        <v>0</v>
      </c>
      <c r="GE71" s="109">
        <f t="shared" si="143"/>
        <v>0</v>
      </c>
      <c r="GF71" s="111">
        <f t="shared" si="144"/>
        <v>0</v>
      </c>
      <c r="GG71" s="109">
        <f t="shared" si="145"/>
        <v>0</v>
      </c>
      <c r="GH71" s="111">
        <f t="shared" si="146"/>
        <v>0</v>
      </c>
      <c r="GI71" s="109">
        <f t="shared" si="147"/>
        <v>0</v>
      </c>
      <c r="GJ71" s="111">
        <f t="shared" si="148"/>
        <v>0</v>
      </c>
      <c r="GK71" s="109">
        <f t="shared" si="149"/>
        <v>0</v>
      </c>
      <c r="GL71" s="111">
        <f t="shared" si="150"/>
        <v>0</v>
      </c>
      <c r="GM71" s="109">
        <f t="shared" si="151"/>
        <v>0</v>
      </c>
      <c r="GN71" s="111">
        <f t="shared" si="152"/>
        <v>0</v>
      </c>
      <c r="GO71" s="109">
        <f t="shared" si="153"/>
        <v>0</v>
      </c>
      <c r="GP71" s="166">
        <f t="shared" si="273"/>
        <v>0</v>
      </c>
      <c r="GQ71" s="120"/>
      <c r="GR71" s="120">
        <v>10</v>
      </c>
      <c r="GS71" s="173">
        <f t="shared" si="274"/>
        <v>0.16666666666666666</v>
      </c>
      <c r="GT71" s="167">
        <v>0.70833333333333337</v>
      </c>
      <c r="GU71" s="120"/>
      <c r="GV71" s="120"/>
      <c r="GW71" s="120"/>
      <c r="GX71" s="120"/>
      <c r="GY71" s="120"/>
      <c r="GZ71" s="120"/>
      <c r="HA71" s="110">
        <v>42791</v>
      </c>
      <c r="HB71" s="111">
        <f t="shared" si="154"/>
        <v>0</v>
      </c>
      <c r="HC71" s="109">
        <f t="shared" si="154"/>
        <v>0</v>
      </c>
      <c r="HD71" s="111">
        <f t="shared" si="155"/>
        <v>0</v>
      </c>
      <c r="HE71" s="109">
        <f t="shared" si="156"/>
        <v>0</v>
      </c>
      <c r="HF71" s="111">
        <f t="shared" si="157"/>
        <v>0</v>
      </c>
      <c r="HG71" s="109">
        <f t="shared" si="158"/>
        <v>0</v>
      </c>
      <c r="HH71" s="111">
        <f t="shared" si="159"/>
        <v>0</v>
      </c>
      <c r="HI71" s="109">
        <f t="shared" si="160"/>
        <v>0</v>
      </c>
      <c r="HJ71" s="111">
        <f t="shared" si="161"/>
        <v>0</v>
      </c>
      <c r="HK71" s="109">
        <f t="shared" si="162"/>
        <v>0</v>
      </c>
      <c r="HL71" s="111">
        <f t="shared" si="163"/>
        <v>0</v>
      </c>
      <c r="HM71" s="109">
        <f t="shared" si="164"/>
        <v>0</v>
      </c>
      <c r="HN71" s="111">
        <f t="shared" si="165"/>
        <v>0</v>
      </c>
      <c r="HO71" s="109">
        <f t="shared" si="166"/>
        <v>0</v>
      </c>
      <c r="HP71" s="166">
        <f t="shared" si="275"/>
        <v>0</v>
      </c>
      <c r="HQ71" s="120"/>
      <c r="HR71" s="120">
        <v>160</v>
      </c>
      <c r="HS71" s="173">
        <f t="shared" si="276"/>
        <v>2.6666666666666665</v>
      </c>
      <c r="HT71" s="167">
        <v>0.25</v>
      </c>
      <c r="HU71" s="120"/>
      <c r="HV71" s="120"/>
      <c r="HW71" s="120"/>
      <c r="HX71" s="120"/>
      <c r="HY71" s="120"/>
      <c r="HZ71" s="120"/>
      <c r="IA71" s="110">
        <v>42791</v>
      </c>
      <c r="IB71" s="111">
        <f t="shared" si="167"/>
        <v>0</v>
      </c>
      <c r="IC71" s="109">
        <f t="shared" si="167"/>
        <v>0</v>
      </c>
      <c r="ID71" s="111">
        <f t="shared" si="168"/>
        <v>0</v>
      </c>
      <c r="IE71" s="109">
        <f t="shared" si="169"/>
        <v>0</v>
      </c>
      <c r="IF71" s="111">
        <f t="shared" si="170"/>
        <v>0</v>
      </c>
      <c r="IG71" s="109">
        <f t="shared" si="171"/>
        <v>0</v>
      </c>
      <c r="IH71" s="111">
        <f t="shared" si="172"/>
        <v>0</v>
      </c>
      <c r="II71" s="109">
        <f t="shared" si="173"/>
        <v>0</v>
      </c>
      <c r="IJ71" s="111">
        <f t="shared" si="174"/>
        <v>0</v>
      </c>
      <c r="IK71" s="109">
        <f t="shared" si="175"/>
        <v>0</v>
      </c>
      <c r="IL71" s="111">
        <f t="shared" si="176"/>
        <v>0</v>
      </c>
      <c r="IM71" s="109">
        <f t="shared" si="177"/>
        <v>0</v>
      </c>
      <c r="IN71" s="111">
        <f t="shared" si="178"/>
        <v>0</v>
      </c>
      <c r="IO71" s="109">
        <f t="shared" si="179"/>
        <v>0</v>
      </c>
      <c r="IP71" s="166">
        <f t="shared" si="277"/>
        <v>0</v>
      </c>
      <c r="IQ71" s="120"/>
      <c r="IR71" s="120">
        <v>120</v>
      </c>
      <c r="IS71" s="173">
        <f t="shared" si="278"/>
        <v>2</v>
      </c>
      <c r="IT71" s="167">
        <v>0.70833333333333337</v>
      </c>
      <c r="IU71" s="120"/>
      <c r="IV71" s="120"/>
      <c r="IW71" s="120"/>
      <c r="IX71" s="120"/>
      <c r="IY71" s="120"/>
      <c r="IZ71" s="120"/>
      <c r="JA71" s="110">
        <v>42791</v>
      </c>
      <c r="JB71" s="111">
        <f t="shared" si="180"/>
        <v>0</v>
      </c>
      <c r="JC71" s="109">
        <f t="shared" si="180"/>
        <v>0</v>
      </c>
      <c r="JD71" s="111">
        <f t="shared" si="181"/>
        <v>0</v>
      </c>
      <c r="JE71" s="109">
        <f t="shared" si="182"/>
        <v>0</v>
      </c>
      <c r="JF71" s="111">
        <f t="shared" si="183"/>
        <v>0</v>
      </c>
      <c r="JG71" s="109">
        <f t="shared" si="184"/>
        <v>0</v>
      </c>
      <c r="JH71" s="111">
        <f t="shared" si="185"/>
        <v>0</v>
      </c>
      <c r="JI71" s="109">
        <f t="shared" si="186"/>
        <v>0</v>
      </c>
      <c r="JJ71" s="111">
        <f t="shared" si="187"/>
        <v>0</v>
      </c>
      <c r="JK71" s="109">
        <f t="shared" si="188"/>
        <v>0</v>
      </c>
      <c r="JL71" s="111">
        <f t="shared" si="189"/>
        <v>0</v>
      </c>
      <c r="JM71" s="109">
        <f t="shared" si="190"/>
        <v>0</v>
      </c>
      <c r="JN71" s="111">
        <f t="shared" si="191"/>
        <v>0</v>
      </c>
      <c r="JO71" s="109">
        <f t="shared" si="192"/>
        <v>0</v>
      </c>
      <c r="JP71" s="166">
        <f t="shared" si="279"/>
        <v>0</v>
      </c>
      <c r="JQ71" s="120"/>
      <c r="JR71" s="120">
        <v>10</v>
      </c>
      <c r="JS71" s="173">
        <f t="shared" si="280"/>
        <v>0.16666666666666666</v>
      </c>
      <c r="JT71" s="167">
        <v>0.66666666666666663</v>
      </c>
      <c r="JU71" s="120"/>
      <c r="JV71" s="120"/>
      <c r="JW71" s="120"/>
      <c r="JX71" s="120"/>
      <c r="JY71" s="120"/>
      <c r="JZ71" s="120"/>
      <c r="KA71" s="110">
        <v>42791</v>
      </c>
      <c r="KB71" s="111">
        <f t="shared" si="193"/>
        <v>0</v>
      </c>
      <c r="KC71" s="109">
        <f t="shared" si="193"/>
        <v>0</v>
      </c>
      <c r="KD71" s="111">
        <f t="shared" si="194"/>
        <v>0</v>
      </c>
      <c r="KE71" s="109">
        <f t="shared" si="195"/>
        <v>0</v>
      </c>
      <c r="KF71" s="111">
        <f t="shared" si="196"/>
        <v>0</v>
      </c>
      <c r="KG71" s="109">
        <f t="shared" si="197"/>
        <v>0</v>
      </c>
      <c r="KH71" s="111">
        <f t="shared" si="198"/>
        <v>0</v>
      </c>
      <c r="KI71" s="109">
        <f t="shared" si="199"/>
        <v>0</v>
      </c>
      <c r="KJ71" s="111">
        <f t="shared" si="200"/>
        <v>0</v>
      </c>
      <c r="KK71" s="109">
        <f t="shared" si="201"/>
        <v>0</v>
      </c>
      <c r="KL71" s="111">
        <f t="shared" si="202"/>
        <v>0</v>
      </c>
      <c r="KM71" s="109">
        <f t="shared" si="203"/>
        <v>0</v>
      </c>
      <c r="KN71" s="111">
        <f t="shared" si="204"/>
        <v>0</v>
      </c>
      <c r="KO71" s="109">
        <f t="shared" si="205"/>
        <v>0</v>
      </c>
      <c r="KP71" s="166">
        <f t="shared" si="281"/>
        <v>0</v>
      </c>
      <c r="KQ71" s="120"/>
      <c r="KR71" s="120">
        <v>20</v>
      </c>
      <c r="KS71" s="173">
        <f t="shared" si="282"/>
        <v>0.33333333333333331</v>
      </c>
      <c r="KT71" s="167">
        <v>0.66666666666666663</v>
      </c>
      <c r="KU71" s="120"/>
      <c r="KV71" s="120"/>
      <c r="KW71" s="120"/>
      <c r="KX71" s="120"/>
      <c r="KY71" s="120"/>
      <c r="KZ71" s="120"/>
      <c r="LA71" s="110">
        <v>42791</v>
      </c>
      <c r="LB71" s="111">
        <f t="shared" si="206"/>
        <v>0</v>
      </c>
      <c r="LC71" s="109">
        <f t="shared" si="206"/>
        <v>0</v>
      </c>
      <c r="LD71" s="111">
        <f t="shared" si="207"/>
        <v>0</v>
      </c>
      <c r="LE71" s="109">
        <f t="shared" si="208"/>
        <v>0</v>
      </c>
      <c r="LF71" s="111">
        <f t="shared" si="209"/>
        <v>0</v>
      </c>
      <c r="LG71" s="109">
        <f t="shared" si="210"/>
        <v>0</v>
      </c>
      <c r="LH71" s="111">
        <f t="shared" si="211"/>
        <v>0</v>
      </c>
      <c r="LI71" s="109">
        <f t="shared" si="212"/>
        <v>0</v>
      </c>
      <c r="LJ71" s="111">
        <f t="shared" si="213"/>
        <v>0</v>
      </c>
      <c r="LK71" s="109">
        <f t="shared" si="214"/>
        <v>0</v>
      </c>
      <c r="LL71" s="111">
        <f t="shared" si="215"/>
        <v>0</v>
      </c>
      <c r="LM71" s="109">
        <f t="shared" si="216"/>
        <v>0</v>
      </c>
      <c r="LN71" s="111">
        <f t="shared" si="217"/>
        <v>0</v>
      </c>
      <c r="LO71" s="109">
        <f t="shared" si="218"/>
        <v>0</v>
      </c>
      <c r="LP71" s="166">
        <f t="shared" si="283"/>
        <v>0</v>
      </c>
      <c r="LQ71" s="120"/>
      <c r="LR71" s="120">
        <v>80</v>
      </c>
      <c r="LS71" s="173">
        <f t="shared" si="284"/>
        <v>1.3333333333333333</v>
      </c>
      <c r="LT71" s="167">
        <v>0.625</v>
      </c>
      <c r="LU71" s="120"/>
      <c r="LV71" s="120"/>
      <c r="LW71" s="120"/>
      <c r="LX71" s="120"/>
      <c r="LY71" s="120"/>
      <c r="LZ71" s="120"/>
      <c r="MA71" s="120"/>
      <c r="MB71" s="110">
        <v>44037</v>
      </c>
      <c r="MC71" s="111">
        <f t="shared" si="52"/>
        <v>0</v>
      </c>
      <c r="MD71" s="109">
        <f t="shared" si="219"/>
        <v>0</v>
      </c>
      <c r="ME71" s="111">
        <f t="shared" si="53"/>
        <v>0</v>
      </c>
      <c r="MF71" s="109">
        <f t="shared" si="220"/>
        <v>0</v>
      </c>
      <c r="MG71" s="108">
        <f t="shared" si="285"/>
        <v>0</v>
      </c>
      <c r="MH71" s="110">
        <v>44037</v>
      </c>
      <c r="MI71" s="111">
        <f t="shared" si="54"/>
        <v>0</v>
      </c>
      <c r="MJ71" s="109">
        <f t="shared" si="221"/>
        <v>0</v>
      </c>
      <c r="MK71" s="111">
        <f t="shared" si="55"/>
        <v>0</v>
      </c>
      <c r="ML71" s="109">
        <f t="shared" si="222"/>
        <v>0</v>
      </c>
      <c r="MM71" s="108">
        <f t="shared" si="223"/>
        <v>0</v>
      </c>
      <c r="MN71" s="110">
        <v>44037</v>
      </c>
      <c r="MO71" s="111">
        <f t="shared" si="56"/>
        <v>0</v>
      </c>
      <c r="MP71" s="109">
        <f t="shared" si="224"/>
        <v>0</v>
      </c>
      <c r="MQ71" s="111">
        <f t="shared" si="57"/>
        <v>0</v>
      </c>
      <c r="MR71" s="109">
        <f t="shared" si="225"/>
        <v>0</v>
      </c>
      <c r="MS71" s="108">
        <f t="shared" si="226"/>
        <v>0</v>
      </c>
      <c r="MT71" s="110">
        <v>42791</v>
      </c>
      <c r="MU71" s="111">
        <f t="shared" si="58"/>
        <v>0</v>
      </c>
      <c r="MV71" s="109">
        <f t="shared" si="227"/>
        <v>0</v>
      </c>
      <c r="MW71" s="111">
        <f t="shared" si="59"/>
        <v>0</v>
      </c>
      <c r="MX71" s="109">
        <f t="shared" si="228"/>
        <v>0</v>
      </c>
      <c r="MY71" s="108">
        <f t="shared" si="229"/>
        <v>0</v>
      </c>
      <c r="MZ71" s="6"/>
      <c r="NA71" s="25"/>
      <c r="NB71" s="26"/>
      <c r="NC71" s="25"/>
      <c r="ND71" s="26"/>
      <c r="NE71" s="26"/>
      <c r="NF71" s="25"/>
      <c r="NG71" s="26"/>
      <c r="NH71" s="25"/>
      <c r="NI71" s="26"/>
      <c r="NJ71" s="26"/>
      <c r="NL71" s="25"/>
      <c r="NM71" s="26"/>
      <c r="NN71" s="25"/>
      <c r="NO71" s="26"/>
      <c r="NP71" s="25"/>
      <c r="NQ71" s="26"/>
      <c r="NR71" s="25"/>
      <c r="NS71" s="26"/>
      <c r="NT71" s="25"/>
      <c r="NU71" s="26"/>
      <c r="NV71" s="25"/>
      <c r="NW71" s="26"/>
      <c r="NX71" s="25"/>
      <c r="NY71" s="26"/>
      <c r="NZ71" s="18"/>
      <c r="OL71" s="110">
        <v>45682</v>
      </c>
      <c r="OM71" s="264">
        <f t="shared" ref="OM71:ON71" si="351">OM30</f>
        <v>2</v>
      </c>
      <c r="ON71" s="265">
        <f t="shared" si="351"/>
        <v>0.99305555555555547</v>
      </c>
      <c r="OO71" s="202">
        <f t="shared" si="231"/>
        <v>0</v>
      </c>
      <c r="OP71" s="119">
        <f t="shared" si="232"/>
        <v>0</v>
      </c>
      <c r="OQ71" s="202">
        <f t="shared" si="233"/>
        <v>0</v>
      </c>
      <c r="OR71" s="119">
        <f t="shared" si="234"/>
        <v>0</v>
      </c>
      <c r="OS71" s="202">
        <f t="shared" si="235"/>
        <v>1</v>
      </c>
      <c r="OT71" s="119">
        <f t="shared" si="236"/>
        <v>6.9444444444444441E-3</v>
      </c>
      <c r="OU71" s="202">
        <f t="shared" si="237"/>
        <v>0</v>
      </c>
      <c r="OV71" s="119">
        <f t="shared" si="238"/>
        <v>0</v>
      </c>
      <c r="OW71" s="202">
        <f t="shared" si="239"/>
        <v>0</v>
      </c>
      <c r="OX71" s="119">
        <f t="shared" si="240"/>
        <v>0</v>
      </c>
      <c r="OY71" s="202">
        <f t="shared" si="241"/>
        <v>0</v>
      </c>
      <c r="OZ71" s="119">
        <f t="shared" si="242"/>
        <v>0</v>
      </c>
      <c r="PA71" s="260">
        <f t="shared" si="287"/>
        <v>0.99999999999999989</v>
      </c>
      <c r="PM71" s="110">
        <v>45682</v>
      </c>
      <c r="PN71" s="264">
        <f t="shared" ref="PN71:PO71" si="352">PN30</f>
        <v>5</v>
      </c>
      <c r="PO71" s="265">
        <f t="shared" si="352"/>
        <v>0.27777777777777779</v>
      </c>
      <c r="PP71" s="202">
        <f t="shared" si="244"/>
        <v>0</v>
      </c>
      <c r="PQ71" s="119">
        <f t="shared" si="245"/>
        <v>0</v>
      </c>
      <c r="PR71" s="202">
        <f t="shared" si="246"/>
        <v>1</v>
      </c>
      <c r="PS71" s="119">
        <f t="shared" si="247"/>
        <v>2.0833333333333332E-2</v>
      </c>
      <c r="PT71" s="202">
        <f t="shared" si="248"/>
        <v>2</v>
      </c>
      <c r="PU71" s="119">
        <f t="shared" si="249"/>
        <v>1.3888888888888888E-2</v>
      </c>
      <c r="PV71" s="202">
        <f t="shared" si="250"/>
        <v>0</v>
      </c>
      <c r="PW71" s="119">
        <f t="shared" si="251"/>
        <v>0</v>
      </c>
      <c r="PX71" s="202">
        <f t="shared" si="252"/>
        <v>3</v>
      </c>
      <c r="PY71" s="119">
        <f t="shared" si="253"/>
        <v>0.6875</v>
      </c>
      <c r="PZ71" s="202">
        <f t="shared" si="254"/>
        <v>0</v>
      </c>
      <c r="QA71" s="119">
        <f t="shared" si="255"/>
        <v>0</v>
      </c>
      <c r="QB71" s="260">
        <f t="shared" si="288"/>
        <v>1</v>
      </c>
    </row>
    <row r="72" spans="1:444">
      <c r="A72" s="110">
        <v>45683</v>
      </c>
      <c r="B72" s="264">
        <f t="shared" si="60"/>
        <v>4</v>
      </c>
      <c r="C72" s="265">
        <f t="shared" si="60"/>
        <v>0.28472222222222221</v>
      </c>
      <c r="D72" s="202">
        <f t="shared" si="350"/>
        <v>0</v>
      </c>
      <c r="E72" s="119">
        <f t="shared" si="350"/>
        <v>0</v>
      </c>
      <c r="F72" s="203">
        <f t="shared" si="291"/>
        <v>1</v>
      </c>
      <c r="G72" s="119">
        <f t="shared" si="258"/>
        <v>6.9444444444444441E-3</v>
      </c>
      <c r="H72" s="202">
        <f t="shared" si="335"/>
        <v>0</v>
      </c>
      <c r="I72" s="119">
        <f t="shared" si="336"/>
        <v>0.1111111111111111</v>
      </c>
      <c r="J72" s="202">
        <f t="shared" si="337"/>
        <v>0</v>
      </c>
      <c r="K72" s="119">
        <f t="shared" si="338"/>
        <v>0</v>
      </c>
      <c r="L72" s="202">
        <f t="shared" si="339"/>
        <v>3</v>
      </c>
      <c r="M72" s="119">
        <f t="shared" si="332"/>
        <v>0.59722222222222221</v>
      </c>
      <c r="N72" s="202">
        <f t="shared" si="63"/>
        <v>0</v>
      </c>
      <c r="O72" s="119">
        <f t="shared" si="64"/>
        <v>0</v>
      </c>
      <c r="P72" s="260">
        <f t="shared" si="65"/>
        <v>1</v>
      </c>
      <c r="Q72" s="120"/>
      <c r="R72" s="120"/>
      <c r="S72" s="173"/>
      <c r="T72" s="167"/>
      <c r="U72" s="120"/>
      <c r="V72" s="120"/>
      <c r="W72" s="120"/>
      <c r="X72" s="120"/>
      <c r="Y72" s="120"/>
      <c r="Z72" s="120"/>
      <c r="AA72" s="120"/>
      <c r="AB72" s="110">
        <v>45683</v>
      </c>
      <c r="AC72" s="264">
        <f t="shared" si="302"/>
        <v>3</v>
      </c>
      <c r="AD72" s="265">
        <f t="shared" si="296"/>
        <v>0.28472222222222221</v>
      </c>
      <c r="AE72" s="202">
        <f t="shared" si="67"/>
        <v>0</v>
      </c>
      <c r="AF72" s="119">
        <f t="shared" si="68"/>
        <v>0</v>
      </c>
      <c r="AG72" s="202">
        <f t="shared" si="69"/>
        <v>0</v>
      </c>
      <c r="AH72" s="119">
        <f t="shared" si="70"/>
        <v>0</v>
      </c>
      <c r="AI72" s="202">
        <f t="shared" si="71"/>
        <v>1</v>
      </c>
      <c r="AJ72" s="119">
        <f t="shared" si="72"/>
        <v>6.9444444444444441E-3</v>
      </c>
      <c r="AK72" s="202">
        <f t="shared" si="73"/>
        <v>0</v>
      </c>
      <c r="AL72" s="119">
        <f t="shared" si="74"/>
        <v>0</v>
      </c>
      <c r="AM72" s="202">
        <f t="shared" si="260"/>
        <v>2</v>
      </c>
      <c r="AN72" s="119">
        <f t="shared" si="75"/>
        <v>0.70833333333333337</v>
      </c>
      <c r="AO72" s="202">
        <f t="shared" si="76"/>
        <v>0</v>
      </c>
      <c r="AP72" s="119">
        <f t="shared" si="261"/>
        <v>0</v>
      </c>
      <c r="AQ72" s="260">
        <f t="shared" si="262"/>
        <v>1</v>
      </c>
      <c r="AR72" s="120"/>
      <c r="AS72" s="148"/>
      <c r="AT72" s="174"/>
      <c r="AU72" s="247"/>
      <c r="AV72" s="120"/>
      <c r="AW72" s="120"/>
      <c r="AX72" s="120"/>
      <c r="AY72" s="120"/>
      <c r="AZ72" s="120"/>
      <c r="BA72" s="120"/>
      <c r="BB72" s="110">
        <v>45683</v>
      </c>
      <c r="BC72" s="202">
        <f t="shared" si="77"/>
        <v>4</v>
      </c>
      <c r="BD72" s="119">
        <f t="shared" si="77"/>
        <v>0.98958333333333337</v>
      </c>
      <c r="BE72" s="202">
        <f t="shared" si="78"/>
        <v>0</v>
      </c>
      <c r="BF72" s="119">
        <f t="shared" si="79"/>
        <v>0</v>
      </c>
      <c r="BG72" s="202">
        <f t="shared" si="80"/>
        <v>0</v>
      </c>
      <c r="BH72" s="119">
        <f t="shared" si="263"/>
        <v>0</v>
      </c>
      <c r="BI72" s="202">
        <f t="shared" si="81"/>
        <v>3</v>
      </c>
      <c r="BJ72" s="119">
        <f t="shared" si="82"/>
        <v>1.0416666666666666E-2</v>
      </c>
      <c r="BK72" s="202">
        <f t="shared" si="83"/>
        <v>0</v>
      </c>
      <c r="BL72" s="119">
        <f t="shared" si="84"/>
        <v>0</v>
      </c>
      <c r="BM72" s="202">
        <f t="shared" si="85"/>
        <v>0</v>
      </c>
      <c r="BN72" s="119">
        <f t="shared" si="86"/>
        <v>0</v>
      </c>
      <c r="BO72" s="202">
        <f t="shared" si="87"/>
        <v>0</v>
      </c>
      <c r="BP72" s="119">
        <f t="shared" si="88"/>
        <v>0</v>
      </c>
      <c r="BQ72" s="260">
        <f>BD72+BF72+BH72+BJ72+BL72+BN72+BP72</f>
        <v>1</v>
      </c>
      <c r="BR72" s="120"/>
      <c r="BS72" s="148"/>
      <c r="BT72" s="174"/>
      <c r="BU72" s="167"/>
      <c r="BV72" s="120"/>
      <c r="BW72" s="120"/>
      <c r="BX72" s="120"/>
      <c r="BY72" s="120"/>
      <c r="BZ72" s="120"/>
      <c r="CA72" s="120"/>
      <c r="CB72" s="110">
        <v>43185</v>
      </c>
      <c r="CC72" s="111">
        <f t="shared" si="89"/>
        <v>0</v>
      </c>
      <c r="CD72" s="109">
        <f t="shared" si="89"/>
        <v>0</v>
      </c>
      <c r="CE72" s="111">
        <f t="shared" si="90"/>
        <v>0</v>
      </c>
      <c r="CF72" s="109">
        <f t="shared" si="91"/>
        <v>0</v>
      </c>
      <c r="CG72" s="111">
        <f t="shared" si="327"/>
        <v>0</v>
      </c>
      <c r="CH72" s="109">
        <f t="shared" si="321"/>
        <v>0</v>
      </c>
      <c r="CI72" s="111">
        <f t="shared" si="94"/>
        <v>0</v>
      </c>
      <c r="CJ72" s="109">
        <f t="shared" si="95"/>
        <v>0</v>
      </c>
      <c r="CK72" s="111">
        <f t="shared" si="96"/>
        <v>0</v>
      </c>
      <c r="CL72" s="109">
        <f t="shared" si="97"/>
        <v>0</v>
      </c>
      <c r="CM72" s="111">
        <f t="shared" si="98"/>
        <v>0</v>
      </c>
      <c r="CN72" s="109">
        <f t="shared" si="99"/>
        <v>0</v>
      </c>
      <c r="CO72" s="111">
        <f t="shared" si="100"/>
        <v>0</v>
      </c>
      <c r="CP72" s="109">
        <f t="shared" si="101"/>
        <v>0</v>
      </c>
      <c r="CQ72" s="166">
        <f t="shared" si="265"/>
        <v>0</v>
      </c>
      <c r="CR72" s="120"/>
      <c r="CS72" s="120">
        <v>180</v>
      </c>
      <c r="CT72" s="173">
        <f t="shared" si="266"/>
        <v>3</v>
      </c>
      <c r="CU72" s="167">
        <v>0.25</v>
      </c>
      <c r="CV72" s="120"/>
      <c r="CW72" s="120"/>
      <c r="CX72" s="120"/>
      <c r="CY72" s="120"/>
      <c r="CZ72" s="120"/>
      <c r="DA72" s="110"/>
      <c r="DB72" s="111">
        <f t="shared" si="102"/>
        <v>0</v>
      </c>
      <c r="DC72" s="109">
        <f t="shared" si="102"/>
        <v>0</v>
      </c>
      <c r="DD72" s="111">
        <f t="shared" si="103"/>
        <v>0</v>
      </c>
      <c r="DE72" s="109">
        <f t="shared" si="104"/>
        <v>0</v>
      </c>
      <c r="DF72" s="111">
        <f t="shared" si="105"/>
        <v>0</v>
      </c>
      <c r="DG72" s="109">
        <f t="shared" si="106"/>
        <v>0</v>
      </c>
      <c r="DH72" s="111">
        <f t="shared" si="107"/>
        <v>0</v>
      </c>
      <c r="DI72" s="109">
        <f t="shared" si="108"/>
        <v>0</v>
      </c>
      <c r="DJ72" s="111">
        <f t="shared" si="109"/>
        <v>0</v>
      </c>
      <c r="DK72" s="109">
        <f t="shared" si="110"/>
        <v>0</v>
      </c>
      <c r="DL72" s="111">
        <f t="shared" si="111"/>
        <v>0</v>
      </c>
      <c r="DM72" s="109">
        <f t="shared" si="112"/>
        <v>0</v>
      </c>
      <c r="DN72" s="111">
        <f t="shared" si="113"/>
        <v>0</v>
      </c>
      <c r="DO72" s="109">
        <f t="shared" si="114"/>
        <v>0</v>
      </c>
      <c r="DP72" s="166">
        <f t="shared" si="267"/>
        <v>0</v>
      </c>
      <c r="DQ72" s="120"/>
      <c r="DR72" s="120">
        <v>150</v>
      </c>
      <c r="DS72" s="173">
        <f t="shared" si="268"/>
        <v>2.5</v>
      </c>
      <c r="DT72" s="167">
        <v>0.45833333333333331</v>
      </c>
      <c r="DU72" s="120"/>
      <c r="DV72" s="120"/>
      <c r="DW72" s="120"/>
      <c r="DX72" s="120"/>
      <c r="DY72" s="120"/>
      <c r="DZ72" s="120"/>
      <c r="EA72" s="110">
        <v>42792</v>
      </c>
      <c r="EB72" s="111">
        <f t="shared" si="115"/>
        <v>0</v>
      </c>
      <c r="EC72" s="109">
        <f t="shared" si="115"/>
        <v>0</v>
      </c>
      <c r="ED72" s="111">
        <f t="shared" si="116"/>
        <v>0</v>
      </c>
      <c r="EE72" s="109">
        <f t="shared" si="117"/>
        <v>0</v>
      </c>
      <c r="EF72" s="111">
        <f t="shared" si="118"/>
        <v>0</v>
      </c>
      <c r="EG72" s="109">
        <f t="shared" si="119"/>
        <v>0</v>
      </c>
      <c r="EH72" s="111">
        <f t="shared" si="120"/>
        <v>0</v>
      </c>
      <c r="EI72" s="109">
        <f t="shared" si="121"/>
        <v>0</v>
      </c>
      <c r="EJ72" s="111">
        <f t="shared" si="122"/>
        <v>0</v>
      </c>
      <c r="EK72" s="109">
        <f t="shared" si="123"/>
        <v>0</v>
      </c>
      <c r="EL72" s="111">
        <f t="shared" si="124"/>
        <v>0</v>
      </c>
      <c r="EM72" s="109">
        <f t="shared" si="125"/>
        <v>0</v>
      </c>
      <c r="EN72" s="111">
        <f t="shared" si="126"/>
        <v>0</v>
      </c>
      <c r="EO72" s="109">
        <f t="shared" si="127"/>
        <v>0</v>
      </c>
      <c r="EP72" s="166">
        <f t="shared" si="269"/>
        <v>0</v>
      </c>
      <c r="EQ72" s="120"/>
      <c r="ER72" s="120">
        <v>160</v>
      </c>
      <c r="ES72" s="173">
        <f t="shared" si="270"/>
        <v>2.6666666666666665</v>
      </c>
      <c r="ET72" s="167">
        <v>0.54166666666666663</v>
      </c>
      <c r="EU72" s="120"/>
      <c r="EV72" s="120"/>
      <c r="EW72" s="120"/>
      <c r="EX72" s="120"/>
      <c r="EY72" s="120"/>
      <c r="EZ72" s="120"/>
      <c r="FA72" s="110">
        <v>42792</v>
      </c>
      <c r="FB72" s="111">
        <f t="shared" si="128"/>
        <v>0</v>
      </c>
      <c r="FC72" s="109">
        <f t="shared" si="128"/>
        <v>0</v>
      </c>
      <c r="FD72" s="111">
        <f t="shared" si="129"/>
        <v>0</v>
      </c>
      <c r="FE72" s="109">
        <f t="shared" si="130"/>
        <v>0</v>
      </c>
      <c r="FF72" s="111">
        <f t="shared" si="324"/>
        <v>0</v>
      </c>
      <c r="FG72" s="109">
        <f t="shared" si="318"/>
        <v>0</v>
      </c>
      <c r="FH72" s="111">
        <f t="shared" si="133"/>
        <v>0</v>
      </c>
      <c r="FI72" s="109">
        <f t="shared" si="134"/>
        <v>0</v>
      </c>
      <c r="FJ72" s="111">
        <f t="shared" si="135"/>
        <v>0</v>
      </c>
      <c r="FK72" s="109">
        <f t="shared" si="136"/>
        <v>0</v>
      </c>
      <c r="FL72" s="111">
        <f t="shared" si="137"/>
        <v>0</v>
      </c>
      <c r="FM72" s="109">
        <f t="shared" si="138"/>
        <v>0</v>
      </c>
      <c r="FN72" s="111">
        <f t="shared" si="139"/>
        <v>0</v>
      </c>
      <c r="FO72" s="109">
        <f t="shared" si="140"/>
        <v>0</v>
      </c>
      <c r="FP72" s="166">
        <f t="shared" si="271"/>
        <v>0</v>
      </c>
      <c r="FQ72" s="120"/>
      <c r="FR72" s="120">
        <v>150</v>
      </c>
      <c r="FS72" s="173">
        <f t="shared" si="272"/>
        <v>2.5</v>
      </c>
      <c r="FT72" s="167">
        <v>0.625</v>
      </c>
      <c r="FU72" s="120"/>
      <c r="FV72" s="120"/>
      <c r="FW72" s="120"/>
      <c r="FX72" s="120"/>
      <c r="FY72" s="120"/>
      <c r="FZ72" s="120"/>
      <c r="GA72" s="110">
        <v>42792</v>
      </c>
      <c r="GB72" s="111">
        <f t="shared" si="141"/>
        <v>0</v>
      </c>
      <c r="GC72" s="109">
        <f t="shared" si="141"/>
        <v>0</v>
      </c>
      <c r="GD72" s="111">
        <f t="shared" si="142"/>
        <v>0</v>
      </c>
      <c r="GE72" s="109">
        <f t="shared" si="143"/>
        <v>0</v>
      </c>
      <c r="GF72" s="111">
        <f t="shared" si="144"/>
        <v>0</v>
      </c>
      <c r="GG72" s="109">
        <f t="shared" si="145"/>
        <v>0</v>
      </c>
      <c r="GH72" s="111">
        <f t="shared" si="146"/>
        <v>0</v>
      </c>
      <c r="GI72" s="109">
        <f t="shared" si="147"/>
        <v>0</v>
      </c>
      <c r="GJ72" s="111">
        <f t="shared" si="148"/>
        <v>0</v>
      </c>
      <c r="GK72" s="109">
        <f t="shared" si="149"/>
        <v>0</v>
      </c>
      <c r="GL72" s="111">
        <f t="shared" si="150"/>
        <v>0</v>
      </c>
      <c r="GM72" s="109">
        <f t="shared" si="151"/>
        <v>0</v>
      </c>
      <c r="GN72" s="111">
        <f t="shared" si="152"/>
        <v>0</v>
      </c>
      <c r="GO72" s="109">
        <f t="shared" si="153"/>
        <v>0</v>
      </c>
      <c r="GP72" s="166">
        <f t="shared" si="273"/>
        <v>0</v>
      </c>
      <c r="GQ72" s="120"/>
      <c r="GR72" s="120">
        <v>10</v>
      </c>
      <c r="GS72" s="173">
        <f t="shared" si="274"/>
        <v>0.16666666666666666</v>
      </c>
      <c r="GT72" s="167">
        <v>4.1666666666666664E-2</v>
      </c>
      <c r="GU72" s="120"/>
      <c r="GV72" s="120"/>
      <c r="GW72" s="120"/>
      <c r="GX72" s="120"/>
      <c r="GY72" s="120"/>
      <c r="GZ72" s="120"/>
      <c r="HA72" s="110">
        <v>42792</v>
      </c>
      <c r="HB72" s="111">
        <f t="shared" si="154"/>
        <v>0</v>
      </c>
      <c r="HC72" s="109">
        <f t="shared" si="154"/>
        <v>0</v>
      </c>
      <c r="HD72" s="111">
        <f t="shared" si="155"/>
        <v>0</v>
      </c>
      <c r="HE72" s="109">
        <f t="shared" si="156"/>
        <v>0</v>
      </c>
      <c r="HF72" s="111">
        <f t="shared" si="157"/>
        <v>0</v>
      </c>
      <c r="HG72" s="109">
        <f t="shared" si="158"/>
        <v>0</v>
      </c>
      <c r="HH72" s="111">
        <f t="shared" si="159"/>
        <v>0</v>
      </c>
      <c r="HI72" s="109">
        <f t="shared" si="160"/>
        <v>0</v>
      </c>
      <c r="HJ72" s="111">
        <f t="shared" si="161"/>
        <v>0</v>
      </c>
      <c r="HK72" s="109">
        <f t="shared" si="162"/>
        <v>0</v>
      </c>
      <c r="HL72" s="111">
        <f t="shared" si="163"/>
        <v>0</v>
      </c>
      <c r="HM72" s="109">
        <f t="shared" si="164"/>
        <v>0</v>
      </c>
      <c r="HN72" s="111">
        <f t="shared" si="165"/>
        <v>0</v>
      </c>
      <c r="HO72" s="109">
        <f t="shared" si="166"/>
        <v>0</v>
      </c>
      <c r="HP72" s="166">
        <f t="shared" si="275"/>
        <v>0</v>
      </c>
      <c r="HQ72" s="120"/>
      <c r="HR72" s="120">
        <v>160</v>
      </c>
      <c r="HS72" s="173">
        <f t="shared" si="276"/>
        <v>2.6666666666666665</v>
      </c>
      <c r="HT72" s="167">
        <v>0.54166666666666663</v>
      </c>
      <c r="HU72" s="120"/>
      <c r="HV72" s="120"/>
      <c r="HW72" s="120"/>
      <c r="HX72" s="120"/>
      <c r="HY72" s="120"/>
      <c r="HZ72" s="120"/>
      <c r="IA72" s="110">
        <v>42792</v>
      </c>
      <c r="IB72" s="111">
        <f t="shared" si="167"/>
        <v>0</v>
      </c>
      <c r="IC72" s="109">
        <f t="shared" si="167"/>
        <v>0</v>
      </c>
      <c r="ID72" s="111">
        <f t="shared" si="168"/>
        <v>0</v>
      </c>
      <c r="IE72" s="109">
        <f t="shared" si="169"/>
        <v>0</v>
      </c>
      <c r="IF72" s="111">
        <f t="shared" si="170"/>
        <v>0</v>
      </c>
      <c r="IG72" s="109">
        <f t="shared" si="171"/>
        <v>0</v>
      </c>
      <c r="IH72" s="111">
        <f t="shared" si="172"/>
        <v>0</v>
      </c>
      <c r="II72" s="109">
        <f t="shared" si="173"/>
        <v>0</v>
      </c>
      <c r="IJ72" s="111">
        <f t="shared" si="174"/>
        <v>0</v>
      </c>
      <c r="IK72" s="109">
        <f t="shared" si="175"/>
        <v>0</v>
      </c>
      <c r="IL72" s="111">
        <f t="shared" si="176"/>
        <v>0</v>
      </c>
      <c r="IM72" s="109">
        <f t="shared" si="177"/>
        <v>0</v>
      </c>
      <c r="IN72" s="111">
        <f t="shared" si="178"/>
        <v>0</v>
      </c>
      <c r="IO72" s="109">
        <f t="shared" si="179"/>
        <v>0</v>
      </c>
      <c r="IP72" s="166">
        <f t="shared" si="277"/>
        <v>0</v>
      </c>
      <c r="IQ72" s="120"/>
      <c r="IR72" s="120">
        <v>130</v>
      </c>
      <c r="IS72" s="173">
        <f t="shared" si="278"/>
        <v>2.1666666666666665</v>
      </c>
      <c r="IT72" s="167">
        <v>0.70833333333333337</v>
      </c>
      <c r="IU72" s="120"/>
      <c r="IV72" s="120"/>
      <c r="IW72" s="120"/>
      <c r="IX72" s="120"/>
      <c r="IY72" s="120"/>
      <c r="IZ72" s="120"/>
      <c r="JA72" s="110">
        <v>42792</v>
      </c>
      <c r="JB72" s="111">
        <f t="shared" si="180"/>
        <v>0</v>
      </c>
      <c r="JC72" s="109">
        <f t="shared" si="180"/>
        <v>0</v>
      </c>
      <c r="JD72" s="111">
        <f t="shared" si="181"/>
        <v>0</v>
      </c>
      <c r="JE72" s="109">
        <f t="shared" si="182"/>
        <v>0</v>
      </c>
      <c r="JF72" s="111">
        <f t="shared" si="183"/>
        <v>0</v>
      </c>
      <c r="JG72" s="109">
        <f t="shared" si="184"/>
        <v>0</v>
      </c>
      <c r="JH72" s="111">
        <f t="shared" si="185"/>
        <v>0</v>
      </c>
      <c r="JI72" s="109">
        <f t="shared" si="186"/>
        <v>0</v>
      </c>
      <c r="JJ72" s="111">
        <f t="shared" si="187"/>
        <v>0</v>
      </c>
      <c r="JK72" s="109">
        <f t="shared" si="188"/>
        <v>0</v>
      </c>
      <c r="JL72" s="111">
        <f t="shared" si="189"/>
        <v>0</v>
      </c>
      <c r="JM72" s="109">
        <f t="shared" si="190"/>
        <v>0</v>
      </c>
      <c r="JN72" s="111">
        <f t="shared" si="191"/>
        <v>0</v>
      </c>
      <c r="JO72" s="109">
        <f t="shared" si="192"/>
        <v>0</v>
      </c>
      <c r="JP72" s="166">
        <f t="shared" si="279"/>
        <v>0</v>
      </c>
      <c r="JQ72" s="120"/>
      <c r="JR72" s="120">
        <v>10</v>
      </c>
      <c r="JS72" s="173">
        <f t="shared" si="280"/>
        <v>0.16666666666666666</v>
      </c>
      <c r="JT72" s="167">
        <v>0.125</v>
      </c>
      <c r="JU72" s="120"/>
      <c r="JV72" s="120"/>
      <c r="JW72" s="120"/>
      <c r="JX72" s="120"/>
      <c r="JY72" s="120"/>
      <c r="JZ72" s="120"/>
      <c r="KA72" s="110">
        <v>42792</v>
      </c>
      <c r="KB72" s="111">
        <f t="shared" si="193"/>
        <v>0</v>
      </c>
      <c r="KC72" s="109">
        <f t="shared" si="193"/>
        <v>0</v>
      </c>
      <c r="KD72" s="111">
        <f t="shared" si="194"/>
        <v>0</v>
      </c>
      <c r="KE72" s="109">
        <f t="shared" si="195"/>
        <v>0</v>
      </c>
      <c r="KF72" s="111">
        <f t="shared" si="196"/>
        <v>0</v>
      </c>
      <c r="KG72" s="109">
        <f t="shared" si="197"/>
        <v>0</v>
      </c>
      <c r="KH72" s="111">
        <f t="shared" si="198"/>
        <v>0</v>
      </c>
      <c r="KI72" s="109">
        <f t="shared" si="199"/>
        <v>0</v>
      </c>
      <c r="KJ72" s="111">
        <f t="shared" si="200"/>
        <v>0</v>
      </c>
      <c r="KK72" s="109">
        <f t="shared" si="201"/>
        <v>0</v>
      </c>
      <c r="KL72" s="111">
        <f t="shared" si="202"/>
        <v>0</v>
      </c>
      <c r="KM72" s="109">
        <f t="shared" si="203"/>
        <v>0</v>
      </c>
      <c r="KN72" s="111">
        <f t="shared" si="204"/>
        <v>0</v>
      </c>
      <c r="KO72" s="109">
        <f t="shared" si="205"/>
        <v>0</v>
      </c>
      <c r="KP72" s="166">
        <f t="shared" si="281"/>
        <v>0</v>
      </c>
      <c r="KQ72" s="120"/>
      <c r="KR72" s="120">
        <v>20</v>
      </c>
      <c r="KS72" s="173">
        <f t="shared" si="282"/>
        <v>0.33333333333333331</v>
      </c>
      <c r="KT72" s="167">
        <v>0.29166666666666669</v>
      </c>
      <c r="KU72" s="120"/>
      <c r="KV72" s="120"/>
      <c r="KW72" s="120"/>
      <c r="KX72" s="120"/>
      <c r="KY72" s="120"/>
      <c r="KZ72" s="120"/>
      <c r="LA72" s="110">
        <v>42792</v>
      </c>
      <c r="LB72" s="111">
        <f t="shared" si="206"/>
        <v>0</v>
      </c>
      <c r="LC72" s="109">
        <f t="shared" si="206"/>
        <v>0</v>
      </c>
      <c r="LD72" s="111">
        <f t="shared" si="207"/>
        <v>0</v>
      </c>
      <c r="LE72" s="109">
        <f t="shared" si="208"/>
        <v>0</v>
      </c>
      <c r="LF72" s="111">
        <f t="shared" si="209"/>
        <v>0</v>
      </c>
      <c r="LG72" s="109">
        <f t="shared" si="210"/>
        <v>0</v>
      </c>
      <c r="LH72" s="111">
        <f t="shared" si="211"/>
        <v>0</v>
      </c>
      <c r="LI72" s="109">
        <f t="shared" si="212"/>
        <v>0</v>
      </c>
      <c r="LJ72" s="111">
        <f t="shared" si="213"/>
        <v>0</v>
      </c>
      <c r="LK72" s="109">
        <f t="shared" si="214"/>
        <v>0</v>
      </c>
      <c r="LL72" s="111">
        <f t="shared" si="215"/>
        <v>0</v>
      </c>
      <c r="LM72" s="109">
        <f t="shared" si="216"/>
        <v>0</v>
      </c>
      <c r="LN72" s="111">
        <f t="shared" si="217"/>
        <v>0</v>
      </c>
      <c r="LO72" s="109">
        <f t="shared" si="218"/>
        <v>0</v>
      </c>
      <c r="LP72" s="166">
        <f t="shared" si="283"/>
        <v>0</v>
      </c>
      <c r="LQ72" s="120"/>
      <c r="LR72" s="120">
        <v>70</v>
      </c>
      <c r="LS72" s="173">
        <f t="shared" si="284"/>
        <v>1.1666666666666667</v>
      </c>
      <c r="LT72" s="167">
        <v>0.58333333333333337</v>
      </c>
      <c r="LU72" s="120"/>
      <c r="LV72" s="120"/>
      <c r="LW72" s="120"/>
      <c r="LX72" s="120"/>
      <c r="LY72" s="120"/>
      <c r="LZ72" s="120"/>
      <c r="MA72" s="120"/>
      <c r="MB72" s="110">
        <v>44038</v>
      </c>
      <c r="MC72" s="111">
        <f t="shared" si="52"/>
        <v>0</v>
      </c>
      <c r="MD72" s="109">
        <f t="shared" si="219"/>
        <v>0</v>
      </c>
      <c r="ME72" s="111">
        <f t="shared" si="53"/>
        <v>0</v>
      </c>
      <c r="MF72" s="109">
        <f t="shared" si="220"/>
        <v>0</v>
      </c>
      <c r="MG72" s="108">
        <f t="shared" si="285"/>
        <v>0</v>
      </c>
      <c r="MH72" s="110">
        <v>44038</v>
      </c>
      <c r="MI72" s="111">
        <f t="shared" si="54"/>
        <v>0</v>
      </c>
      <c r="MJ72" s="109">
        <f t="shared" si="221"/>
        <v>0</v>
      </c>
      <c r="MK72" s="111">
        <f t="shared" si="55"/>
        <v>0</v>
      </c>
      <c r="ML72" s="109">
        <f t="shared" si="222"/>
        <v>0</v>
      </c>
      <c r="MM72" s="108">
        <f t="shared" si="223"/>
        <v>0</v>
      </c>
      <c r="MN72" s="110">
        <v>44038</v>
      </c>
      <c r="MO72" s="111">
        <f t="shared" si="56"/>
        <v>0</v>
      </c>
      <c r="MP72" s="109">
        <f t="shared" si="224"/>
        <v>0</v>
      </c>
      <c r="MQ72" s="111">
        <f t="shared" si="57"/>
        <v>0</v>
      </c>
      <c r="MR72" s="109">
        <f t="shared" si="225"/>
        <v>0</v>
      </c>
      <c r="MS72" s="108">
        <f t="shared" si="226"/>
        <v>0</v>
      </c>
      <c r="MT72" s="110">
        <v>42792</v>
      </c>
      <c r="MU72" s="111">
        <f t="shared" si="58"/>
        <v>0</v>
      </c>
      <c r="MV72" s="109">
        <f t="shared" si="227"/>
        <v>0</v>
      </c>
      <c r="MW72" s="111">
        <f t="shared" si="59"/>
        <v>0</v>
      </c>
      <c r="MX72" s="109">
        <f t="shared" si="228"/>
        <v>0</v>
      </c>
      <c r="MY72" s="108">
        <f t="shared" si="229"/>
        <v>0</v>
      </c>
      <c r="MZ72" s="6"/>
      <c r="NA72" s="25"/>
      <c r="NB72" s="26"/>
      <c r="NC72" s="25"/>
      <c r="ND72" s="26"/>
      <c r="NE72" s="26"/>
      <c r="NF72" s="25"/>
      <c r="NG72" s="26"/>
      <c r="NH72" s="25"/>
      <c r="NI72" s="26"/>
      <c r="NJ72" s="26"/>
      <c r="NL72" s="25"/>
      <c r="NM72" s="26"/>
      <c r="NN72" s="25"/>
      <c r="NO72" s="26"/>
      <c r="NP72" s="25"/>
      <c r="NQ72" s="26"/>
      <c r="NR72" s="25"/>
      <c r="NS72" s="26"/>
      <c r="NT72" s="25"/>
      <c r="NU72" s="26"/>
      <c r="NV72" s="25"/>
      <c r="NW72" s="26"/>
      <c r="NX72" s="25"/>
      <c r="NY72" s="26"/>
      <c r="NZ72" s="18"/>
      <c r="OL72" s="110">
        <v>45683</v>
      </c>
      <c r="OM72" s="264">
        <f t="shared" ref="OM72:ON72" si="353">OM31</f>
        <v>4</v>
      </c>
      <c r="ON72" s="265">
        <f t="shared" si="353"/>
        <v>0.98958333333333337</v>
      </c>
      <c r="OO72" s="202">
        <f t="shared" si="231"/>
        <v>0</v>
      </c>
      <c r="OP72" s="119">
        <f t="shared" si="232"/>
        <v>0</v>
      </c>
      <c r="OQ72" s="202">
        <f t="shared" si="233"/>
        <v>0</v>
      </c>
      <c r="OR72" s="119">
        <f t="shared" si="234"/>
        <v>0</v>
      </c>
      <c r="OS72" s="202">
        <f t="shared" si="235"/>
        <v>3</v>
      </c>
      <c r="OT72" s="119">
        <f t="shared" si="236"/>
        <v>1.0416666666666666E-2</v>
      </c>
      <c r="OU72" s="202">
        <f t="shared" si="237"/>
        <v>0</v>
      </c>
      <c r="OV72" s="119">
        <f t="shared" si="238"/>
        <v>0</v>
      </c>
      <c r="OW72" s="202">
        <f t="shared" si="239"/>
        <v>0</v>
      </c>
      <c r="OX72" s="119">
        <f t="shared" si="240"/>
        <v>0</v>
      </c>
      <c r="OY72" s="202">
        <f t="shared" si="241"/>
        <v>0</v>
      </c>
      <c r="OZ72" s="119">
        <f t="shared" si="242"/>
        <v>0</v>
      </c>
      <c r="PA72" s="260">
        <f t="shared" si="287"/>
        <v>1</v>
      </c>
      <c r="PM72" s="110">
        <v>45683</v>
      </c>
      <c r="PN72" s="264">
        <f t="shared" ref="PN72:PO72" si="354">PN31</f>
        <v>5</v>
      </c>
      <c r="PO72" s="265">
        <f t="shared" si="354"/>
        <v>0.28125</v>
      </c>
      <c r="PP72" s="202">
        <f t="shared" si="244"/>
        <v>0</v>
      </c>
      <c r="PQ72" s="119">
        <f t="shared" si="245"/>
        <v>0</v>
      </c>
      <c r="PR72" s="202">
        <f t="shared" si="246"/>
        <v>2</v>
      </c>
      <c r="PS72" s="119">
        <f t="shared" si="247"/>
        <v>8.3333333333333343E-2</v>
      </c>
      <c r="PT72" s="202">
        <f t="shared" si="248"/>
        <v>3</v>
      </c>
      <c r="PU72" s="119">
        <f t="shared" si="249"/>
        <v>2.0833333333333332E-2</v>
      </c>
      <c r="PV72" s="202">
        <f t="shared" si="250"/>
        <v>0</v>
      </c>
      <c r="PW72" s="119">
        <f t="shared" si="251"/>
        <v>0</v>
      </c>
      <c r="PX72" s="202">
        <f t="shared" si="252"/>
        <v>3</v>
      </c>
      <c r="PY72" s="119">
        <f t="shared" si="253"/>
        <v>0.61458333333333337</v>
      </c>
      <c r="PZ72" s="202">
        <f t="shared" si="254"/>
        <v>0</v>
      </c>
      <c r="QA72" s="119">
        <f t="shared" si="255"/>
        <v>0</v>
      </c>
      <c r="QB72" s="260">
        <f t="shared" si="288"/>
        <v>1</v>
      </c>
    </row>
    <row r="73" spans="1:444">
      <c r="A73" s="110">
        <v>45684</v>
      </c>
      <c r="B73" s="264">
        <v>3</v>
      </c>
      <c r="C73" s="265">
        <f>C32</f>
        <v>0.29166666666666669</v>
      </c>
      <c r="D73" s="202">
        <f t="shared" si="350"/>
        <v>0</v>
      </c>
      <c r="E73" s="119">
        <f t="shared" si="350"/>
        <v>0</v>
      </c>
      <c r="F73" s="203">
        <f t="shared" si="291"/>
        <v>0</v>
      </c>
      <c r="G73" s="119">
        <f t="shared" si="258"/>
        <v>0</v>
      </c>
      <c r="H73" s="202">
        <f t="shared" si="335"/>
        <v>0</v>
      </c>
      <c r="I73" s="119">
        <f t="shared" si="336"/>
        <v>0</v>
      </c>
      <c r="J73" s="202">
        <f t="shared" si="337"/>
        <v>0</v>
      </c>
      <c r="K73" s="119">
        <f t="shared" si="338"/>
        <v>0</v>
      </c>
      <c r="L73" s="202">
        <f t="shared" si="339"/>
        <v>2</v>
      </c>
      <c r="M73" s="119">
        <f t="shared" si="332"/>
        <v>0.70833333333333337</v>
      </c>
      <c r="N73" s="202">
        <f t="shared" si="63"/>
        <v>0</v>
      </c>
      <c r="O73" s="119">
        <f t="shared" si="64"/>
        <v>0</v>
      </c>
      <c r="P73" s="260">
        <f t="shared" si="65"/>
        <v>1</v>
      </c>
      <c r="Q73" s="120"/>
      <c r="R73" s="120"/>
      <c r="S73" s="173"/>
      <c r="T73" s="167"/>
      <c r="U73" s="120"/>
      <c r="V73" s="120"/>
      <c r="W73" s="120"/>
      <c r="X73" s="120"/>
      <c r="Y73" s="120"/>
      <c r="Z73" s="120"/>
      <c r="AA73" s="120"/>
      <c r="AB73" s="110">
        <v>45684</v>
      </c>
      <c r="AC73" s="264">
        <f t="shared" si="302"/>
        <v>3</v>
      </c>
      <c r="AD73" s="265">
        <f t="shared" si="296"/>
        <v>0.28472222222222221</v>
      </c>
      <c r="AE73" s="202">
        <f t="shared" si="67"/>
        <v>0</v>
      </c>
      <c r="AF73" s="119">
        <f t="shared" si="68"/>
        <v>0</v>
      </c>
      <c r="AG73" s="202">
        <f t="shared" si="69"/>
        <v>0</v>
      </c>
      <c r="AH73" s="119">
        <f t="shared" si="70"/>
        <v>0</v>
      </c>
      <c r="AI73" s="202">
        <f t="shared" si="71"/>
        <v>1</v>
      </c>
      <c r="AJ73" s="119">
        <f t="shared" si="72"/>
        <v>6.9444444444444441E-3</v>
      </c>
      <c r="AK73" s="202">
        <f t="shared" si="73"/>
        <v>0</v>
      </c>
      <c r="AL73" s="119">
        <f t="shared" si="74"/>
        <v>0</v>
      </c>
      <c r="AM73" s="202">
        <f t="shared" si="260"/>
        <v>2</v>
      </c>
      <c r="AN73" s="119">
        <f t="shared" si="75"/>
        <v>0.70833333333333337</v>
      </c>
      <c r="AO73" s="202">
        <f t="shared" si="76"/>
        <v>0</v>
      </c>
      <c r="AP73" s="119">
        <f t="shared" si="261"/>
        <v>0</v>
      </c>
      <c r="AQ73" s="260">
        <f t="shared" si="262"/>
        <v>1</v>
      </c>
      <c r="AR73" s="120"/>
      <c r="AS73" s="120"/>
      <c r="AT73" s="173"/>
      <c r="AU73" s="167"/>
      <c r="AV73" s="120"/>
      <c r="AW73" s="120"/>
      <c r="AX73" s="120"/>
      <c r="AY73" s="120"/>
      <c r="AZ73" s="120"/>
      <c r="BA73" s="120"/>
      <c r="BB73" s="110">
        <v>45684</v>
      </c>
      <c r="BC73" s="202">
        <f t="shared" si="77"/>
        <v>2</v>
      </c>
      <c r="BD73" s="119">
        <f t="shared" si="77"/>
        <v>0.98263888888888884</v>
      </c>
      <c r="BE73" s="202">
        <f t="shared" si="78"/>
        <v>0</v>
      </c>
      <c r="BF73" s="119">
        <f t="shared" si="79"/>
        <v>0</v>
      </c>
      <c r="BG73" s="202">
        <f t="shared" si="80"/>
        <v>1</v>
      </c>
      <c r="BH73" s="119">
        <f t="shared" si="263"/>
        <v>1.7361111111111112E-2</v>
      </c>
      <c r="BI73" s="202">
        <f t="shared" si="81"/>
        <v>0</v>
      </c>
      <c r="BJ73" s="119">
        <f t="shared" si="82"/>
        <v>0</v>
      </c>
      <c r="BK73" s="202">
        <f t="shared" si="83"/>
        <v>0</v>
      </c>
      <c r="BL73" s="119">
        <f t="shared" si="84"/>
        <v>0</v>
      </c>
      <c r="BM73" s="202">
        <f t="shared" si="85"/>
        <v>0</v>
      </c>
      <c r="BN73" s="119">
        <f t="shared" si="86"/>
        <v>0</v>
      </c>
      <c r="BO73" s="202">
        <f t="shared" si="87"/>
        <v>0</v>
      </c>
      <c r="BP73" s="119">
        <f t="shared" si="88"/>
        <v>0</v>
      </c>
      <c r="BQ73" s="260">
        <f t="shared" si="264"/>
        <v>1</v>
      </c>
      <c r="BR73" s="120"/>
      <c r="BS73" s="120"/>
      <c r="BT73" s="173"/>
      <c r="BU73" s="167"/>
      <c r="BV73" s="120"/>
      <c r="BW73" s="120"/>
      <c r="BX73" s="120"/>
      <c r="BY73" s="120"/>
      <c r="BZ73" s="120"/>
      <c r="CA73" s="120"/>
      <c r="CB73" s="110">
        <v>43186</v>
      </c>
      <c r="CC73" s="111">
        <f t="shared" si="89"/>
        <v>0</v>
      </c>
      <c r="CD73" s="109">
        <f t="shared" si="89"/>
        <v>0</v>
      </c>
      <c r="CE73" s="111">
        <f t="shared" si="90"/>
        <v>0</v>
      </c>
      <c r="CF73" s="109">
        <f t="shared" si="91"/>
        <v>0</v>
      </c>
      <c r="CG73" s="111">
        <f t="shared" si="327"/>
        <v>0</v>
      </c>
      <c r="CH73" s="109">
        <f t="shared" si="321"/>
        <v>0</v>
      </c>
      <c r="CI73" s="111">
        <f t="shared" si="94"/>
        <v>0</v>
      </c>
      <c r="CJ73" s="109">
        <f t="shared" si="95"/>
        <v>0</v>
      </c>
      <c r="CK73" s="111">
        <f t="shared" si="96"/>
        <v>0</v>
      </c>
      <c r="CL73" s="109">
        <f t="shared" si="97"/>
        <v>0</v>
      </c>
      <c r="CM73" s="111">
        <f t="shared" si="98"/>
        <v>0</v>
      </c>
      <c r="CN73" s="109">
        <f t="shared" si="99"/>
        <v>0</v>
      </c>
      <c r="CO73" s="111">
        <f t="shared" si="100"/>
        <v>0</v>
      </c>
      <c r="CP73" s="109">
        <f t="shared" si="101"/>
        <v>0</v>
      </c>
      <c r="CQ73" s="166">
        <f t="shared" si="265"/>
        <v>0</v>
      </c>
      <c r="CR73" s="120"/>
      <c r="CS73" s="120">
        <v>180</v>
      </c>
      <c r="CT73" s="173">
        <f t="shared" si="266"/>
        <v>3</v>
      </c>
      <c r="CU73" s="167">
        <v>0.45833333333333331</v>
      </c>
      <c r="CV73" s="120"/>
      <c r="CW73" s="120"/>
      <c r="CX73" s="120"/>
      <c r="CY73" s="120"/>
      <c r="CZ73" s="120"/>
      <c r="DA73" s="110"/>
      <c r="DB73" s="111">
        <f t="shared" si="102"/>
        <v>0</v>
      </c>
      <c r="DC73" s="109">
        <f t="shared" si="102"/>
        <v>0</v>
      </c>
      <c r="DD73" s="111">
        <f t="shared" si="103"/>
        <v>0</v>
      </c>
      <c r="DE73" s="109">
        <f t="shared" si="104"/>
        <v>0</v>
      </c>
      <c r="DF73" s="111">
        <f t="shared" si="105"/>
        <v>0</v>
      </c>
      <c r="DG73" s="109">
        <f t="shared" si="106"/>
        <v>0</v>
      </c>
      <c r="DH73" s="111">
        <f t="shared" si="107"/>
        <v>0</v>
      </c>
      <c r="DI73" s="109">
        <f t="shared" si="108"/>
        <v>0</v>
      </c>
      <c r="DJ73" s="111">
        <f t="shared" si="109"/>
        <v>0</v>
      </c>
      <c r="DK73" s="109">
        <f t="shared" si="110"/>
        <v>0</v>
      </c>
      <c r="DL73" s="111">
        <f t="shared" si="111"/>
        <v>0</v>
      </c>
      <c r="DM73" s="109">
        <f t="shared" si="112"/>
        <v>0</v>
      </c>
      <c r="DN73" s="111">
        <f t="shared" si="113"/>
        <v>0</v>
      </c>
      <c r="DO73" s="109">
        <f t="shared" si="114"/>
        <v>0</v>
      </c>
      <c r="DP73" s="166">
        <f t="shared" si="267"/>
        <v>0</v>
      </c>
      <c r="DQ73" s="120"/>
      <c r="DR73" s="120">
        <v>150</v>
      </c>
      <c r="DS73" s="173">
        <f t="shared" si="268"/>
        <v>2.5</v>
      </c>
      <c r="DT73" s="167">
        <v>0.54166666666666663</v>
      </c>
      <c r="DU73" s="120"/>
      <c r="DV73" s="120"/>
      <c r="DW73" s="120"/>
      <c r="DX73" s="120"/>
      <c r="DY73" s="120"/>
      <c r="DZ73" s="120"/>
      <c r="EA73" s="110">
        <v>42793</v>
      </c>
      <c r="EB73" s="111">
        <f t="shared" si="115"/>
        <v>0</v>
      </c>
      <c r="EC73" s="109">
        <f t="shared" si="115"/>
        <v>0</v>
      </c>
      <c r="ED73" s="111">
        <f t="shared" si="116"/>
        <v>0</v>
      </c>
      <c r="EE73" s="109">
        <f t="shared" si="117"/>
        <v>0</v>
      </c>
      <c r="EF73" s="111">
        <f t="shared" si="118"/>
        <v>0</v>
      </c>
      <c r="EG73" s="109">
        <f t="shared" si="119"/>
        <v>0</v>
      </c>
      <c r="EH73" s="111">
        <f t="shared" si="120"/>
        <v>0</v>
      </c>
      <c r="EI73" s="109">
        <f t="shared" si="121"/>
        <v>0</v>
      </c>
      <c r="EJ73" s="111">
        <f t="shared" si="122"/>
        <v>0</v>
      </c>
      <c r="EK73" s="109">
        <f t="shared" si="123"/>
        <v>0</v>
      </c>
      <c r="EL73" s="111">
        <f t="shared" si="124"/>
        <v>0</v>
      </c>
      <c r="EM73" s="109">
        <f t="shared" si="125"/>
        <v>0</v>
      </c>
      <c r="EN73" s="111">
        <f t="shared" si="126"/>
        <v>0</v>
      </c>
      <c r="EO73" s="109">
        <f t="shared" si="127"/>
        <v>0</v>
      </c>
      <c r="EP73" s="166">
        <f t="shared" si="269"/>
        <v>0</v>
      </c>
      <c r="EQ73" s="120"/>
      <c r="ER73" s="120">
        <v>180</v>
      </c>
      <c r="ES73" s="173">
        <f t="shared" si="270"/>
        <v>3</v>
      </c>
      <c r="ET73" s="167">
        <v>0.625</v>
      </c>
      <c r="EU73" s="120"/>
      <c r="EV73" s="120"/>
      <c r="EW73" s="120"/>
      <c r="EX73" s="120"/>
      <c r="EY73" s="120"/>
      <c r="EZ73" s="120"/>
      <c r="FA73" s="110">
        <v>42793</v>
      </c>
      <c r="FB73" s="111">
        <f t="shared" si="128"/>
        <v>0</v>
      </c>
      <c r="FC73" s="109">
        <f t="shared" si="128"/>
        <v>0</v>
      </c>
      <c r="FD73" s="111">
        <f t="shared" si="129"/>
        <v>0</v>
      </c>
      <c r="FE73" s="109">
        <f t="shared" si="130"/>
        <v>0</v>
      </c>
      <c r="FF73" s="111">
        <f t="shared" si="324"/>
        <v>0</v>
      </c>
      <c r="FG73" s="109">
        <f t="shared" si="318"/>
        <v>0</v>
      </c>
      <c r="FH73" s="111">
        <f t="shared" si="133"/>
        <v>0</v>
      </c>
      <c r="FI73" s="109">
        <f t="shared" si="134"/>
        <v>0</v>
      </c>
      <c r="FJ73" s="111">
        <f t="shared" si="135"/>
        <v>0</v>
      </c>
      <c r="FK73" s="109">
        <f t="shared" si="136"/>
        <v>0</v>
      </c>
      <c r="FL73" s="111">
        <f t="shared" si="137"/>
        <v>0</v>
      </c>
      <c r="FM73" s="109">
        <f t="shared" si="138"/>
        <v>0</v>
      </c>
      <c r="FN73" s="111">
        <f t="shared" si="139"/>
        <v>0</v>
      </c>
      <c r="FO73" s="109">
        <f t="shared" si="140"/>
        <v>0</v>
      </c>
      <c r="FP73" s="166">
        <f t="shared" si="271"/>
        <v>0</v>
      </c>
      <c r="FQ73" s="120"/>
      <c r="FR73" s="120">
        <v>140</v>
      </c>
      <c r="FS73" s="173">
        <f t="shared" si="272"/>
        <v>2.3333333333333335</v>
      </c>
      <c r="FT73" s="167">
        <v>0.70833333333333337</v>
      </c>
      <c r="FU73" s="120"/>
      <c r="FV73" s="120"/>
      <c r="FW73" s="120"/>
      <c r="FX73" s="120"/>
      <c r="FY73" s="120"/>
      <c r="FZ73" s="120"/>
      <c r="GA73" s="110">
        <v>42793</v>
      </c>
      <c r="GB73" s="111">
        <f t="shared" si="141"/>
        <v>0</v>
      </c>
      <c r="GC73" s="109">
        <f t="shared" si="141"/>
        <v>0</v>
      </c>
      <c r="GD73" s="111">
        <f t="shared" si="142"/>
        <v>0</v>
      </c>
      <c r="GE73" s="109">
        <f t="shared" si="143"/>
        <v>0</v>
      </c>
      <c r="GF73" s="111">
        <f t="shared" si="144"/>
        <v>0</v>
      </c>
      <c r="GG73" s="109">
        <f t="shared" si="145"/>
        <v>0</v>
      </c>
      <c r="GH73" s="111">
        <f t="shared" si="146"/>
        <v>0</v>
      </c>
      <c r="GI73" s="109">
        <f t="shared" si="147"/>
        <v>0</v>
      </c>
      <c r="GJ73" s="111">
        <f t="shared" si="148"/>
        <v>0</v>
      </c>
      <c r="GK73" s="109">
        <f t="shared" si="149"/>
        <v>0</v>
      </c>
      <c r="GL73" s="111">
        <f t="shared" si="150"/>
        <v>0</v>
      </c>
      <c r="GM73" s="109">
        <f t="shared" si="151"/>
        <v>0</v>
      </c>
      <c r="GN73" s="111">
        <f t="shared" si="152"/>
        <v>0</v>
      </c>
      <c r="GO73" s="109">
        <f t="shared" si="153"/>
        <v>0</v>
      </c>
      <c r="GP73" s="166">
        <f t="shared" si="273"/>
        <v>0</v>
      </c>
      <c r="GQ73" s="120"/>
      <c r="GR73" s="120">
        <v>10</v>
      </c>
      <c r="GS73" s="173">
        <f t="shared" si="274"/>
        <v>0.16666666666666666</v>
      </c>
      <c r="GT73" s="167">
        <v>4.1666666666666664E-2</v>
      </c>
      <c r="GU73" s="120"/>
      <c r="GV73" s="120"/>
      <c r="GW73" s="120"/>
      <c r="GX73" s="120"/>
      <c r="GY73" s="120"/>
      <c r="GZ73" s="120"/>
      <c r="HA73" s="110">
        <v>42793</v>
      </c>
      <c r="HB73" s="111">
        <f t="shared" si="154"/>
        <v>0</v>
      </c>
      <c r="HC73" s="109">
        <f t="shared" si="154"/>
        <v>0</v>
      </c>
      <c r="HD73" s="111">
        <f t="shared" si="155"/>
        <v>0</v>
      </c>
      <c r="HE73" s="109">
        <f t="shared" si="156"/>
        <v>0</v>
      </c>
      <c r="HF73" s="111">
        <f t="shared" si="157"/>
        <v>0</v>
      </c>
      <c r="HG73" s="109">
        <f t="shared" si="158"/>
        <v>0</v>
      </c>
      <c r="HH73" s="111">
        <f t="shared" si="159"/>
        <v>0</v>
      </c>
      <c r="HI73" s="109">
        <f t="shared" si="160"/>
        <v>0</v>
      </c>
      <c r="HJ73" s="111">
        <f t="shared" si="161"/>
        <v>0</v>
      </c>
      <c r="HK73" s="109">
        <f t="shared" si="162"/>
        <v>0</v>
      </c>
      <c r="HL73" s="111">
        <f t="shared" si="163"/>
        <v>0</v>
      </c>
      <c r="HM73" s="109">
        <f t="shared" si="164"/>
        <v>0</v>
      </c>
      <c r="HN73" s="111">
        <f t="shared" si="165"/>
        <v>0</v>
      </c>
      <c r="HO73" s="109">
        <f t="shared" si="166"/>
        <v>0</v>
      </c>
      <c r="HP73" s="166">
        <f t="shared" si="275"/>
        <v>0</v>
      </c>
      <c r="HQ73" s="120"/>
      <c r="HR73" s="120">
        <v>160</v>
      </c>
      <c r="HS73" s="173">
        <f t="shared" si="276"/>
        <v>2.6666666666666665</v>
      </c>
      <c r="HT73" s="167">
        <v>0.625</v>
      </c>
      <c r="HU73" s="120"/>
      <c r="HV73" s="120"/>
      <c r="HW73" s="120"/>
      <c r="HX73" s="120"/>
      <c r="HY73" s="120"/>
      <c r="HZ73" s="120"/>
      <c r="IA73" s="110">
        <v>42793</v>
      </c>
      <c r="IB73" s="111">
        <f t="shared" si="167"/>
        <v>0</v>
      </c>
      <c r="IC73" s="109">
        <f t="shared" si="167"/>
        <v>0</v>
      </c>
      <c r="ID73" s="111">
        <f t="shared" si="168"/>
        <v>0</v>
      </c>
      <c r="IE73" s="109">
        <f t="shared" si="169"/>
        <v>0</v>
      </c>
      <c r="IF73" s="111">
        <f t="shared" si="170"/>
        <v>0</v>
      </c>
      <c r="IG73" s="109">
        <f t="shared" si="171"/>
        <v>0</v>
      </c>
      <c r="IH73" s="111">
        <f t="shared" si="172"/>
        <v>0</v>
      </c>
      <c r="II73" s="109">
        <f t="shared" si="173"/>
        <v>0</v>
      </c>
      <c r="IJ73" s="111">
        <f t="shared" si="174"/>
        <v>0</v>
      </c>
      <c r="IK73" s="109">
        <f t="shared" si="175"/>
        <v>0</v>
      </c>
      <c r="IL73" s="111">
        <f t="shared" si="176"/>
        <v>0</v>
      </c>
      <c r="IM73" s="109">
        <f t="shared" si="177"/>
        <v>0</v>
      </c>
      <c r="IN73" s="111">
        <f t="shared" si="178"/>
        <v>0</v>
      </c>
      <c r="IO73" s="109">
        <f t="shared" si="179"/>
        <v>0</v>
      </c>
      <c r="IP73" s="166">
        <f t="shared" si="277"/>
        <v>0</v>
      </c>
      <c r="IQ73" s="120"/>
      <c r="IR73" s="120">
        <v>120</v>
      </c>
      <c r="IS73" s="173">
        <f t="shared" si="278"/>
        <v>2</v>
      </c>
      <c r="IT73" s="167">
        <v>0.45833333333333331</v>
      </c>
      <c r="IU73" s="120"/>
      <c r="IV73" s="120"/>
      <c r="IW73" s="120"/>
      <c r="IX73" s="120"/>
      <c r="IY73" s="120"/>
      <c r="IZ73" s="120"/>
      <c r="JA73" s="110">
        <v>42793</v>
      </c>
      <c r="JB73" s="111">
        <f t="shared" si="180"/>
        <v>0</v>
      </c>
      <c r="JC73" s="109">
        <f t="shared" si="180"/>
        <v>0</v>
      </c>
      <c r="JD73" s="111">
        <f t="shared" si="181"/>
        <v>0</v>
      </c>
      <c r="JE73" s="109">
        <f t="shared" si="182"/>
        <v>0</v>
      </c>
      <c r="JF73" s="111">
        <f t="shared" si="183"/>
        <v>0</v>
      </c>
      <c r="JG73" s="109">
        <f t="shared" si="184"/>
        <v>0</v>
      </c>
      <c r="JH73" s="111">
        <f t="shared" si="185"/>
        <v>0</v>
      </c>
      <c r="JI73" s="109">
        <f t="shared" si="186"/>
        <v>0</v>
      </c>
      <c r="JJ73" s="111">
        <f t="shared" si="187"/>
        <v>0</v>
      </c>
      <c r="JK73" s="109">
        <f t="shared" si="188"/>
        <v>0</v>
      </c>
      <c r="JL73" s="111">
        <f t="shared" si="189"/>
        <v>0</v>
      </c>
      <c r="JM73" s="109">
        <f t="shared" si="190"/>
        <v>0</v>
      </c>
      <c r="JN73" s="111">
        <f t="shared" si="191"/>
        <v>0</v>
      </c>
      <c r="JO73" s="109">
        <f t="shared" si="192"/>
        <v>0</v>
      </c>
      <c r="JP73" s="166">
        <f t="shared" si="279"/>
        <v>0</v>
      </c>
      <c r="JQ73" s="120"/>
      <c r="JR73" s="120">
        <v>10</v>
      </c>
      <c r="JS73" s="173">
        <f t="shared" si="280"/>
        <v>0.16666666666666666</v>
      </c>
      <c r="JT73" s="167">
        <v>8.3333333333333329E-2</v>
      </c>
      <c r="JU73" s="120"/>
      <c r="JV73" s="120"/>
      <c r="JW73" s="120"/>
      <c r="JX73" s="120"/>
      <c r="JY73" s="120"/>
      <c r="JZ73" s="120"/>
      <c r="KA73" s="110">
        <v>42793</v>
      </c>
      <c r="KB73" s="111">
        <f t="shared" si="193"/>
        <v>0</v>
      </c>
      <c r="KC73" s="109">
        <f t="shared" si="193"/>
        <v>0</v>
      </c>
      <c r="KD73" s="111">
        <f t="shared" si="194"/>
        <v>0</v>
      </c>
      <c r="KE73" s="109">
        <f t="shared" si="195"/>
        <v>0</v>
      </c>
      <c r="KF73" s="111">
        <f t="shared" si="196"/>
        <v>0</v>
      </c>
      <c r="KG73" s="109">
        <f t="shared" si="197"/>
        <v>0</v>
      </c>
      <c r="KH73" s="111">
        <f t="shared" si="198"/>
        <v>0</v>
      </c>
      <c r="KI73" s="109">
        <f t="shared" si="199"/>
        <v>0</v>
      </c>
      <c r="KJ73" s="111">
        <f t="shared" si="200"/>
        <v>0</v>
      </c>
      <c r="KK73" s="109">
        <f t="shared" si="201"/>
        <v>0</v>
      </c>
      <c r="KL73" s="111">
        <f t="shared" si="202"/>
        <v>0</v>
      </c>
      <c r="KM73" s="109">
        <f t="shared" si="203"/>
        <v>0</v>
      </c>
      <c r="KN73" s="111">
        <f t="shared" si="204"/>
        <v>0</v>
      </c>
      <c r="KO73" s="109">
        <f t="shared" si="205"/>
        <v>0</v>
      </c>
      <c r="KP73" s="166">
        <f t="shared" si="281"/>
        <v>0</v>
      </c>
      <c r="KQ73" s="120"/>
      <c r="KR73" s="120">
        <v>20</v>
      </c>
      <c r="KS73" s="173">
        <f t="shared" si="282"/>
        <v>0.33333333333333331</v>
      </c>
      <c r="KT73" s="167">
        <v>0.33333333333333331</v>
      </c>
      <c r="KU73" s="120"/>
      <c r="KV73" s="120"/>
      <c r="KW73" s="120"/>
      <c r="KX73" s="120"/>
      <c r="KY73" s="120"/>
      <c r="KZ73" s="120"/>
      <c r="LA73" s="110">
        <v>42793</v>
      </c>
      <c r="LB73" s="111">
        <f t="shared" si="206"/>
        <v>0</v>
      </c>
      <c r="LC73" s="109">
        <f t="shared" si="206"/>
        <v>0</v>
      </c>
      <c r="LD73" s="111">
        <f t="shared" si="207"/>
        <v>0</v>
      </c>
      <c r="LE73" s="109">
        <f t="shared" si="208"/>
        <v>0</v>
      </c>
      <c r="LF73" s="111">
        <f t="shared" si="209"/>
        <v>0</v>
      </c>
      <c r="LG73" s="109">
        <f t="shared" si="210"/>
        <v>0</v>
      </c>
      <c r="LH73" s="111">
        <f t="shared" si="211"/>
        <v>0</v>
      </c>
      <c r="LI73" s="109">
        <f t="shared" si="212"/>
        <v>0</v>
      </c>
      <c r="LJ73" s="111">
        <f t="shared" si="213"/>
        <v>0</v>
      </c>
      <c r="LK73" s="109">
        <f t="shared" si="214"/>
        <v>0</v>
      </c>
      <c r="LL73" s="111">
        <f t="shared" si="215"/>
        <v>0</v>
      </c>
      <c r="LM73" s="109">
        <f t="shared" si="216"/>
        <v>0</v>
      </c>
      <c r="LN73" s="111">
        <f t="shared" si="217"/>
        <v>0</v>
      </c>
      <c r="LO73" s="109">
        <f t="shared" si="218"/>
        <v>0</v>
      </c>
      <c r="LP73" s="166">
        <f t="shared" si="283"/>
        <v>0</v>
      </c>
      <c r="LQ73" s="120"/>
      <c r="LR73" s="120">
        <v>80</v>
      </c>
      <c r="LS73" s="173">
        <f t="shared" si="284"/>
        <v>1.3333333333333333</v>
      </c>
      <c r="LT73" s="167">
        <v>0.54166666666666663</v>
      </c>
      <c r="LU73" s="120"/>
      <c r="LV73" s="120"/>
      <c r="LW73" s="120"/>
      <c r="LX73" s="120"/>
      <c r="LY73" s="120"/>
      <c r="LZ73" s="120"/>
      <c r="MA73" s="120"/>
      <c r="MB73" s="110">
        <v>44039</v>
      </c>
      <c r="MC73" s="111">
        <f t="shared" si="52"/>
        <v>0</v>
      </c>
      <c r="MD73" s="109">
        <f t="shared" si="219"/>
        <v>0</v>
      </c>
      <c r="ME73" s="111">
        <f t="shared" si="53"/>
        <v>0</v>
      </c>
      <c r="MF73" s="109">
        <f t="shared" si="220"/>
        <v>0</v>
      </c>
      <c r="MG73" s="108">
        <f t="shared" si="285"/>
        <v>0</v>
      </c>
      <c r="MH73" s="110">
        <v>44039</v>
      </c>
      <c r="MI73" s="111">
        <f t="shared" si="54"/>
        <v>0</v>
      </c>
      <c r="MJ73" s="109">
        <f t="shared" si="221"/>
        <v>0</v>
      </c>
      <c r="MK73" s="111">
        <f t="shared" si="55"/>
        <v>0</v>
      </c>
      <c r="ML73" s="109">
        <f t="shared" si="222"/>
        <v>0</v>
      </c>
      <c r="MM73" s="108">
        <f t="shared" si="223"/>
        <v>0</v>
      </c>
      <c r="MN73" s="110">
        <v>44039</v>
      </c>
      <c r="MO73" s="111">
        <f t="shared" si="56"/>
        <v>0</v>
      </c>
      <c r="MP73" s="109">
        <f t="shared" si="224"/>
        <v>0</v>
      </c>
      <c r="MQ73" s="111">
        <f t="shared" si="57"/>
        <v>0</v>
      </c>
      <c r="MR73" s="109">
        <f t="shared" si="225"/>
        <v>0</v>
      </c>
      <c r="MS73" s="108">
        <f t="shared" si="226"/>
        <v>0</v>
      </c>
      <c r="MT73" s="110">
        <v>42793</v>
      </c>
      <c r="MU73" s="111">
        <f t="shared" si="58"/>
        <v>0</v>
      </c>
      <c r="MV73" s="109">
        <f t="shared" si="227"/>
        <v>0</v>
      </c>
      <c r="MW73" s="111">
        <f t="shared" si="59"/>
        <v>0</v>
      </c>
      <c r="MX73" s="109">
        <f t="shared" si="228"/>
        <v>0</v>
      </c>
      <c r="MY73" s="108">
        <f t="shared" si="229"/>
        <v>0</v>
      </c>
      <c r="MZ73" s="6"/>
      <c r="NA73" s="25"/>
      <c r="NB73" s="26"/>
      <c r="NC73" s="25"/>
      <c r="ND73" s="26"/>
      <c r="NE73" s="26"/>
      <c r="NF73" s="25"/>
      <c r="NG73" s="26"/>
      <c r="NH73" s="25"/>
      <c r="NI73" s="26"/>
      <c r="NJ73" s="26"/>
      <c r="NL73" s="25"/>
      <c r="NM73" s="26"/>
      <c r="NN73" s="25"/>
      <c r="NO73" s="26"/>
      <c r="NP73" s="25"/>
      <c r="NQ73" s="26"/>
      <c r="NR73" s="25"/>
      <c r="NS73" s="26"/>
      <c r="NT73" s="25"/>
      <c r="NU73" s="26"/>
      <c r="NV73" s="25"/>
      <c r="NW73" s="26"/>
      <c r="NX73" s="25"/>
      <c r="NY73" s="26"/>
      <c r="NZ73" s="18"/>
      <c r="OL73" s="110">
        <v>45684</v>
      </c>
      <c r="OM73" s="264">
        <f t="shared" ref="OM73:ON73" si="355">OM32</f>
        <v>3</v>
      </c>
      <c r="ON73" s="265">
        <f t="shared" si="355"/>
        <v>0.92708333333333337</v>
      </c>
      <c r="OO73" s="202">
        <f t="shared" si="231"/>
        <v>0</v>
      </c>
      <c r="OP73" s="119">
        <f t="shared" si="232"/>
        <v>0</v>
      </c>
      <c r="OQ73" s="202">
        <f t="shared" si="233"/>
        <v>0</v>
      </c>
      <c r="OR73" s="119">
        <f t="shared" si="234"/>
        <v>0</v>
      </c>
      <c r="OS73" s="202">
        <f t="shared" si="235"/>
        <v>2</v>
      </c>
      <c r="OT73" s="119">
        <f t="shared" si="236"/>
        <v>7.2916666666666671E-2</v>
      </c>
      <c r="OU73" s="202">
        <f t="shared" si="237"/>
        <v>0</v>
      </c>
      <c r="OV73" s="119">
        <f t="shared" si="238"/>
        <v>0</v>
      </c>
      <c r="OW73" s="202">
        <f t="shared" si="239"/>
        <v>0</v>
      </c>
      <c r="OX73" s="119">
        <f t="shared" si="240"/>
        <v>0</v>
      </c>
      <c r="OY73" s="202">
        <f t="shared" si="241"/>
        <v>0</v>
      </c>
      <c r="OZ73" s="119">
        <f t="shared" si="242"/>
        <v>0</v>
      </c>
      <c r="PA73" s="260">
        <f t="shared" si="287"/>
        <v>1</v>
      </c>
      <c r="PM73" s="110">
        <v>45684</v>
      </c>
      <c r="PN73" s="264">
        <f t="shared" ref="PN73:PO73" si="356">PN32</f>
        <v>2</v>
      </c>
      <c r="PO73" s="265">
        <f t="shared" si="356"/>
        <v>0.29166666666666669</v>
      </c>
      <c r="PP73" s="202">
        <f t="shared" si="244"/>
        <v>0</v>
      </c>
      <c r="PQ73" s="119">
        <f t="shared" si="245"/>
        <v>0</v>
      </c>
      <c r="PR73" s="202">
        <f t="shared" si="246"/>
        <v>1</v>
      </c>
      <c r="PS73" s="119">
        <f t="shared" si="247"/>
        <v>1.7361111111111112E-2</v>
      </c>
      <c r="PT73" s="202">
        <f t="shared" si="248"/>
        <v>0</v>
      </c>
      <c r="PU73" s="119">
        <f t="shared" si="249"/>
        <v>0</v>
      </c>
      <c r="PV73" s="202">
        <f t="shared" si="250"/>
        <v>0</v>
      </c>
      <c r="PW73" s="119">
        <f t="shared" si="251"/>
        <v>0</v>
      </c>
      <c r="PX73" s="202">
        <f t="shared" si="252"/>
        <v>3</v>
      </c>
      <c r="PY73" s="119">
        <f t="shared" si="253"/>
        <v>0.69097222222222221</v>
      </c>
      <c r="PZ73" s="202">
        <f t="shared" si="254"/>
        <v>0</v>
      </c>
      <c r="QA73" s="119">
        <f t="shared" si="255"/>
        <v>0</v>
      </c>
      <c r="QB73" s="260">
        <f t="shared" si="288"/>
        <v>1</v>
      </c>
    </row>
    <row r="74" spans="1:444">
      <c r="A74" s="110">
        <v>45685</v>
      </c>
      <c r="B74" s="264">
        <f t="shared" si="60"/>
        <v>2</v>
      </c>
      <c r="C74" s="265">
        <f t="shared" si="60"/>
        <v>0.29166666666666669</v>
      </c>
      <c r="D74" s="202">
        <f t="shared" si="350"/>
        <v>0</v>
      </c>
      <c r="E74" s="119">
        <f t="shared" si="350"/>
        <v>0</v>
      </c>
      <c r="F74" s="203">
        <f t="shared" si="291"/>
        <v>0</v>
      </c>
      <c r="G74" s="119">
        <f t="shared" si="258"/>
        <v>0</v>
      </c>
      <c r="H74" s="202">
        <f t="shared" si="335"/>
        <v>0</v>
      </c>
      <c r="I74" s="119">
        <f t="shared" si="336"/>
        <v>0</v>
      </c>
      <c r="J74" s="202">
        <f t="shared" si="337"/>
        <v>0</v>
      </c>
      <c r="K74" s="119">
        <f t="shared" si="338"/>
        <v>0</v>
      </c>
      <c r="L74" s="202">
        <f t="shared" si="339"/>
        <v>2</v>
      </c>
      <c r="M74" s="119">
        <f t="shared" si="332"/>
        <v>0.70833333333333337</v>
      </c>
      <c r="N74" s="202">
        <f t="shared" si="63"/>
        <v>0</v>
      </c>
      <c r="O74" s="119">
        <f t="shared" si="64"/>
        <v>0</v>
      </c>
      <c r="P74" s="260">
        <f t="shared" si="65"/>
        <v>1</v>
      </c>
      <c r="Q74" s="120"/>
      <c r="R74" s="120"/>
      <c r="S74" s="173"/>
      <c r="T74" s="167"/>
      <c r="U74" s="120"/>
      <c r="V74" s="120"/>
      <c r="W74" s="120"/>
      <c r="X74" s="120"/>
      <c r="Y74" s="120"/>
      <c r="Z74" s="120"/>
      <c r="AA74" s="120"/>
      <c r="AB74" s="110">
        <v>45685</v>
      </c>
      <c r="AC74" s="264">
        <f t="shared" si="302"/>
        <v>4</v>
      </c>
      <c r="AD74" s="265">
        <f t="shared" si="296"/>
        <v>0.27777777777777779</v>
      </c>
      <c r="AE74" s="202">
        <f t="shared" si="67"/>
        <v>0</v>
      </c>
      <c r="AF74" s="119">
        <f t="shared" si="68"/>
        <v>0</v>
      </c>
      <c r="AG74" s="202">
        <f t="shared" si="69"/>
        <v>1</v>
      </c>
      <c r="AH74" s="119">
        <f t="shared" si="70"/>
        <v>6.25E-2</v>
      </c>
      <c r="AI74" s="202">
        <f t="shared" si="71"/>
        <v>2</v>
      </c>
      <c r="AJ74" s="119">
        <f t="shared" si="72"/>
        <v>1.3888888888888888E-2</v>
      </c>
      <c r="AK74" s="202">
        <f t="shared" si="73"/>
        <v>0</v>
      </c>
      <c r="AL74" s="119">
        <f t="shared" si="74"/>
        <v>0</v>
      </c>
      <c r="AM74" s="202">
        <f t="shared" si="260"/>
        <v>3</v>
      </c>
      <c r="AN74" s="119">
        <f t="shared" si="75"/>
        <v>0.64583333333333337</v>
      </c>
      <c r="AO74" s="202">
        <f t="shared" si="76"/>
        <v>0</v>
      </c>
      <c r="AP74" s="119">
        <f t="shared" si="261"/>
        <v>0</v>
      </c>
      <c r="AQ74" s="260">
        <f t="shared" si="262"/>
        <v>1</v>
      </c>
      <c r="AR74" s="120"/>
      <c r="AS74" s="120"/>
      <c r="AT74" s="173"/>
      <c r="AU74" s="167"/>
      <c r="AV74" s="120"/>
      <c r="AW74" s="120"/>
      <c r="AX74" s="120"/>
      <c r="AY74" s="120"/>
      <c r="AZ74" s="120"/>
      <c r="BA74" s="120"/>
      <c r="BB74" s="110">
        <v>45685</v>
      </c>
      <c r="BC74" s="202">
        <f t="shared" si="77"/>
        <v>2</v>
      </c>
      <c r="BD74" s="119">
        <f t="shared" si="77"/>
        <v>0.99305555555555547</v>
      </c>
      <c r="BE74" s="202">
        <f t="shared" si="78"/>
        <v>0</v>
      </c>
      <c r="BF74" s="119">
        <f t="shared" si="79"/>
        <v>0</v>
      </c>
      <c r="BG74" s="202">
        <f t="shared" si="80"/>
        <v>0</v>
      </c>
      <c r="BH74" s="119">
        <f t="shared" si="263"/>
        <v>0</v>
      </c>
      <c r="BI74" s="202">
        <f t="shared" si="81"/>
        <v>1</v>
      </c>
      <c r="BJ74" s="119">
        <f t="shared" si="82"/>
        <v>6.9444444444444441E-3</v>
      </c>
      <c r="BK74" s="202">
        <f t="shared" si="83"/>
        <v>0</v>
      </c>
      <c r="BL74" s="119">
        <f t="shared" si="84"/>
        <v>0</v>
      </c>
      <c r="BM74" s="202">
        <f t="shared" si="85"/>
        <v>0</v>
      </c>
      <c r="BN74" s="119">
        <f t="shared" si="86"/>
        <v>0</v>
      </c>
      <c r="BO74" s="202">
        <f t="shared" si="87"/>
        <v>0</v>
      </c>
      <c r="BP74" s="119">
        <f t="shared" si="88"/>
        <v>0</v>
      </c>
      <c r="BQ74" s="260">
        <f t="shared" si="264"/>
        <v>0.99999999999999989</v>
      </c>
      <c r="BR74" s="120"/>
      <c r="BS74" s="120"/>
      <c r="BT74" s="173"/>
      <c r="BU74" s="167"/>
      <c r="BV74" s="120"/>
      <c r="BW74" s="120"/>
      <c r="BX74" s="120"/>
      <c r="BY74" s="120"/>
      <c r="BZ74" s="120"/>
      <c r="CA74" s="120"/>
      <c r="CB74" s="110">
        <v>43187</v>
      </c>
      <c r="CC74" s="111">
        <f t="shared" si="89"/>
        <v>0</v>
      </c>
      <c r="CD74" s="109">
        <f t="shared" si="89"/>
        <v>0</v>
      </c>
      <c r="CE74" s="111">
        <f t="shared" si="90"/>
        <v>0</v>
      </c>
      <c r="CF74" s="109">
        <f t="shared" si="91"/>
        <v>0</v>
      </c>
      <c r="CG74" s="111">
        <f t="shared" si="327"/>
        <v>0</v>
      </c>
      <c r="CH74" s="109">
        <f t="shared" si="321"/>
        <v>0</v>
      </c>
      <c r="CI74" s="111">
        <f t="shared" si="94"/>
        <v>0</v>
      </c>
      <c r="CJ74" s="109">
        <f t="shared" si="95"/>
        <v>0</v>
      </c>
      <c r="CK74" s="111">
        <f t="shared" si="96"/>
        <v>0</v>
      </c>
      <c r="CL74" s="109">
        <f t="shared" si="97"/>
        <v>0</v>
      </c>
      <c r="CM74" s="111">
        <f t="shared" si="98"/>
        <v>0</v>
      </c>
      <c r="CN74" s="109">
        <f t="shared" si="99"/>
        <v>0</v>
      </c>
      <c r="CO74" s="111">
        <f t="shared" si="100"/>
        <v>0</v>
      </c>
      <c r="CP74" s="109">
        <f t="shared" si="101"/>
        <v>0</v>
      </c>
      <c r="CQ74" s="166">
        <f t="shared" si="265"/>
        <v>0</v>
      </c>
      <c r="CR74" s="120"/>
      <c r="CS74" s="120"/>
      <c r="CT74" s="173">
        <f t="shared" si="266"/>
        <v>0</v>
      </c>
      <c r="CU74" s="167"/>
      <c r="CV74" s="120"/>
      <c r="CW74" s="120"/>
      <c r="CX74" s="120"/>
      <c r="CY74" s="120"/>
      <c r="CZ74" s="120"/>
      <c r="DA74" s="110"/>
      <c r="DB74" s="111">
        <f t="shared" si="102"/>
        <v>0</v>
      </c>
      <c r="DC74" s="109">
        <f t="shared" si="102"/>
        <v>0</v>
      </c>
      <c r="DD74" s="111">
        <f t="shared" si="103"/>
        <v>0</v>
      </c>
      <c r="DE74" s="109">
        <f t="shared" si="104"/>
        <v>0</v>
      </c>
      <c r="DF74" s="111">
        <f t="shared" si="105"/>
        <v>0</v>
      </c>
      <c r="DG74" s="109">
        <f t="shared" si="106"/>
        <v>0</v>
      </c>
      <c r="DH74" s="111">
        <f t="shared" si="107"/>
        <v>0</v>
      </c>
      <c r="DI74" s="109">
        <f t="shared" si="108"/>
        <v>0</v>
      </c>
      <c r="DJ74" s="111">
        <f t="shared" si="109"/>
        <v>0</v>
      </c>
      <c r="DK74" s="109">
        <f t="shared" si="110"/>
        <v>0</v>
      </c>
      <c r="DL74" s="111">
        <f t="shared" si="111"/>
        <v>0</v>
      </c>
      <c r="DM74" s="109">
        <f t="shared" si="112"/>
        <v>0</v>
      </c>
      <c r="DN74" s="111">
        <f t="shared" si="113"/>
        <v>0</v>
      </c>
      <c r="DO74" s="109">
        <f t="shared" si="114"/>
        <v>0</v>
      </c>
      <c r="DP74" s="166">
        <f t="shared" si="267"/>
        <v>0</v>
      </c>
      <c r="DQ74" s="120"/>
      <c r="DR74" s="120"/>
      <c r="DS74" s="173">
        <f t="shared" si="268"/>
        <v>0</v>
      </c>
      <c r="DT74" s="167"/>
      <c r="DU74" s="120"/>
      <c r="DV74" s="120"/>
      <c r="DW74" s="120"/>
      <c r="DX74" s="120"/>
      <c r="DY74" s="120"/>
      <c r="DZ74" s="120"/>
      <c r="EA74" s="110">
        <v>42794</v>
      </c>
      <c r="EB74" s="111">
        <f t="shared" si="115"/>
        <v>0</v>
      </c>
      <c r="EC74" s="109">
        <f t="shared" si="115"/>
        <v>0</v>
      </c>
      <c r="ED74" s="111">
        <f t="shared" si="116"/>
        <v>0</v>
      </c>
      <c r="EE74" s="109">
        <f t="shared" si="117"/>
        <v>0</v>
      </c>
      <c r="EF74" s="111">
        <f t="shared" si="118"/>
        <v>0</v>
      </c>
      <c r="EG74" s="109">
        <f t="shared" si="119"/>
        <v>0</v>
      </c>
      <c r="EH74" s="111">
        <f t="shared" si="120"/>
        <v>0</v>
      </c>
      <c r="EI74" s="109">
        <f t="shared" si="121"/>
        <v>0</v>
      </c>
      <c r="EJ74" s="111">
        <f t="shared" si="122"/>
        <v>0</v>
      </c>
      <c r="EK74" s="109">
        <f t="shared" si="123"/>
        <v>0</v>
      </c>
      <c r="EL74" s="111">
        <f t="shared" si="124"/>
        <v>0</v>
      </c>
      <c r="EM74" s="109">
        <f t="shared" si="125"/>
        <v>0</v>
      </c>
      <c r="EN74" s="111">
        <f t="shared" si="126"/>
        <v>0</v>
      </c>
      <c r="EO74" s="109">
        <f t="shared" si="127"/>
        <v>0</v>
      </c>
      <c r="EP74" s="166">
        <f t="shared" si="269"/>
        <v>0</v>
      </c>
      <c r="EQ74" s="120"/>
      <c r="ER74" s="120"/>
      <c r="ES74" s="173">
        <f t="shared" si="270"/>
        <v>0</v>
      </c>
      <c r="ET74" s="167"/>
      <c r="EU74" s="120"/>
      <c r="EV74" s="120"/>
      <c r="EW74" s="120"/>
      <c r="EX74" s="120"/>
      <c r="EY74" s="120"/>
      <c r="EZ74" s="120"/>
      <c r="FA74" s="110">
        <v>42794</v>
      </c>
      <c r="FB74" s="111">
        <f t="shared" si="128"/>
        <v>0</v>
      </c>
      <c r="FC74" s="109">
        <f t="shared" si="128"/>
        <v>0</v>
      </c>
      <c r="FD74" s="111">
        <f t="shared" si="129"/>
        <v>0</v>
      </c>
      <c r="FE74" s="109">
        <f t="shared" si="130"/>
        <v>0</v>
      </c>
      <c r="FF74" s="111">
        <f t="shared" si="324"/>
        <v>0</v>
      </c>
      <c r="FG74" s="109">
        <f t="shared" si="318"/>
        <v>0</v>
      </c>
      <c r="FH74" s="111">
        <f t="shared" si="133"/>
        <v>0</v>
      </c>
      <c r="FI74" s="109">
        <f t="shared" si="134"/>
        <v>0</v>
      </c>
      <c r="FJ74" s="111">
        <f t="shared" si="135"/>
        <v>0</v>
      </c>
      <c r="FK74" s="109">
        <f t="shared" si="136"/>
        <v>0</v>
      </c>
      <c r="FL74" s="111">
        <f t="shared" si="137"/>
        <v>0</v>
      </c>
      <c r="FM74" s="109">
        <f t="shared" si="138"/>
        <v>0</v>
      </c>
      <c r="FN74" s="111">
        <f t="shared" si="139"/>
        <v>0</v>
      </c>
      <c r="FO74" s="109">
        <f t="shared" si="140"/>
        <v>0</v>
      </c>
      <c r="FP74" s="166">
        <f t="shared" si="271"/>
        <v>0</v>
      </c>
      <c r="FQ74" s="120"/>
      <c r="FR74" s="120"/>
      <c r="FS74" s="173">
        <f t="shared" si="272"/>
        <v>0</v>
      </c>
      <c r="FT74" s="167"/>
      <c r="FU74" s="120"/>
      <c r="FV74" s="120"/>
      <c r="FW74" s="120"/>
      <c r="FX74" s="120"/>
      <c r="FY74" s="120"/>
      <c r="FZ74" s="120"/>
      <c r="GA74" s="110">
        <v>42794</v>
      </c>
      <c r="GB74" s="111">
        <f t="shared" si="141"/>
        <v>0</v>
      </c>
      <c r="GC74" s="109">
        <f t="shared" si="141"/>
        <v>0</v>
      </c>
      <c r="GD74" s="111">
        <f t="shared" si="142"/>
        <v>0</v>
      </c>
      <c r="GE74" s="109">
        <f t="shared" si="143"/>
        <v>0</v>
      </c>
      <c r="GF74" s="111">
        <f t="shared" si="144"/>
        <v>0</v>
      </c>
      <c r="GG74" s="109">
        <f t="shared" si="145"/>
        <v>0</v>
      </c>
      <c r="GH74" s="111">
        <f t="shared" si="146"/>
        <v>0</v>
      </c>
      <c r="GI74" s="109">
        <f t="shared" si="147"/>
        <v>0</v>
      </c>
      <c r="GJ74" s="111">
        <f t="shared" si="148"/>
        <v>0</v>
      </c>
      <c r="GK74" s="109">
        <f t="shared" si="149"/>
        <v>0</v>
      </c>
      <c r="GL74" s="111">
        <f t="shared" si="150"/>
        <v>0</v>
      </c>
      <c r="GM74" s="109">
        <f t="shared" si="151"/>
        <v>0</v>
      </c>
      <c r="GN74" s="111">
        <f t="shared" si="152"/>
        <v>0</v>
      </c>
      <c r="GO74" s="109">
        <f t="shared" si="153"/>
        <v>0</v>
      </c>
      <c r="GP74" s="166">
        <f t="shared" si="273"/>
        <v>0</v>
      </c>
      <c r="GQ74" s="120"/>
      <c r="GR74" s="120"/>
      <c r="GS74" s="173">
        <f t="shared" si="274"/>
        <v>0</v>
      </c>
      <c r="GT74" s="167"/>
      <c r="GU74" s="120"/>
      <c r="GV74" s="120"/>
      <c r="GW74" s="120"/>
      <c r="GX74" s="120"/>
      <c r="GY74" s="120"/>
      <c r="GZ74" s="120"/>
      <c r="HA74" s="110">
        <v>42794</v>
      </c>
      <c r="HB74" s="111">
        <f t="shared" si="154"/>
        <v>0</v>
      </c>
      <c r="HC74" s="109">
        <f t="shared" si="154"/>
        <v>0</v>
      </c>
      <c r="HD74" s="111">
        <f t="shared" si="155"/>
        <v>0</v>
      </c>
      <c r="HE74" s="109">
        <f t="shared" si="156"/>
        <v>0</v>
      </c>
      <c r="HF74" s="111">
        <f t="shared" si="157"/>
        <v>0</v>
      </c>
      <c r="HG74" s="109">
        <f t="shared" si="158"/>
        <v>0</v>
      </c>
      <c r="HH74" s="111">
        <f t="shared" si="159"/>
        <v>0</v>
      </c>
      <c r="HI74" s="109">
        <f t="shared" si="160"/>
        <v>0</v>
      </c>
      <c r="HJ74" s="111">
        <f t="shared" si="161"/>
        <v>0</v>
      </c>
      <c r="HK74" s="109">
        <f t="shared" si="162"/>
        <v>0</v>
      </c>
      <c r="HL74" s="111">
        <f t="shared" si="163"/>
        <v>0</v>
      </c>
      <c r="HM74" s="109">
        <f t="shared" si="164"/>
        <v>0</v>
      </c>
      <c r="HN74" s="111">
        <f t="shared" si="165"/>
        <v>0</v>
      </c>
      <c r="HO74" s="109">
        <f t="shared" si="166"/>
        <v>0</v>
      </c>
      <c r="HP74" s="166">
        <f t="shared" si="275"/>
        <v>0</v>
      </c>
      <c r="HQ74" s="120"/>
      <c r="HR74" s="120"/>
      <c r="HS74" s="173">
        <f t="shared" si="276"/>
        <v>0</v>
      </c>
      <c r="HT74" s="167"/>
      <c r="HU74" s="120"/>
      <c r="HV74" s="120"/>
      <c r="HW74" s="120"/>
      <c r="HX74" s="120"/>
      <c r="HY74" s="120"/>
      <c r="HZ74" s="120"/>
      <c r="IA74" s="110">
        <v>42794</v>
      </c>
      <c r="IB74" s="111">
        <f t="shared" si="167"/>
        <v>0</v>
      </c>
      <c r="IC74" s="109">
        <f t="shared" si="167"/>
        <v>0</v>
      </c>
      <c r="ID74" s="111">
        <f t="shared" si="168"/>
        <v>0</v>
      </c>
      <c r="IE74" s="109">
        <f t="shared" si="169"/>
        <v>0</v>
      </c>
      <c r="IF74" s="111">
        <f t="shared" si="170"/>
        <v>0</v>
      </c>
      <c r="IG74" s="109">
        <f t="shared" si="171"/>
        <v>0</v>
      </c>
      <c r="IH74" s="111">
        <f t="shared" si="172"/>
        <v>0</v>
      </c>
      <c r="II74" s="109">
        <f t="shared" si="173"/>
        <v>0</v>
      </c>
      <c r="IJ74" s="111">
        <f t="shared" si="174"/>
        <v>0</v>
      </c>
      <c r="IK74" s="109">
        <f t="shared" si="175"/>
        <v>0</v>
      </c>
      <c r="IL74" s="111">
        <f t="shared" si="176"/>
        <v>0</v>
      </c>
      <c r="IM74" s="109">
        <f t="shared" si="177"/>
        <v>0</v>
      </c>
      <c r="IN74" s="111">
        <f t="shared" si="178"/>
        <v>0</v>
      </c>
      <c r="IO74" s="109">
        <f t="shared" si="179"/>
        <v>0</v>
      </c>
      <c r="IP74" s="166">
        <f t="shared" si="277"/>
        <v>0</v>
      </c>
      <c r="IQ74" s="120"/>
      <c r="IR74" s="120"/>
      <c r="IS74" s="173">
        <f t="shared" si="278"/>
        <v>0</v>
      </c>
      <c r="IT74" s="167"/>
      <c r="IU74" s="120"/>
      <c r="IV74" s="120"/>
      <c r="IW74" s="120"/>
      <c r="IX74" s="120"/>
      <c r="IY74" s="120"/>
      <c r="IZ74" s="120"/>
      <c r="JA74" s="110">
        <v>42794</v>
      </c>
      <c r="JB74" s="111">
        <f t="shared" si="180"/>
        <v>0</v>
      </c>
      <c r="JC74" s="109">
        <f t="shared" si="180"/>
        <v>0</v>
      </c>
      <c r="JD74" s="111">
        <f t="shared" si="181"/>
        <v>0</v>
      </c>
      <c r="JE74" s="109">
        <f t="shared" si="182"/>
        <v>0</v>
      </c>
      <c r="JF74" s="111">
        <f t="shared" si="183"/>
        <v>0</v>
      </c>
      <c r="JG74" s="109">
        <f t="shared" si="184"/>
        <v>0</v>
      </c>
      <c r="JH74" s="111">
        <f t="shared" si="185"/>
        <v>0</v>
      </c>
      <c r="JI74" s="109">
        <f t="shared" si="186"/>
        <v>0</v>
      </c>
      <c r="JJ74" s="111">
        <f t="shared" si="187"/>
        <v>0</v>
      </c>
      <c r="JK74" s="109">
        <f t="shared" si="188"/>
        <v>0</v>
      </c>
      <c r="JL74" s="111">
        <f t="shared" si="189"/>
        <v>0</v>
      </c>
      <c r="JM74" s="109">
        <f t="shared" si="190"/>
        <v>0</v>
      </c>
      <c r="JN74" s="111">
        <f t="shared" si="191"/>
        <v>0</v>
      </c>
      <c r="JO74" s="109">
        <f t="shared" si="192"/>
        <v>0</v>
      </c>
      <c r="JP74" s="166">
        <f t="shared" si="279"/>
        <v>0</v>
      </c>
      <c r="JQ74" s="120"/>
      <c r="JR74" s="120"/>
      <c r="JS74" s="173">
        <f t="shared" si="280"/>
        <v>0</v>
      </c>
      <c r="JT74" s="167"/>
      <c r="JU74" s="120"/>
      <c r="JV74" s="120"/>
      <c r="JW74" s="120"/>
      <c r="JX74" s="120"/>
      <c r="JY74" s="120"/>
      <c r="JZ74" s="120"/>
      <c r="KA74" s="110">
        <v>42794</v>
      </c>
      <c r="KB74" s="111">
        <f t="shared" si="193"/>
        <v>0</v>
      </c>
      <c r="KC74" s="109">
        <f t="shared" si="193"/>
        <v>0</v>
      </c>
      <c r="KD74" s="111">
        <f t="shared" si="194"/>
        <v>0</v>
      </c>
      <c r="KE74" s="109">
        <f t="shared" si="195"/>
        <v>0</v>
      </c>
      <c r="KF74" s="111">
        <f t="shared" si="196"/>
        <v>0</v>
      </c>
      <c r="KG74" s="109">
        <f t="shared" si="197"/>
        <v>0</v>
      </c>
      <c r="KH74" s="111">
        <f t="shared" si="198"/>
        <v>0</v>
      </c>
      <c r="KI74" s="109">
        <f t="shared" si="199"/>
        <v>0</v>
      </c>
      <c r="KJ74" s="111">
        <f t="shared" si="200"/>
        <v>0</v>
      </c>
      <c r="KK74" s="109">
        <f t="shared" si="201"/>
        <v>0</v>
      </c>
      <c r="KL74" s="111">
        <f t="shared" si="202"/>
        <v>0</v>
      </c>
      <c r="KM74" s="109">
        <f t="shared" si="203"/>
        <v>0</v>
      </c>
      <c r="KN74" s="111">
        <f t="shared" si="204"/>
        <v>0</v>
      </c>
      <c r="KO74" s="109">
        <f t="shared" si="205"/>
        <v>0</v>
      </c>
      <c r="KP74" s="166">
        <f t="shared" si="281"/>
        <v>0</v>
      </c>
      <c r="KQ74" s="120"/>
      <c r="KR74" s="120"/>
      <c r="KS74" s="173">
        <f t="shared" si="282"/>
        <v>0</v>
      </c>
      <c r="KT74" s="167"/>
      <c r="KU74" s="120"/>
      <c r="KV74" s="120"/>
      <c r="KW74" s="120"/>
      <c r="KX74" s="120"/>
      <c r="KY74" s="120"/>
      <c r="KZ74" s="120"/>
      <c r="LA74" s="110">
        <v>42794</v>
      </c>
      <c r="LB74" s="111">
        <f t="shared" si="206"/>
        <v>0</v>
      </c>
      <c r="LC74" s="109">
        <f t="shared" si="206"/>
        <v>0</v>
      </c>
      <c r="LD74" s="111">
        <f t="shared" si="207"/>
        <v>0</v>
      </c>
      <c r="LE74" s="109">
        <f t="shared" si="208"/>
        <v>0</v>
      </c>
      <c r="LF74" s="111">
        <f t="shared" si="209"/>
        <v>0</v>
      </c>
      <c r="LG74" s="109">
        <f t="shared" si="210"/>
        <v>0</v>
      </c>
      <c r="LH74" s="111">
        <f t="shared" si="211"/>
        <v>0</v>
      </c>
      <c r="LI74" s="109">
        <f t="shared" si="212"/>
        <v>0</v>
      </c>
      <c r="LJ74" s="111">
        <f t="shared" si="213"/>
        <v>0</v>
      </c>
      <c r="LK74" s="109">
        <f t="shared" si="214"/>
        <v>0</v>
      </c>
      <c r="LL74" s="111">
        <f t="shared" si="215"/>
        <v>0</v>
      </c>
      <c r="LM74" s="109">
        <f t="shared" si="216"/>
        <v>0</v>
      </c>
      <c r="LN74" s="111">
        <f t="shared" si="217"/>
        <v>0</v>
      </c>
      <c r="LO74" s="109">
        <f t="shared" si="218"/>
        <v>0</v>
      </c>
      <c r="LP74" s="166">
        <f t="shared" si="283"/>
        <v>0</v>
      </c>
      <c r="LQ74" s="120"/>
      <c r="LR74" s="120"/>
      <c r="LS74" s="173">
        <f t="shared" si="284"/>
        <v>0</v>
      </c>
      <c r="LT74" s="167"/>
      <c r="LU74" s="120"/>
      <c r="LV74" s="120"/>
      <c r="LW74" s="120"/>
      <c r="LX74" s="120"/>
      <c r="LY74" s="120"/>
      <c r="LZ74" s="120"/>
      <c r="MA74" s="120"/>
      <c r="MB74" s="110">
        <v>44040</v>
      </c>
      <c r="MC74" s="111">
        <f t="shared" si="52"/>
        <v>0</v>
      </c>
      <c r="MD74" s="109">
        <f t="shared" si="219"/>
        <v>0</v>
      </c>
      <c r="ME74" s="111">
        <f t="shared" si="53"/>
        <v>0</v>
      </c>
      <c r="MF74" s="109">
        <f t="shared" si="220"/>
        <v>0</v>
      </c>
      <c r="MG74" s="108">
        <f t="shared" si="285"/>
        <v>0</v>
      </c>
      <c r="MH74" s="110">
        <v>44040</v>
      </c>
      <c r="MI74" s="111">
        <f t="shared" si="54"/>
        <v>0</v>
      </c>
      <c r="MJ74" s="109">
        <f t="shared" si="221"/>
        <v>0</v>
      </c>
      <c r="MK74" s="111">
        <f t="shared" si="55"/>
        <v>0</v>
      </c>
      <c r="ML74" s="109">
        <f t="shared" si="222"/>
        <v>0</v>
      </c>
      <c r="MM74" s="108">
        <f t="shared" si="223"/>
        <v>0</v>
      </c>
      <c r="MN74" s="110">
        <v>44040</v>
      </c>
      <c r="MO74" s="111">
        <f t="shared" si="56"/>
        <v>0</v>
      </c>
      <c r="MP74" s="109">
        <f t="shared" si="224"/>
        <v>0</v>
      </c>
      <c r="MQ74" s="111">
        <f t="shared" si="57"/>
        <v>0</v>
      </c>
      <c r="MR74" s="109">
        <f t="shared" si="225"/>
        <v>0</v>
      </c>
      <c r="MS74" s="108">
        <f t="shared" si="226"/>
        <v>0</v>
      </c>
      <c r="MT74" s="110">
        <v>42794</v>
      </c>
      <c r="MU74" s="111">
        <f t="shared" si="58"/>
        <v>0</v>
      </c>
      <c r="MV74" s="109">
        <f t="shared" si="227"/>
        <v>0</v>
      </c>
      <c r="MW74" s="111">
        <f t="shared" si="59"/>
        <v>0</v>
      </c>
      <c r="MX74" s="109">
        <f t="shared" si="228"/>
        <v>0</v>
      </c>
      <c r="MY74" s="108">
        <f t="shared" si="229"/>
        <v>0</v>
      </c>
      <c r="MZ74" s="6"/>
      <c r="NA74" s="25"/>
      <c r="NB74" s="26"/>
      <c r="NC74" s="25"/>
      <c r="ND74" s="26"/>
      <c r="NE74" s="26"/>
      <c r="NF74" s="25"/>
      <c r="NG74" s="26"/>
      <c r="NH74" s="25"/>
      <c r="NI74" s="26"/>
      <c r="NJ74" s="26"/>
      <c r="NL74" s="25"/>
      <c r="NM74" s="26"/>
      <c r="NN74" s="25"/>
      <c r="NO74" s="26"/>
      <c r="NP74" s="25"/>
      <c r="NQ74" s="26"/>
      <c r="NR74" s="25"/>
      <c r="NS74" s="26"/>
      <c r="NT74" s="25"/>
      <c r="NU74" s="26"/>
      <c r="NV74" s="25"/>
      <c r="NW74" s="26"/>
      <c r="NX74" s="25"/>
      <c r="NY74" s="26"/>
      <c r="NZ74" s="18"/>
      <c r="OL74" s="110">
        <v>45685</v>
      </c>
      <c r="OM74" s="264">
        <f t="shared" ref="OM74:ON74" si="357">OM33</f>
        <v>2</v>
      </c>
      <c r="ON74" s="265">
        <f t="shared" si="357"/>
        <v>0.98958333333333337</v>
      </c>
      <c r="OO74" s="202">
        <f t="shared" si="231"/>
        <v>0</v>
      </c>
      <c r="OP74" s="119">
        <f t="shared" si="232"/>
        <v>0</v>
      </c>
      <c r="OQ74" s="202">
        <f t="shared" si="233"/>
        <v>1</v>
      </c>
      <c r="OR74" s="119">
        <f t="shared" si="234"/>
        <v>1.0416666666666666E-2</v>
      </c>
      <c r="OS74" s="202">
        <f t="shared" si="235"/>
        <v>0</v>
      </c>
      <c r="OT74" s="119">
        <f t="shared" si="236"/>
        <v>0</v>
      </c>
      <c r="OU74" s="202">
        <f t="shared" si="237"/>
        <v>0</v>
      </c>
      <c r="OV74" s="119">
        <f t="shared" si="238"/>
        <v>0</v>
      </c>
      <c r="OW74" s="202">
        <f t="shared" si="239"/>
        <v>0</v>
      </c>
      <c r="OX74" s="119">
        <f t="shared" si="240"/>
        <v>0</v>
      </c>
      <c r="OY74" s="202">
        <f t="shared" si="241"/>
        <v>0</v>
      </c>
      <c r="OZ74" s="119">
        <f t="shared" si="242"/>
        <v>0</v>
      </c>
      <c r="PA74" s="260">
        <f t="shared" si="287"/>
        <v>1</v>
      </c>
      <c r="PM74" s="110">
        <v>45685</v>
      </c>
      <c r="PN74" s="264">
        <f t="shared" ref="PN74:PO74" si="358">PN33</f>
        <v>3</v>
      </c>
      <c r="PO74" s="265">
        <f t="shared" si="358"/>
        <v>0.28472222222222221</v>
      </c>
      <c r="PP74" s="202">
        <f t="shared" si="244"/>
        <v>0</v>
      </c>
      <c r="PQ74" s="119">
        <f t="shared" si="245"/>
        <v>0</v>
      </c>
      <c r="PR74" s="202">
        <f t="shared" si="246"/>
        <v>0</v>
      </c>
      <c r="PS74" s="119">
        <f t="shared" si="247"/>
        <v>0</v>
      </c>
      <c r="PT74" s="202">
        <f t="shared" si="248"/>
        <v>1</v>
      </c>
      <c r="PU74" s="119">
        <f t="shared" si="249"/>
        <v>6.9444444444444441E-3</v>
      </c>
      <c r="PV74" s="202">
        <f t="shared" si="250"/>
        <v>0</v>
      </c>
      <c r="PW74" s="119">
        <f t="shared" si="251"/>
        <v>0</v>
      </c>
      <c r="PX74" s="202">
        <f t="shared" si="252"/>
        <v>2</v>
      </c>
      <c r="PY74" s="119">
        <f t="shared" si="253"/>
        <v>0.70833333333333337</v>
      </c>
      <c r="PZ74" s="202">
        <f t="shared" si="254"/>
        <v>0</v>
      </c>
      <c r="QA74" s="119">
        <f t="shared" si="255"/>
        <v>0</v>
      </c>
      <c r="QB74" s="260">
        <f t="shared" si="288"/>
        <v>1</v>
      </c>
    </row>
    <row r="75" spans="1:444">
      <c r="A75" s="110">
        <v>45686</v>
      </c>
      <c r="B75" s="264">
        <f t="shared" si="60"/>
        <v>2</v>
      </c>
      <c r="C75" s="265">
        <f t="shared" si="60"/>
        <v>0.29166666666666669</v>
      </c>
      <c r="D75" s="202">
        <f t="shared" si="350"/>
        <v>0</v>
      </c>
      <c r="E75" s="119">
        <f t="shared" si="350"/>
        <v>0</v>
      </c>
      <c r="F75" s="203">
        <f t="shared" si="291"/>
        <v>1</v>
      </c>
      <c r="G75" s="119">
        <f t="shared" si="258"/>
        <v>9.375E-2</v>
      </c>
      <c r="H75" s="202">
        <f>F36+O34</f>
        <v>3</v>
      </c>
      <c r="I75" s="119">
        <f t="shared" si="336"/>
        <v>0</v>
      </c>
      <c r="J75" s="202">
        <f t="shared" si="337"/>
        <v>0</v>
      </c>
      <c r="K75" s="119">
        <f t="shared" si="338"/>
        <v>0</v>
      </c>
      <c r="L75" s="202">
        <f t="shared" si="339"/>
        <v>3</v>
      </c>
      <c r="M75" s="119">
        <f t="shared" si="332"/>
        <v>0.61458333333333337</v>
      </c>
      <c r="N75" s="202">
        <f t="shared" si="63"/>
        <v>0</v>
      </c>
      <c r="O75" s="119">
        <f t="shared" si="64"/>
        <v>0</v>
      </c>
      <c r="P75" s="260">
        <f t="shared" si="65"/>
        <v>1</v>
      </c>
      <c r="Q75" s="120"/>
      <c r="R75" s="120"/>
      <c r="S75" s="173"/>
      <c r="T75" s="167"/>
      <c r="U75" s="120"/>
      <c r="V75" s="120"/>
      <c r="W75" s="120"/>
      <c r="X75" s="120"/>
      <c r="Y75" s="120"/>
      <c r="Z75" s="120"/>
      <c r="AA75" s="120"/>
      <c r="AB75" s="110">
        <v>45686</v>
      </c>
      <c r="AC75" s="264">
        <f t="shared" si="302"/>
        <v>2</v>
      </c>
      <c r="AD75" s="265">
        <f t="shared" si="296"/>
        <v>0.29166666666666669</v>
      </c>
      <c r="AE75" s="202">
        <f t="shared" si="67"/>
        <v>0</v>
      </c>
      <c r="AF75" s="119">
        <f t="shared" si="68"/>
        <v>0</v>
      </c>
      <c r="AG75" s="202">
        <f t="shared" si="69"/>
        <v>1</v>
      </c>
      <c r="AH75" s="119">
        <f t="shared" si="70"/>
        <v>9.375E-2</v>
      </c>
      <c r="AI75" s="202">
        <f t="shared" si="71"/>
        <v>0</v>
      </c>
      <c r="AJ75" s="119">
        <f t="shared" si="72"/>
        <v>0</v>
      </c>
      <c r="AK75" s="202">
        <f t="shared" si="73"/>
        <v>0</v>
      </c>
      <c r="AL75" s="119">
        <f t="shared" si="74"/>
        <v>0</v>
      </c>
      <c r="AM75" s="202">
        <f t="shared" si="260"/>
        <v>3</v>
      </c>
      <c r="AN75" s="119">
        <f t="shared" si="75"/>
        <v>0.61458333333333337</v>
      </c>
      <c r="AO75" s="202">
        <f t="shared" si="76"/>
        <v>0</v>
      </c>
      <c r="AP75" s="119">
        <f t="shared" si="261"/>
        <v>0</v>
      </c>
      <c r="AQ75" s="260">
        <f t="shared" si="262"/>
        <v>1</v>
      </c>
      <c r="AR75" s="120"/>
      <c r="AS75" s="120"/>
      <c r="AT75" s="173"/>
      <c r="AU75" s="167"/>
      <c r="AV75" s="120"/>
      <c r="AW75" s="120"/>
      <c r="AX75" s="120"/>
      <c r="AY75" s="120"/>
      <c r="AZ75" s="120"/>
      <c r="BA75" s="120"/>
      <c r="BB75" s="110">
        <v>45686</v>
      </c>
      <c r="BC75" s="202">
        <f t="shared" si="77"/>
        <v>2</v>
      </c>
      <c r="BD75" s="119">
        <f t="shared" si="77"/>
        <v>0.99305555555555547</v>
      </c>
      <c r="BE75" s="202">
        <f t="shared" si="78"/>
        <v>0</v>
      </c>
      <c r="BF75" s="119">
        <f t="shared" si="79"/>
        <v>0</v>
      </c>
      <c r="BG75" s="202">
        <f t="shared" si="80"/>
        <v>0</v>
      </c>
      <c r="BH75" s="119">
        <f t="shared" si="263"/>
        <v>0</v>
      </c>
      <c r="BI75" s="202">
        <f t="shared" si="81"/>
        <v>1</v>
      </c>
      <c r="BJ75" s="119">
        <f t="shared" si="82"/>
        <v>6.9444444444444441E-3</v>
      </c>
      <c r="BK75" s="202">
        <f t="shared" si="83"/>
        <v>0</v>
      </c>
      <c r="BL75" s="119">
        <f t="shared" si="84"/>
        <v>0</v>
      </c>
      <c r="BM75" s="202">
        <f t="shared" si="85"/>
        <v>0</v>
      </c>
      <c r="BN75" s="119">
        <f t="shared" si="86"/>
        <v>0</v>
      </c>
      <c r="BO75" s="202">
        <f t="shared" si="87"/>
        <v>0</v>
      </c>
      <c r="BP75" s="119">
        <f t="shared" si="88"/>
        <v>0</v>
      </c>
      <c r="BQ75" s="260">
        <f t="shared" si="264"/>
        <v>0.99999999999999989</v>
      </c>
      <c r="BR75" s="120"/>
      <c r="BS75" s="120"/>
      <c r="BT75" s="173"/>
      <c r="BU75" s="167"/>
      <c r="BV75" s="120"/>
      <c r="BW75" s="120"/>
      <c r="BX75" s="120"/>
      <c r="BY75" s="120"/>
      <c r="BZ75" s="120"/>
      <c r="CA75" s="120"/>
      <c r="CB75" s="110">
        <v>43188</v>
      </c>
      <c r="CC75" s="111">
        <f t="shared" si="89"/>
        <v>0</v>
      </c>
      <c r="CD75" s="109">
        <f t="shared" si="89"/>
        <v>0</v>
      </c>
      <c r="CE75" s="111">
        <f t="shared" si="90"/>
        <v>0</v>
      </c>
      <c r="CF75" s="109">
        <f t="shared" si="91"/>
        <v>0</v>
      </c>
      <c r="CG75" s="111">
        <f t="shared" si="327"/>
        <v>0</v>
      </c>
      <c r="CH75" s="109">
        <f t="shared" si="321"/>
        <v>0</v>
      </c>
      <c r="CI75" s="111">
        <f t="shared" si="94"/>
        <v>0</v>
      </c>
      <c r="CJ75" s="109">
        <f t="shared" si="95"/>
        <v>0</v>
      </c>
      <c r="CK75" s="111">
        <f t="shared" si="96"/>
        <v>0</v>
      </c>
      <c r="CL75" s="109">
        <f t="shared" si="97"/>
        <v>0</v>
      </c>
      <c r="CM75" s="111">
        <f t="shared" si="98"/>
        <v>0</v>
      </c>
      <c r="CN75" s="109">
        <f t="shared" si="99"/>
        <v>0</v>
      </c>
      <c r="CO75" s="111">
        <f t="shared" si="100"/>
        <v>0</v>
      </c>
      <c r="CP75" s="109">
        <f t="shared" si="101"/>
        <v>0</v>
      </c>
      <c r="CQ75" s="166">
        <f t="shared" si="265"/>
        <v>0</v>
      </c>
      <c r="CR75" s="120"/>
      <c r="CS75" s="120"/>
      <c r="CT75" s="173">
        <f t="shared" si="266"/>
        <v>0</v>
      </c>
      <c r="CU75" s="167"/>
      <c r="CV75" s="120"/>
      <c r="CW75" s="120"/>
      <c r="CX75" s="120"/>
      <c r="CY75" s="120"/>
      <c r="CZ75" s="120"/>
      <c r="DA75" s="110"/>
      <c r="DB75" s="111">
        <f t="shared" si="102"/>
        <v>0</v>
      </c>
      <c r="DC75" s="109">
        <f t="shared" si="102"/>
        <v>0</v>
      </c>
      <c r="DD75" s="111">
        <f t="shared" si="103"/>
        <v>0</v>
      </c>
      <c r="DE75" s="109">
        <f t="shared" si="104"/>
        <v>0</v>
      </c>
      <c r="DF75" s="111">
        <f t="shared" si="105"/>
        <v>0</v>
      </c>
      <c r="DG75" s="109">
        <f t="shared" si="106"/>
        <v>0</v>
      </c>
      <c r="DH75" s="111">
        <f t="shared" si="107"/>
        <v>0</v>
      </c>
      <c r="DI75" s="109">
        <f t="shared" si="108"/>
        <v>0</v>
      </c>
      <c r="DJ75" s="111">
        <f t="shared" si="109"/>
        <v>0</v>
      </c>
      <c r="DK75" s="109">
        <f t="shared" si="110"/>
        <v>0</v>
      </c>
      <c r="DL75" s="111">
        <f t="shared" si="111"/>
        <v>0</v>
      </c>
      <c r="DM75" s="109">
        <f t="shared" si="112"/>
        <v>0</v>
      </c>
      <c r="DN75" s="111">
        <f t="shared" si="113"/>
        <v>0</v>
      </c>
      <c r="DO75" s="109">
        <f t="shared" si="114"/>
        <v>0</v>
      </c>
      <c r="DP75" s="166">
        <f t="shared" si="267"/>
        <v>0</v>
      </c>
      <c r="DQ75" s="120"/>
      <c r="DR75" s="120"/>
      <c r="DS75" s="173">
        <f t="shared" si="268"/>
        <v>0</v>
      </c>
      <c r="DT75" s="167"/>
      <c r="DU75" s="120"/>
      <c r="DV75" s="120"/>
      <c r="DW75" s="120"/>
      <c r="DX75" s="120"/>
      <c r="DY75" s="120"/>
      <c r="DZ75" s="120"/>
      <c r="EA75" s="110">
        <v>42733</v>
      </c>
      <c r="EB75" s="111">
        <f t="shared" si="115"/>
        <v>0</v>
      </c>
      <c r="EC75" s="109">
        <f t="shared" si="115"/>
        <v>0</v>
      </c>
      <c r="ED75" s="111">
        <f t="shared" si="116"/>
        <v>0</v>
      </c>
      <c r="EE75" s="109">
        <f t="shared" si="117"/>
        <v>0</v>
      </c>
      <c r="EF75" s="111">
        <f t="shared" si="118"/>
        <v>0</v>
      </c>
      <c r="EG75" s="109">
        <f t="shared" si="119"/>
        <v>0</v>
      </c>
      <c r="EH75" s="111">
        <f t="shared" si="120"/>
        <v>0</v>
      </c>
      <c r="EI75" s="109">
        <f t="shared" si="121"/>
        <v>0</v>
      </c>
      <c r="EJ75" s="111">
        <f t="shared" si="122"/>
        <v>0</v>
      </c>
      <c r="EK75" s="109">
        <f t="shared" si="123"/>
        <v>0</v>
      </c>
      <c r="EL75" s="111">
        <f t="shared" si="124"/>
        <v>0</v>
      </c>
      <c r="EM75" s="109">
        <f t="shared" si="125"/>
        <v>0</v>
      </c>
      <c r="EN75" s="111">
        <f t="shared" si="126"/>
        <v>0</v>
      </c>
      <c r="EO75" s="109">
        <f t="shared" si="127"/>
        <v>0</v>
      </c>
      <c r="EP75" s="166">
        <f t="shared" si="269"/>
        <v>0</v>
      </c>
      <c r="EQ75" s="120"/>
      <c r="ER75" s="120"/>
      <c r="ES75" s="173">
        <f t="shared" si="270"/>
        <v>0</v>
      </c>
      <c r="ET75" s="167"/>
      <c r="EU75" s="120"/>
      <c r="EV75" s="120"/>
      <c r="EW75" s="120"/>
      <c r="EX75" s="120"/>
      <c r="EY75" s="120"/>
      <c r="EZ75" s="120"/>
      <c r="FA75" s="110">
        <v>42733</v>
      </c>
      <c r="FB75" s="111">
        <f t="shared" si="128"/>
        <v>0</v>
      </c>
      <c r="FC75" s="109">
        <f t="shared" si="128"/>
        <v>0</v>
      </c>
      <c r="FD75" s="111">
        <f t="shared" si="129"/>
        <v>0</v>
      </c>
      <c r="FE75" s="109">
        <f t="shared" si="130"/>
        <v>0</v>
      </c>
      <c r="FF75" s="111">
        <f t="shared" si="324"/>
        <v>0</v>
      </c>
      <c r="FG75" s="109">
        <f t="shared" si="318"/>
        <v>0</v>
      </c>
      <c r="FH75" s="111">
        <f t="shared" si="133"/>
        <v>0</v>
      </c>
      <c r="FI75" s="109">
        <f t="shared" si="134"/>
        <v>0</v>
      </c>
      <c r="FJ75" s="111">
        <f t="shared" si="135"/>
        <v>0</v>
      </c>
      <c r="FK75" s="109">
        <f t="shared" si="136"/>
        <v>0</v>
      </c>
      <c r="FL75" s="111">
        <f t="shared" si="137"/>
        <v>0</v>
      </c>
      <c r="FM75" s="109">
        <f t="shared" si="138"/>
        <v>0</v>
      </c>
      <c r="FN75" s="111">
        <f t="shared" si="139"/>
        <v>0</v>
      </c>
      <c r="FO75" s="109">
        <f t="shared" si="140"/>
        <v>0</v>
      </c>
      <c r="FP75" s="166">
        <f t="shared" si="271"/>
        <v>0</v>
      </c>
      <c r="FQ75" s="120"/>
      <c r="FR75" s="120"/>
      <c r="FS75" s="173">
        <f t="shared" si="272"/>
        <v>0</v>
      </c>
      <c r="FT75" s="167"/>
      <c r="FU75" s="120"/>
      <c r="FV75" s="120"/>
      <c r="FW75" s="120"/>
      <c r="FX75" s="120"/>
      <c r="FY75" s="120"/>
      <c r="FZ75" s="120"/>
      <c r="GA75" s="110">
        <v>42733</v>
      </c>
      <c r="GB75" s="111">
        <f t="shared" si="141"/>
        <v>0</v>
      </c>
      <c r="GC75" s="109">
        <f t="shared" si="141"/>
        <v>0</v>
      </c>
      <c r="GD75" s="111">
        <f t="shared" si="142"/>
        <v>0</v>
      </c>
      <c r="GE75" s="109">
        <f t="shared" si="143"/>
        <v>0</v>
      </c>
      <c r="GF75" s="111">
        <f t="shared" si="144"/>
        <v>0</v>
      </c>
      <c r="GG75" s="109">
        <f t="shared" si="145"/>
        <v>0</v>
      </c>
      <c r="GH75" s="111">
        <f t="shared" si="146"/>
        <v>0</v>
      </c>
      <c r="GI75" s="109">
        <f t="shared" si="147"/>
        <v>0</v>
      </c>
      <c r="GJ75" s="111">
        <f t="shared" si="148"/>
        <v>0</v>
      </c>
      <c r="GK75" s="109">
        <f t="shared" si="149"/>
        <v>0</v>
      </c>
      <c r="GL75" s="111">
        <f t="shared" si="150"/>
        <v>0</v>
      </c>
      <c r="GM75" s="109">
        <f t="shared" si="151"/>
        <v>0</v>
      </c>
      <c r="GN75" s="111">
        <f t="shared" si="152"/>
        <v>0</v>
      </c>
      <c r="GO75" s="109">
        <f t="shared" si="153"/>
        <v>0</v>
      </c>
      <c r="GP75" s="166">
        <f t="shared" si="273"/>
        <v>0</v>
      </c>
      <c r="GQ75" s="120"/>
      <c r="GR75" s="120"/>
      <c r="GS75" s="173">
        <f t="shared" si="274"/>
        <v>0</v>
      </c>
      <c r="GT75" s="167"/>
      <c r="GU75" s="120"/>
      <c r="GV75" s="120"/>
      <c r="GW75" s="120"/>
      <c r="GX75" s="120"/>
      <c r="GY75" s="120"/>
      <c r="GZ75" s="120"/>
      <c r="HA75" s="110">
        <v>42733</v>
      </c>
      <c r="HB75" s="111">
        <f t="shared" si="154"/>
        <v>0</v>
      </c>
      <c r="HC75" s="109">
        <f t="shared" si="154"/>
        <v>0</v>
      </c>
      <c r="HD75" s="111">
        <f t="shared" si="155"/>
        <v>0</v>
      </c>
      <c r="HE75" s="109">
        <f t="shared" si="156"/>
        <v>0</v>
      </c>
      <c r="HF75" s="111">
        <f t="shared" si="157"/>
        <v>0</v>
      </c>
      <c r="HG75" s="109">
        <f t="shared" si="158"/>
        <v>0</v>
      </c>
      <c r="HH75" s="111">
        <f t="shared" si="159"/>
        <v>0</v>
      </c>
      <c r="HI75" s="109">
        <f t="shared" si="160"/>
        <v>0</v>
      </c>
      <c r="HJ75" s="111">
        <f t="shared" si="161"/>
        <v>0</v>
      </c>
      <c r="HK75" s="109">
        <f t="shared" si="162"/>
        <v>0</v>
      </c>
      <c r="HL75" s="111">
        <f t="shared" si="163"/>
        <v>0</v>
      </c>
      <c r="HM75" s="109">
        <f t="shared" si="164"/>
        <v>0</v>
      </c>
      <c r="HN75" s="111">
        <f t="shared" si="165"/>
        <v>0</v>
      </c>
      <c r="HO75" s="109">
        <f t="shared" si="166"/>
        <v>0</v>
      </c>
      <c r="HP75" s="166">
        <f t="shared" si="275"/>
        <v>0</v>
      </c>
      <c r="HQ75" s="120"/>
      <c r="HR75" s="120"/>
      <c r="HS75" s="173">
        <f t="shared" si="276"/>
        <v>0</v>
      </c>
      <c r="HT75" s="167"/>
      <c r="HU75" s="120"/>
      <c r="HV75" s="120"/>
      <c r="HW75" s="120"/>
      <c r="HX75" s="120"/>
      <c r="HY75" s="120"/>
      <c r="HZ75" s="120"/>
      <c r="IA75" s="110">
        <v>42733</v>
      </c>
      <c r="IB75" s="111">
        <f t="shared" si="167"/>
        <v>0</v>
      </c>
      <c r="IC75" s="109">
        <f t="shared" si="167"/>
        <v>0</v>
      </c>
      <c r="ID75" s="111">
        <f t="shared" si="168"/>
        <v>0</v>
      </c>
      <c r="IE75" s="109">
        <f t="shared" si="169"/>
        <v>0</v>
      </c>
      <c r="IF75" s="111">
        <f t="shared" si="170"/>
        <v>0</v>
      </c>
      <c r="IG75" s="109">
        <f t="shared" si="171"/>
        <v>0</v>
      </c>
      <c r="IH75" s="111">
        <f t="shared" si="172"/>
        <v>0</v>
      </c>
      <c r="II75" s="109">
        <f t="shared" si="173"/>
        <v>0</v>
      </c>
      <c r="IJ75" s="111">
        <f t="shared" si="174"/>
        <v>0</v>
      </c>
      <c r="IK75" s="109">
        <f t="shared" si="175"/>
        <v>0</v>
      </c>
      <c r="IL75" s="111">
        <f t="shared" si="176"/>
        <v>0</v>
      </c>
      <c r="IM75" s="109">
        <f t="shared" si="177"/>
        <v>0</v>
      </c>
      <c r="IN75" s="111">
        <f t="shared" si="178"/>
        <v>0</v>
      </c>
      <c r="IO75" s="109">
        <f t="shared" si="179"/>
        <v>0</v>
      </c>
      <c r="IP75" s="166">
        <f t="shared" si="277"/>
        <v>0</v>
      </c>
      <c r="IQ75" s="120"/>
      <c r="IR75" s="120"/>
      <c r="IS75" s="173">
        <f t="shared" si="278"/>
        <v>0</v>
      </c>
      <c r="IT75" s="167"/>
      <c r="IU75" s="120"/>
      <c r="IV75" s="120"/>
      <c r="IW75" s="120"/>
      <c r="IX75" s="120"/>
      <c r="IY75" s="120"/>
      <c r="IZ75" s="120"/>
      <c r="JA75" s="110">
        <v>42733</v>
      </c>
      <c r="JB75" s="111">
        <f t="shared" si="180"/>
        <v>0</v>
      </c>
      <c r="JC75" s="109">
        <f t="shared" si="180"/>
        <v>0</v>
      </c>
      <c r="JD75" s="111">
        <f t="shared" si="181"/>
        <v>0</v>
      </c>
      <c r="JE75" s="109">
        <f t="shared" si="182"/>
        <v>0</v>
      </c>
      <c r="JF75" s="111">
        <f t="shared" si="183"/>
        <v>0</v>
      </c>
      <c r="JG75" s="109">
        <f t="shared" si="184"/>
        <v>0</v>
      </c>
      <c r="JH75" s="111">
        <f t="shared" si="185"/>
        <v>0</v>
      </c>
      <c r="JI75" s="109">
        <f t="shared" si="186"/>
        <v>0</v>
      </c>
      <c r="JJ75" s="111">
        <f t="shared" si="187"/>
        <v>0</v>
      </c>
      <c r="JK75" s="109">
        <f t="shared" si="188"/>
        <v>0</v>
      </c>
      <c r="JL75" s="111">
        <f t="shared" si="189"/>
        <v>0</v>
      </c>
      <c r="JM75" s="109">
        <f t="shared" si="190"/>
        <v>0</v>
      </c>
      <c r="JN75" s="111">
        <f t="shared" si="191"/>
        <v>0</v>
      </c>
      <c r="JO75" s="109">
        <f t="shared" si="192"/>
        <v>0</v>
      </c>
      <c r="JP75" s="166">
        <f t="shared" si="279"/>
        <v>0</v>
      </c>
      <c r="JQ75" s="120"/>
      <c r="JR75" s="120"/>
      <c r="JS75" s="173">
        <f t="shared" si="280"/>
        <v>0</v>
      </c>
      <c r="JT75" s="167"/>
      <c r="JU75" s="120"/>
      <c r="JV75" s="120"/>
      <c r="JW75" s="120"/>
      <c r="JX75" s="120"/>
      <c r="JY75" s="120"/>
      <c r="JZ75" s="120"/>
      <c r="KA75" s="110">
        <v>42733</v>
      </c>
      <c r="KB75" s="111">
        <f t="shared" si="193"/>
        <v>0</v>
      </c>
      <c r="KC75" s="109">
        <f t="shared" si="193"/>
        <v>0</v>
      </c>
      <c r="KD75" s="111">
        <f t="shared" si="194"/>
        <v>0</v>
      </c>
      <c r="KE75" s="109">
        <f t="shared" si="195"/>
        <v>0</v>
      </c>
      <c r="KF75" s="111">
        <f t="shared" si="196"/>
        <v>0</v>
      </c>
      <c r="KG75" s="109">
        <f t="shared" si="197"/>
        <v>0</v>
      </c>
      <c r="KH75" s="111">
        <f t="shared" si="198"/>
        <v>0</v>
      </c>
      <c r="KI75" s="109">
        <f t="shared" si="199"/>
        <v>0</v>
      </c>
      <c r="KJ75" s="111">
        <f t="shared" si="200"/>
        <v>0</v>
      </c>
      <c r="KK75" s="109">
        <f t="shared" si="201"/>
        <v>0</v>
      </c>
      <c r="KL75" s="111">
        <f t="shared" si="202"/>
        <v>0</v>
      </c>
      <c r="KM75" s="109">
        <f t="shared" si="203"/>
        <v>0</v>
      </c>
      <c r="KN75" s="111">
        <f t="shared" si="204"/>
        <v>0</v>
      </c>
      <c r="KO75" s="109">
        <f t="shared" si="205"/>
        <v>0</v>
      </c>
      <c r="KP75" s="166">
        <f t="shared" si="281"/>
        <v>0</v>
      </c>
      <c r="KQ75" s="120"/>
      <c r="KR75" s="120"/>
      <c r="KS75" s="173">
        <f t="shared" si="282"/>
        <v>0</v>
      </c>
      <c r="KT75" s="167"/>
      <c r="KU75" s="120"/>
      <c r="KV75" s="120"/>
      <c r="KW75" s="120"/>
      <c r="KX75" s="120"/>
      <c r="KY75" s="120"/>
      <c r="KZ75" s="120"/>
      <c r="LA75" s="110">
        <v>42733</v>
      </c>
      <c r="LB75" s="111">
        <f t="shared" si="206"/>
        <v>0</v>
      </c>
      <c r="LC75" s="109">
        <f t="shared" si="206"/>
        <v>0</v>
      </c>
      <c r="LD75" s="111">
        <f t="shared" si="207"/>
        <v>0</v>
      </c>
      <c r="LE75" s="109">
        <f t="shared" si="208"/>
        <v>0</v>
      </c>
      <c r="LF75" s="111">
        <f t="shared" si="209"/>
        <v>0</v>
      </c>
      <c r="LG75" s="109">
        <f t="shared" si="210"/>
        <v>0</v>
      </c>
      <c r="LH75" s="111">
        <f t="shared" si="211"/>
        <v>0</v>
      </c>
      <c r="LI75" s="109">
        <f t="shared" si="212"/>
        <v>0</v>
      </c>
      <c r="LJ75" s="111">
        <f t="shared" si="213"/>
        <v>0</v>
      </c>
      <c r="LK75" s="109">
        <f t="shared" si="214"/>
        <v>0</v>
      </c>
      <c r="LL75" s="111">
        <f t="shared" si="215"/>
        <v>0</v>
      </c>
      <c r="LM75" s="109">
        <f t="shared" si="216"/>
        <v>0</v>
      </c>
      <c r="LN75" s="111">
        <f t="shared" si="217"/>
        <v>0</v>
      </c>
      <c r="LO75" s="109">
        <f t="shared" si="218"/>
        <v>0</v>
      </c>
      <c r="LP75" s="166">
        <f t="shared" si="283"/>
        <v>0</v>
      </c>
      <c r="LQ75" s="120"/>
      <c r="LR75" s="120"/>
      <c r="LS75" s="173">
        <f t="shared" si="284"/>
        <v>0</v>
      </c>
      <c r="LT75" s="167"/>
      <c r="LU75" s="120"/>
      <c r="LV75" s="120"/>
      <c r="LW75" s="120" t="s">
        <v>111</v>
      </c>
      <c r="LX75" s="120"/>
      <c r="LY75" s="120"/>
      <c r="LZ75" s="120"/>
      <c r="MA75" s="120"/>
      <c r="MB75" s="110">
        <v>44041</v>
      </c>
      <c r="MC75" s="111">
        <f t="shared" si="52"/>
        <v>0</v>
      </c>
      <c r="MD75" s="109">
        <f t="shared" si="219"/>
        <v>0</v>
      </c>
      <c r="ME75" s="111">
        <f t="shared" si="53"/>
        <v>0</v>
      </c>
      <c r="MF75" s="109">
        <f t="shared" si="220"/>
        <v>0</v>
      </c>
      <c r="MG75" s="108">
        <f t="shared" si="285"/>
        <v>0</v>
      </c>
      <c r="MH75" s="110">
        <v>44041</v>
      </c>
      <c r="MI75" s="111">
        <f t="shared" si="54"/>
        <v>0</v>
      </c>
      <c r="MJ75" s="109">
        <f t="shared" si="221"/>
        <v>0</v>
      </c>
      <c r="MK75" s="111">
        <f t="shared" si="55"/>
        <v>0</v>
      </c>
      <c r="ML75" s="109">
        <f t="shared" si="222"/>
        <v>0</v>
      </c>
      <c r="MM75" s="108">
        <f t="shared" si="223"/>
        <v>0</v>
      </c>
      <c r="MN75" s="110">
        <v>44041</v>
      </c>
      <c r="MO75" s="111">
        <f t="shared" si="56"/>
        <v>0</v>
      </c>
      <c r="MP75" s="109">
        <f t="shared" si="224"/>
        <v>0</v>
      </c>
      <c r="MQ75" s="111">
        <f t="shared" si="57"/>
        <v>0</v>
      </c>
      <c r="MR75" s="109">
        <f t="shared" si="225"/>
        <v>0</v>
      </c>
      <c r="MS75" s="108">
        <f t="shared" si="226"/>
        <v>0</v>
      </c>
      <c r="MT75" s="110">
        <v>42733</v>
      </c>
      <c r="MU75" s="111">
        <f t="shared" si="58"/>
        <v>0</v>
      </c>
      <c r="MV75" s="109">
        <f t="shared" si="227"/>
        <v>0</v>
      </c>
      <c r="MW75" s="111">
        <f t="shared" si="59"/>
        <v>0</v>
      </c>
      <c r="MX75" s="109">
        <f t="shared" si="228"/>
        <v>0</v>
      </c>
      <c r="MY75" s="108">
        <f t="shared" si="229"/>
        <v>0</v>
      </c>
      <c r="MZ75" s="6"/>
      <c r="NA75" s="25"/>
      <c r="NB75" s="26"/>
      <c r="NC75" s="25"/>
      <c r="ND75" s="26"/>
      <c r="NE75" s="26"/>
      <c r="NF75" s="25"/>
      <c r="NG75" s="26"/>
      <c r="NH75" s="25"/>
      <c r="NI75" s="26"/>
      <c r="NJ75" s="26"/>
      <c r="NL75" s="25"/>
      <c r="NM75" s="26"/>
      <c r="NN75" s="25"/>
      <c r="NO75" s="26"/>
      <c r="NP75" s="25"/>
      <c r="NQ75" s="26"/>
      <c r="NR75" s="25"/>
      <c r="NS75" s="26"/>
      <c r="NT75" s="25"/>
      <c r="NU75" s="26"/>
      <c r="NV75" s="25"/>
      <c r="NW75" s="26"/>
      <c r="NX75" s="25"/>
      <c r="NY75" s="26"/>
      <c r="NZ75" s="18"/>
      <c r="OL75" s="110">
        <v>45686</v>
      </c>
      <c r="OM75" s="264">
        <f t="shared" ref="OM75:ON76" si="359">OM34</f>
        <v>1</v>
      </c>
      <c r="ON75" s="265">
        <f t="shared" si="359"/>
        <v>1</v>
      </c>
      <c r="OO75" s="202">
        <f t="shared" si="231"/>
        <v>0</v>
      </c>
      <c r="OP75" s="119">
        <f t="shared" si="232"/>
        <v>0</v>
      </c>
      <c r="OQ75" s="202">
        <f t="shared" si="233"/>
        <v>0</v>
      </c>
      <c r="OR75" s="119">
        <f t="shared" si="234"/>
        <v>0</v>
      </c>
      <c r="OS75" s="202">
        <f t="shared" si="235"/>
        <v>0</v>
      </c>
      <c r="OT75" s="119">
        <f t="shared" si="236"/>
        <v>0</v>
      </c>
      <c r="OU75" s="202">
        <f t="shared" si="237"/>
        <v>0</v>
      </c>
      <c r="OV75" s="119">
        <f t="shared" si="238"/>
        <v>0</v>
      </c>
      <c r="OW75" s="202">
        <f t="shared" si="239"/>
        <v>0</v>
      </c>
      <c r="OX75" s="119">
        <f t="shared" si="240"/>
        <v>0</v>
      </c>
      <c r="OY75" s="202">
        <f t="shared" si="241"/>
        <v>0</v>
      </c>
      <c r="OZ75" s="119">
        <f t="shared" si="242"/>
        <v>0</v>
      </c>
      <c r="PA75" s="260">
        <f t="shared" si="287"/>
        <v>1</v>
      </c>
      <c r="PM75" s="110">
        <v>45686</v>
      </c>
      <c r="PN75" s="264">
        <f t="shared" ref="PN75:PO75" si="360">PN34</f>
        <v>3</v>
      </c>
      <c r="PO75" s="265">
        <f t="shared" si="360"/>
        <v>0.27083333333333331</v>
      </c>
      <c r="PP75" s="202">
        <f t="shared" si="244"/>
        <v>0</v>
      </c>
      <c r="PQ75" s="119">
        <f t="shared" si="245"/>
        <v>0</v>
      </c>
      <c r="PR75" s="202">
        <f t="shared" si="246"/>
        <v>0</v>
      </c>
      <c r="PS75" s="119">
        <f t="shared" si="247"/>
        <v>0</v>
      </c>
      <c r="PT75" s="202">
        <f t="shared" si="248"/>
        <v>3</v>
      </c>
      <c r="PU75" s="119">
        <f t="shared" si="249"/>
        <v>2.0833333333333332E-2</v>
      </c>
      <c r="PV75" s="202">
        <f t="shared" si="250"/>
        <v>0</v>
      </c>
      <c r="PW75" s="119">
        <f t="shared" si="251"/>
        <v>0</v>
      </c>
      <c r="PX75" s="202">
        <f t="shared" si="252"/>
        <v>2</v>
      </c>
      <c r="PY75" s="119">
        <f t="shared" si="253"/>
        <v>0.70833333333333337</v>
      </c>
      <c r="PZ75" s="202">
        <f t="shared" si="254"/>
        <v>0</v>
      </c>
      <c r="QA75" s="119">
        <f t="shared" si="255"/>
        <v>0</v>
      </c>
      <c r="QB75" s="260">
        <f t="shared" si="288"/>
        <v>1</v>
      </c>
    </row>
    <row r="76" spans="1:444">
      <c r="A76" s="110">
        <v>45687</v>
      </c>
      <c r="B76" s="264">
        <f>B35</f>
        <v>3</v>
      </c>
      <c r="C76" s="265">
        <f>C35</f>
        <v>0.28472222222222221</v>
      </c>
      <c r="D76" s="202">
        <f>K35</f>
        <v>0</v>
      </c>
      <c r="E76" s="119">
        <f>L35</f>
        <v>0</v>
      </c>
      <c r="F76" s="203">
        <f>D35+M35+V35</f>
        <v>0</v>
      </c>
      <c r="G76" s="119">
        <f>E35+N35+W35</f>
        <v>0</v>
      </c>
      <c r="H76" s="202">
        <v>0</v>
      </c>
      <c r="I76" s="119">
        <f>G35+P35</f>
        <v>6.9444444444444441E-3</v>
      </c>
      <c r="J76" s="202">
        <f t="shared" si="337"/>
        <v>0</v>
      </c>
      <c r="K76" s="119">
        <f>I35+R35</f>
        <v>0</v>
      </c>
      <c r="L76" s="202">
        <f>T35</f>
        <v>2</v>
      </c>
      <c r="M76" s="119">
        <f>U35</f>
        <v>0.70833333333333337</v>
      </c>
      <c r="N76" s="202">
        <f>X35</f>
        <v>0</v>
      </c>
      <c r="O76" s="119">
        <f>Y35</f>
        <v>0</v>
      </c>
      <c r="P76" s="260">
        <f t="shared" si="65"/>
        <v>1</v>
      </c>
      <c r="Q76" s="120"/>
      <c r="R76" s="120"/>
      <c r="S76" s="173"/>
      <c r="T76" s="167"/>
      <c r="U76" s="120"/>
      <c r="V76" s="120"/>
      <c r="W76" s="120"/>
      <c r="X76" s="120"/>
      <c r="Y76" s="120"/>
      <c r="Z76" s="120"/>
      <c r="AA76" s="120"/>
      <c r="AB76" s="110">
        <v>45687</v>
      </c>
      <c r="AC76" s="264">
        <f t="shared" si="302"/>
        <v>3</v>
      </c>
      <c r="AD76" s="265">
        <f t="shared" si="296"/>
        <v>0.28472222222222221</v>
      </c>
      <c r="AE76" s="202">
        <f t="shared" ref="AE76" si="361">AL35</f>
        <v>0</v>
      </c>
      <c r="AF76" s="119">
        <f t="shared" ref="AF76" si="362">AM35</f>
        <v>0</v>
      </c>
      <c r="AG76" s="202">
        <f t="shared" ref="AG76" si="363">AE35+AN35+AW35</f>
        <v>0</v>
      </c>
      <c r="AH76" s="119">
        <f t="shared" ref="AH76" si="364">AF35+AO35+AX35</f>
        <v>0</v>
      </c>
      <c r="AI76" s="202">
        <f t="shared" ref="AI76" si="365">AG35+AP35</f>
        <v>1</v>
      </c>
      <c r="AJ76" s="119">
        <f t="shared" ref="AJ76" si="366">AH35+AQ35</f>
        <v>6.9444444444444441E-3</v>
      </c>
      <c r="AK76" s="202">
        <f t="shared" ref="AK76" si="367">AI35+AR35</f>
        <v>0</v>
      </c>
      <c r="AL76" s="119">
        <f t="shared" ref="AL76" si="368">AJ35+AS35</f>
        <v>0</v>
      </c>
      <c r="AM76" s="202">
        <f t="shared" ref="AM76" si="369">AU35</f>
        <v>2</v>
      </c>
      <c r="AN76" s="119">
        <f t="shared" ref="AN76" si="370">AV35</f>
        <v>0.70833333333333337</v>
      </c>
      <c r="AO76" s="202">
        <f t="shared" ref="AO76" si="371">AY35</f>
        <v>0</v>
      </c>
      <c r="AP76" s="119">
        <f t="shared" ref="AP76" si="372">AZ35</f>
        <v>0</v>
      </c>
      <c r="AQ76" s="260">
        <f t="shared" ref="AQ76" si="373">AD76+AF76+AH76+AJ76+AL76+AN76+AP76</f>
        <v>1</v>
      </c>
      <c r="AR76" s="120"/>
      <c r="AS76" s="120"/>
      <c r="AT76" s="173"/>
      <c r="AU76" s="167"/>
      <c r="AV76" s="120"/>
      <c r="AW76" s="120"/>
      <c r="AX76" s="120"/>
      <c r="AY76" s="120"/>
      <c r="AZ76" s="120"/>
      <c r="BA76" s="120"/>
      <c r="BB76" s="110">
        <v>45687</v>
      </c>
      <c r="BC76" s="202">
        <f t="shared" si="77"/>
        <v>4</v>
      </c>
      <c r="BD76" s="119">
        <f t="shared" si="77"/>
        <v>0.97916666666666663</v>
      </c>
      <c r="BE76" s="202">
        <f t="shared" ref="BE76" si="374">BL35</f>
        <v>0</v>
      </c>
      <c r="BF76" s="119">
        <f t="shared" ref="BF76" si="375">BM35</f>
        <v>0</v>
      </c>
      <c r="BG76" s="202">
        <f t="shared" ref="BG76" si="376">BE35+BN35+BW35</f>
        <v>0</v>
      </c>
      <c r="BH76" s="119">
        <f t="shared" ref="BH76" si="377">BF35+BO35+BX35</f>
        <v>0</v>
      </c>
      <c r="BI76" s="202">
        <f t="shared" ref="BI76" si="378">BG35+BP35</f>
        <v>3</v>
      </c>
      <c r="BJ76" s="119">
        <f t="shared" ref="BJ76" si="379">BH35+BQ35</f>
        <v>2.0833333333333332E-2</v>
      </c>
      <c r="BK76" s="202">
        <f t="shared" ref="BK76" si="380">BI35+BR35</f>
        <v>0</v>
      </c>
      <c r="BL76" s="119">
        <f t="shared" ref="BL76" si="381">BJ35+BS35</f>
        <v>0</v>
      </c>
      <c r="BM76" s="202">
        <f t="shared" ref="BM76" si="382">BU35</f>
        <v>0</v>
      </c>
      <c r="BN76" s="119">
        <f t="shared" ref="BN76" si="383">BV35</f>
        <v>0</v>
      </c>
      <c r="BO76" s="202">
        <f t="shared" ref="BO76" si="384">BY35</f>
        <v>0</v>
      </c>
      <c r="BP76" s="119">
        <f t="shared" ref="BP76" si="385">BZ35</f>
        <v>0</v>
      </c>
      <c r="BQ76" s="260">
        <f t="shared" ref="BQ76" si="386">BD76+BF76+BH76+BJ76+BL76+BN76+BP76</f>
        <v>1</v>
      </c>
      <c r="BR76" s="120"/>
      <c r="BS76" s="120"/>
      <c r="BT76" s="173"/>
      <c r="BU76" s="167"/>
      <c r="BV76" s="120"/>
      <c r="BW76" s="120"/>
      <c r="BX76" s="120"/>
      <c r="BY76" s="120"/>
      <c r="BZ76" s="120"/>
      <c r="CA76" s="120"/>
      <c r="CB76" s="110"/>
      <c r="CC76" s="111"/>
      <c r="CD76" s="109"/>
      <c r="CE76" s="111"/>
      <c r="CF76" s="109"/>
      <c r="CG76" s="111"/>
      <c r="CH76" s="109"/>
      <c r="CI76" s="111"/>
      <c r="CJ76" s="109"/>
      <c r="CK76" s="111"/>
      <c r="CL76" s="109"/>
      <c r="CM76" s="111"/>
      <c r="CN76" s="109"/>
      <c r="CO76" s="111"/>
      <c r="CP76" s="109"/>
      <c r="CQ76" s="166"/>
      <c r="CR76" s="120"/>
      <c r="CS76" s="120"/>
      <c r="CT76" s="173"/>
      <c r="CU76" s="167"/>
      <c r="CV76" s="120"/>
      <c r="CW76" s="120"/>
      <c r="CX76" s="120"/>
      <c r="CY76" s="120"/>
      <c r="CZ76" s="120"/>
      <c r="DA76" s="110"/>
      <c r="DB76" s="111"/>
      <c r="DC76" s="109"/>
      <c r="DD76" s="111"/>
      <c r="DE76" s="109"/>
      <c r="DF76" s="111"/>
      <c r="DG76" s="109"/>
      <c r="DH76" s="111"/>
      <c r="DI76" s="109"/>
      <c r="DJ76" s="111"/>
      <c r="DK76" s="109"/>
      <c r="DL76" s="111"/>
      <c r="DM76" s="109"/>
      <c r="DN76" s="111"/>
      <c r="DO76" s="109"/>
      <c r="DP76" s="166"/>
      <c r="DQ76" s="120"/>
      <c r="DR76" s="120"/>
      <c r="DS76" s="173"/>
      <c r="DT76" s="167"/>
      <c r="DU76" s="120"/>
      <c r="DV76" s="120"/>
      <c r="DW76" s="120"/>
      <c r="DX76" s="120"/>
      <c r="DY76" s="120"/>
      <c r="DZ76" s="120"/>
      <c r="EA76" s="110"/>
      <c r="EB76" s="111"/>
      <c r="EC76" s="109"/>
      <c r="ED76" s="111"/>
      <c r="EE76" s="109"/>
      <c r="EF76" s="111"/>
      <c r="EG76" s="109"/>
      <c r="EH76" s="111"/>
      <c r="EI76" s="109"/>
      <c r="EJ76" s="111"/>
      <c r="EK76" s="109"/>
      <c r="EL76" s="111"/>
      <c r="EM76" s="109"/>
      <c r="EN76" s="111"/>
      <c r="EO76" s="109"/>
      <c r="EP76" s="166"/>
      <c r="EQ76" s="120"/>
      <c r="ER76" s="120"/>
      <c r="ES76" s="173"/>
      <c r="ET76" s="167"/>
      <c r="EU76" s="120"/>
      <c r="EV76" s="120"/>
      <c r="EW76" s="120"/>
      <c r="EX76" s="120"/>
      <c r="EY76" s="120"/>
      <c r="EZ76" s="120"/>
      <c r="FA76" s="110"/>
      <c r="FB76" s="111"/>
      <c r="FC76" s="109"/>
      <c r="FD76" s="111"/>
      <c r="FE76" s="109"/>
      <c r="FF76" s="111"/>
      <c r="FG76" s="109"/>
      <c r="FH76" s="111"/>
      <c r="FI76" s="109"/>
      <c r="FJ76" s="111"/>
      <c r="FK76" s="109"/>
      <c r="FL76" s="111"/>
      <c r="FM76" s="109"/>
      <c r="FN76" s="111"/>
      <c r="FO76" s="109"/>
      <c r="FP76" s="166"/>
      <c r="FQ76" s="120"/>
      <c r="FR76" s="120"/>
      <c r="FS76" s="173"/>
      <c r="FT76" s="167"/>
      <c r="FU76" s="120"/>
      <c r="FV76" s="120"/>
      <c r="FW76" s="120"/>
      <c r="FX76" s="120"/>
      <c r="FY76" s="120"/>
      <c r="FZ76" s="120"/>
      <c r="GA76" s="110"/>
      <c r="GB76" s="111"/>
      <c r="GC76" s="109"/>
      <c r="GD76" s="111"/>
      <c r="GE76" s="109"/>
      <c r="GF76" s="111"/>
      <c r="GG76" s="109"/>
      <c r="GH76" s="111"/>
      <c r="GI76" s="109"/>
      <c r="GJ76" s="111"/>
      <c r="GK76" s="109"/>
      <c r="GL76" s="111"/>
      <c r="GM76" s="109"/>
      <c r="GN76" s="111"/>
      <c r="GO76" s="109"/>
      <c r="GP76" s="166"/>
      <c r="GQ76" s="120"/>
      <c r="GR76" s="120"/>
      <c r="GS76" s="173"/>
      <c r="GT76" s="167"/>
      <c r="GU76" s="120"/>
      <c r="GV76" s="120"/>
      <c r="GW76" s="120"/>
      <c r="GX76" s="120"/>
      <c r="GY76" s="120"/>
      <c r="GZ76" s="120"/>
      <c r="HA76" s="110"/>
      <c r="HB76" s="111"/>
      <c r="HC76" s="109"/>
      <c r="HD76" s="111"/>
      <c r="HE76" s="109"/>
      <c r="HF76" s="111"/>
      <c r="HG76" s="109"/>
      <c r="HH76" s="111"/>
      <c r="HI76" s="109"/>
      <c r="HJ76" s="111"/>
      <c r="HK76" s="109"/>
      <c r="HL76" s="111"/>
      <c r="HM76" s="109"/>
      <c r="HN76" s="111"/>
      <c r="HO76" s="109"/>
      <c r="HP76" s="166"/>
      <c r="HQ76" s="120"/>
      <c r="HR76" s="120"/>
      <c r="HS76" s="173"/>
      <c r="HT76" s="167"/>
      <c r="HU76" s="120"/>
      <c r="HV76" s="120"/>
      <c r="HW76" s="120"/>
      <c r="HX76" s="120"/>
      <c r="HY76" s="120"/>
      <c r="HZ76" s="120"/>
      <c r="IA76" s="110"/>
      <c r="IB76" s="111"/>
      <c r="IC76" s="109"/>
      <c r="ID76" s="111"/>
      <c r="IE76" s="109"/>
      <c r="IF76" s="111"/>
      <c r="IG76" s="109"/>
      <c r="IH76" s="111"/>
      <c r="II76" s="109"/>
      <c r="IJ76" s="111"/>
      <c r="IK76" s="109"/>
      <c r="IL76" s="111"/>
      <c r="IM76" s="109"/>
      <c r="IN76" s="111"/>
      <c r="IO76" s="109"/>
      <c r="IP76" s="166"/>
      <c r="IQ76" s="120"/>
      <c r="IR76" s="120"/>
      <c r="IS76" s="173"/>
      <c r="IT76" s="167"/>
      <c r="IU76" s="120"/>
      <c r="IV76" s="120"/>
      <c r="IW76" s="120"/>
      <c r="IX76" s="120"/>
      <c r="IY76" s="120"/>
      <c r="IZ76" s="120"/>
      <c r="JA76" s="110"/>
      <c r="JB76" s="111"/>
      <c r="JC76" s="109"/>
      <c r="JD76" s="111"/>
      <c r="JE76" s="109"/>
      <c r="JF76" s="111"/>
      <c r="JG76" s="109"/>
      <c r="JH76" s="111"/>
      <c r="JI76" s="109"/>
      <c r="JJ76" s="111"/>
      <c r="JK76" s="109"/>
      <c r="JL76" s="111"/>
      <c r="JM76" s="109"/>
      <c r="JN76" s="111"/>
      <c r="JO76" s="109"/>
      <c r="JP76" s="166"/>
      <c r="JQ76" s="120"/>
      <c r="JR76" s="120"/>
      <c r="JS76" s="173"/>
      <c r="JT76" s="167"/>
      <c r="JU76" s="120"/>
      <c r="JV76" s="120"/>
      <c r="JW76" s="120"/>
      <c r="JX76" s="120"/>
      <c r="JY76" s="120"/>
      <c r="JZ76" s="120"/>
      <c r="KA76" s="110"/>
      <c r="KB76" s="111"/>
      <c r="KC76" s="109"/>
      <c r="KD76" s="111"/>
      <c r="KE76" s="109"/>
      <c r="KF76" s="111"/>
      <c r="KG76" s="109"/>
      <c r="KH76" s="111"/>
      <c r="KI76" s="109"/>
      <c r="KJ76" s="111"/>
      <c r="KK76" s="109"/>
      <c r="KL76" s="111"/>
      <c r="KM76" s="109"/>
      <c r="KN76" s="111"/>
      <c r="KO76" s="109"/>
      <c r="KP76" s="166"/>
      <c r="KQ76" s="120"/>
      <c r="KR76" s="120"/>
      <c r="KS76" s="173"/>
      <c r="KT76" s="167"/>
      <c r="KU76" s="120"/>
      <c r="KV76" s="120"/>
      <c r="KW76" s="120"/>
      <c r="KX76" s="120"/>
      <c r="KY76" s="120"/>
      <c r="KZ76" s="120"/>
      <c r="LA76" s="110"/>
      <c r="LB76" s="111"/>
      <c r="LC76" s="109"/>
      <c r="LD76" s="111"/>
      <c r="LE76" s="109"/>
      <c r="LF76" s="111"/>
      <c r="LG76" s="109"/>
      <c r="LH76" s="111"/>
      <c r="LI76" s="109"/>
      <c r="LJ76" s="111"/>
      <c r="LK76" s="109"/>
      <c r="LL76" s="111"/>
      <c r="LM76" s="109"/>
      <c r="LN76" s="111"/>
      <c r="LO76" s="109"/>
      <c r="LP76" s="166"/>
      <c r="LQ76" s="120"/>
      <c r="LR76" s="120"/>
      <c r="LS76" s="173"/>
      <c r="LT76" s="167"/>
      <c r="LU76" s="120"/>
      <c r="LV76" s="120"/>
      <c r="LW76" s="120"/>
      <c r="LX76" s="120"/>
      <c r="LY76" s="120"/>
      <c r="LZ76" s="120"/>
      <c r="MA76" s="120"/>
      <c r="MB76" s="110">
        <v>44042</v>
      </c>
      <c r="MC76" s="111">
        <f t="shared" si="52"/>
        <v>0</v>
      </c>
      <c r="MD76" s="109">
        <f t="shared" si="219"/>
        <v>0</v>
      </c>
      <c r="ME76" s="111">
        <f t="shared" si="53"/>
        <v>0</v>
      </c>
      <c r="MF76" s="109">
        <f t="shared" si="220"/>
        <v>0</v>
      </c>
      <c r="MG76" s="108">
        <f t="shared" ref="MG76" si="387">MF76+MD76</f>
        <v>0</v>
      </c>
      <c r="MH76" s="110">
        <v>44042</v>
      </c>
      <c r="MI76" s="111">
        <f t="shared" si="54"/>
        <v>0</v>
      </c>
      <c r="MJ76" s="109">
        <f t="shared" si="221"/>
        <v>0</v>
      </c>
      <c r="MK76" s="111">
        <f t="shared" si="55"/>
        <v>0</v>
      </c>
      <c r="ML76" s="109">
        <f t="shared" si="222"/>
        <v>0</v>
      </c>
      <c r="MM76" s="108">
        <f t="shared" ref="MM76" si="388">ML76+MJ76</f>
        <v>0</v>
      </c>
      <c r="MN76" s="110">
        <v>44042</v>
      </c>
      <c r="MO76" s="111">
        <f t="shared" si="56"/>
        <v>0</v>
      </c>
      <c r="MP76" s="109">
        <f t="shared" si="224"/>
        <v>0</v>
      </c>
      <c r="MQ76" s="111">
        <f t="shared" si="57"/>
        <v>0</v>
      </c>
      <c r="MR76" s="109">
        <f t="shared" si="225"/>
        <v>0</v>
      </c>
      <c r="MS76" s="108">
        <f t="shared" ref="MS76" si="389">MR76+MP76</f>
        <v>0</v>
      </c>
      <c r="MT76" s="110"/>
      <c r="MU76" s="111"/>
      <c r="MV76" s="109"/>
      <c r="MW76" s="111"/>
      <c r="MX76" s="109"/>
      <c r="MY76" s="108"/>
      <c r="MZ76" s="6"/>
      <c r="NA76" s="25"/>
      <c r="NB76" s="26"/>
      <c r="NC76" s="25"/>
      <c r="ND76" s="26"/>
      <c r="NE76" s="26"/>
      <c r="NF76" s="25"/>
      <c r="NG76" s="26"/>
      <c r="NH76" s="25"/>
      <c r="NI76" s="26"/>
      <c r="NJ76" s="26"/>
      <c r="NK76" s="258"/>
      <c r="NL76" s="25"/>
      <c r="NM76" s="26"/>
      <c r="NN76" s="25"/>
      <c r="NO76" s="26"/>
      <c r="NP76" s="25"/>
      <c r="NQ76" s="26"/>
      <c r="NR76" s="25"/>
      <c r="NS76" s="26"/>
      <c r="NT76" s="25"/>
      <c r="NU76" s="26"/>
      <c r="NV76" s="25"/>
      <c r="NW76" s="26"/>
      <c r="NX76" s="25"/>
      <c r="NY76" s="26"/>
      <c r="NZ76" s="18"/>
      <c r="OA76" s="258"/>
      <c r="OB76" s="258"/>
      <c r="OC76" s="258"/>
      <c r="OD76" s="258"/>
      <c r="OE76" s="258"/>
      <c r="OF76" s="258"/>
      <c r="OG76" s="258"/>
      <c r="OH76" s="258"/>
      <c r="OI76" s="258"/>
      <c r="OJ76" s="258"/>
      <c r="OK76" s="258"/>
      <c r="OL76" s="110">
        <v>45687</v>
      </c>
      <c r="OM76" s="264">
        <f t="shared" si="359"/>
        <v>5</v>
      </c>
      <c r="ON76" s="265">
        <f t="shared" si="359"/>
        <v>0.96180555555555547</v>
      </c>
      <c r="OO76" s="202">
        <f t="shared" ref="OO76" si="390">OV35</f>
        <v>0</v>
      </c>
      <c r="OP76" s="119">
        <f t="shared" ref="OP76" si="391">OW35</f>
        <v>0</v>
      </c>
      <c r="OQ76" s="202">
        <f t="shared" ref="OQ76" si="392">OO35+OX35+PG35</f>
        <v>3</v>
      </c>
      <c r="OR76" s="119">
        <f t="shared" ref="OR76" si="393">OP35+OY35+PH35</f>
        <v>3.125E-2</v>
      </c>
      <c r="OS76" s="202">
        <f t="shared" ref="OS76" si="394">OQ35+OZ35</f>
        <v>1</v>
      </c>
      <c r="OT76" s="119">
        <f t="shared" ref="OT76" si="395">OR35+PA35</f>
        <v>6.9444444444444441E-3</v>
      </c>
      <c r="OU76" s="202">
        <f t="shared" ref="OU76" si="396">OS35+PB35</f>
        <v>0</v>
      </c>
      <c r="OV76" s="119">
        <f t="shared" ref="OV76" si="397">OT35+PC35</f>
        <v>0</v>
      </c>
      <c r="OW76" s="202">
        <f t="shared" ref="OW76" si="398">PE35</f>
        <v>0</v>
      </c>
      <c r="OX76" s="119">
        <f t="shared" ref="OX76" si="399">PF35</f>
        <v>0</v>
      </c>
      <c r="OY76" s="202">
        <f t="shared" ref="OY76" si="400">PI35</f>
        <v>0</v>
      </c>
      <c r="OZ76" s="119">
        <f t="shared" ref="OZ76" si="401">PJ35</f>
        <v>0</v>
      </c>
      <c r="PA76" s="260">
        <f t="shared" ref="PA76" si="402">ON76+OP76+OR76+OT76+OV76+OX76+OZ76</f>
        <v>0.99999999999999989</v>
      </c>
      <c r="PB76" s="258"/>
      <c r="PC76" s="258"/>
      <c r="PD76" s="258"/>
      <c r="PE76" s="258"/>
      <c r="PF76" s="258"/>
      <c r="PG76" s="258"/>
      <c r="PH76" s="258"/>
      <c r="PI76" s="258"/>
      <c r="PJ76" s="258"/>
      <c r="PK76" s="258"/>
      <c r="PL76" s="258"/>
      <c r="PM76" s="110">
        <v>45687</v>
      </c>
      <c r="PN76" s="264">
        <f t="shared" ref="PN76:PO76" si="403">PN35</f>
        <v>5</v>
      </c>
      <c r="PO76" s="265">
        <f t="shared" si="403"/>
        <v>0.28819444444444448</v>
      </c>
      <c r="PP76" s="202">
        <f t="shared" si="244"/>
        <v>0</v>
      </c>
      <c r="PQ76" s="119">
        <f t="shared" si="245"/>
        <v>0</v>
      </c>
      <c r="PR76" s="202">
        <f t="shared" si="246"/>
        <v>1</v>
      </c>
      <c r="PS76" s="119">
        <f t="shared" si="247"/>
        <v>1.3888888888888888E-2</v>
      </c>
      <c r="PT76" s="202">
        <f t="shared" si="248"/>
        <v>4</v>
      </c>
      <c r="PU76" s="119">
        <f t="shared" si="249"/>
        <v>3.8194444444444441E-2</v>
      </c>
      <c r="PV76" s="202">
        <f t="shared" si="250"/>
        <v>0</v>
      </c>
      <c r="PW76" s="119">
        <f t="shared" si="251"/>
        <v>0</v>
      </c>
      <c r="PX76" s="202">
        <f t="shared" si="252"/>
        <v>4</v>
      </c>
      <c r="PY76" s="119">
        <f t="shared" si="253"/>
        <v>0.65972222222222221</v>
      </c>
      <c r="PZ76" s="202">
        <f t="shared" si="254"/>
        <v>0</v>
      </c>
      <c r="QA76" s="119">
        <f t="shared" si="255"/>
        <v>0</v>
      </c>
      <c r="QB76" s="260">
        <f t="shared" si="288"/>
        <v>1</v>
      </c>
    </row>
    <row r="77" spans="1:444">
      <c r="A77" s="110">
        <v>45688</v>
      </c>
      <c r="B77" s="264">
        <f>B36</f>
        <v>5</v>
      </c>
      <c r="C77" s="265">
        <f>C36</f>
        <v>0.27083333333333331</v>
      </c>
      <c r="D77" s="202">
        <f>K36</f>
        <v>0</v>
      </c>
      <c r="E77" s="119">
        <f>L36</f>
        <v>0</v>
      </c>
      <c r="F77" s="203">
        <f>D36+M36+V36</f>
        <v>0</v>
      </c>
      <c r="G77" s="119">
        <f>E36+N36+W36</f>
        <v>0</v>
      </c>
      <c r="H77" s="202">
        <v>0</v>
      </c>
      <c r="I77" s="119">
        <f>G36+P36</f>
        <v>2.0833333333333332E-2</v>
      </c>
      <c r="J77" s="202">
        <f t="shared" ref="J77" si="404">H36+Q36</f>
        <v>0</v>
      </c>
      <c r="K77" s="119">
        <f>I36+R36</f>
        <v>0</v>
      </c>
      <c r="L77" s="202">
        <f>T36</f>
        <v>2</v>
      </c>
      <c r="M77" s="119">
        <f>U36</f>
        <v>0.70833333333333337</v>
      </c>
      <c r="N77" s="202">
        <f>X36</f>
        <v>0</v>
      </c>
      <c r="O77" s="119">
        <f>Y36</f>
        <v>0</v>
      </c>
      <c r="P77" s="260">
        <f t="shared" si="65"/>
        <v>1</v>
      </c>
      <c r="Q77" s="120"/>
      <c r="R77" s="120"/>
      <c r="S77" s="173"/>
      <c r="T77" s="167"/>
      <c r="U77" s="120"/>
      <c r="V77" s="120"/>
      <c r="W77" s="120"/>
      <c r="X77" s="120"/>
      <c r="Y77" s="120"/>
      <c r="Z77" s="120"/>
      <c r="AA77" s="120"/>
      <c r="AB77" s="110">
        <v>45688</v>
      </c>
      <c r="AC77" s="264">
        <f t="shared" ref="AC77:AC78" si="405">AC36</f>
        <v>2</v>
      </c>
      <c r="AD77" s="265">
        <f t="shared" ref="AD77:AD78" si="406">AD36</f>
        <v>0.29166666666666669</v>
      </c>
      <c r="AE77" s="202">
        <f t="shared" ref="AE77:AE78" si="407">AL36</f>
        <v>0</v>
      </c>
      <c r="AF77" s="119">
        <f t="shared" ref="AF77:AF78" si="408">AM36</f>
        <v>0</v>
      </c>
      <c r="AG77" s="202">
        <f t="shared" ref="AG77:AG78" si="409">AE36+AN36+AW36</f>
        <v>0</v>
      </c>
      <c r="AH77" s="119">
        <f t="shared" ref="AH77:AH78" si="410">AF36+AO36+AX36</f>
        <v>0</v>
      </c>
      <c r="AI77" s="202">
        <f t="shared" ref="AI77:AI78" si="411">AG36+AP36</f>
        <v>0</v>
      </c>
      <c r="AJ77" s="119">
        <f t="shared" ref="AJ77:AJ78" si="412">AH36+AQ36</f>
        <v>0</v>
      </c>
      <c r="AK77" s="202">
        <f t="shared" ref="AK77:AK78" si="413">AI36+AR36</f>
        <v>0</v>
      </c>
      <c r="AL77" s="119">
        <f t="shared" ref="AL77:AL78" si="414">AJ36+AS36</f>
        <v>0</v>
      </c>
      <c r="AM77" s="202">
        <f t="shared" ref="AM77:AM78" si="415">AU36</f>
        <v>2</v>
      </c>
      <c r="AN77" s="119">
        <f t="shared" ref="AN77:AN78" si="416">AV36</f>
        <v>0.70833333333333337</v>
      </c>
      <c r="AO77" s="202">
        <f t="shared" ref="AO77:AO78" si="417">AY36</f>
        <v>0</v>
      </c>
      <c r="AP77" s="119">
        <f t="shared" ref="AP77:AP78" si="418">AZ36</f>
        <v>0</v>
      </c>
      <c r="AQ77" s="260">
        <f t="shared" si="262"/>
        <v>1</v>
      </c>
      <c r="AR77" s="120"/>
      <c r="AS77" s="120"/>
      <c r="AT77" s="173"/>
      <c r="AU77" s="167"/>
      <c r="AV77" s="120"/>
      <c r="AW77" s="120"/>
      <c r="AX77" s="120"/>
      <c r="AY77" s="120"/>
      <c r="AZ77" s="120"/>
      <c r="BA77" s="120"/>
      <c r="BB77" s="110">
        <v>45688</v>
      </c>
      <c r="BC77" s="202">
        <f t="shared" ref="BC77:BD78" si="419">BC36</f>
        <v>2</v>
      </c>
      <c r="BD77" s="119">
        <f t="shared" si="419"/>
        <v>0.99305555555555547</v>
      </c>
      <c r="BE77" s="202">
        <f t="shared" ref="BE77:BE78" si="420">BL36</f>
        <v>0</v>
      </c>
      <c r="BF77" s="119">
        <f t="shared" ref="BF77:BF78" si="421">BM36</f>
        <v>0</v>
      </c>
      <c r="BG77" s="202">
        <f t="shared" ref="BG77:BG78" si="422">BE36+BN36+BW36</f>
        <v>0</v>
      </c>
      <c r="BH77" s="119">
        <f t="shared" ref="BH77:BH78" si="423">BF36+BO36+BX36</f>
        <v>0</v>
      </c>
      <c r="BI77" s="202">
        <f t="shared" ref="BI77:BI78" si="424">BG36+BP36</f>
        <v>1</v>
      </c>
      <c r="BJ77" s="119">
        <f t="shared" ref="BJ77:BJ78" si="425">BH36+BQ36</f>
        <v>6.9444444444444441E-3</v>
      </c>
      <c r="BK77" s="202">
        <f t="shared" ref="BK77:BK78" si="426">BI36+BR36</f>
        <v>0</v>
      </c>
      <c r="BL77" s="119">
        <f t="shared" ref="BL77:BL78" si="427">BJ36+BS36</f>
        <v>0</v>
      </c>
      <c r="BM77" s="202">
        <f t="shared" ref="BM77:BM78" si="428">BU36</f>
        <v>0</v>
      </c>
      <c r="BN77" s="119">
        <f t="shared" ref="BN77:BN78" si="429">BV36</f>
        <v>0</v>
      </c>
      <c r="BO77" s="202">
        <f t="shared" ref="BO77:BO78" si="430">BY36</f>
        <v>0</v>
      </c>
      <c r="BP77" s="119">
        <f t="shared" ref="BP77:BP78" si="431">BZ36</f>
        <v>0</v>
      </c>
      <c r="BQ77" s="260">
        <f t="shared" si="264"/>
        <v>0.99999999999999989</v>
      </c>
      <c r="BR77" s="120"/>
      <c r="BS77" s="120"/>
      <c r="BT77" s="173"/>
      <c r="BU77" s="167"/>
      <c r="BV77" s="120"/>
      <c r="BW77" s="120"/>
      <c r="BX77" s="120"/>
      <c r="BY77" s="120"/>
      <c r="BZ77" s="120"/>
      <c r="CA77" s="120"/>
      <c r="CB77" s="110">
        <v>43189</v>
      </c>
      <c r="CC77" s="111">
        <f t="shared" ref="CC77:CD78" si="432">CC36</f>
        <v>0</v>
      </c>
      <c r="CD77" s="109">
        <f t="shared" si="432"/>
        <v>0</v>
      </c>
      <c r="CE77" s="111">
        <f t="shared" ref="CE77:CE78" si="433">CL36</f>
        <v>0</v>
      </c>
      <c r="CF77" s="109">
        <f t="shared" ref="CF77:CF78" si="434">CM36</f>
        <v>0</v>
      </c>
      <c r="CG77" s="111">
        <f t="shared" ref="CG77:CG78" si="435">CE36+CN36+CW36</f>
        <v>0</v>
      </c>
      <c r="CH77" s="109">
        <f t="shared" ref="CH77:CH78" si="436">CF36+CO36+CX36</f>
        <v>0</v>
      </c>
      <c r="CI77" s="111">
        <f t="shared" ref="CI77:CI78" si="437">CG36+CP36</f>
        <v>0</v>
      </c>
      <c r="CJ77" s="109">
        <f t="shared" ref="CJ77:CJ78" si="438">CH36+CQ36</f>
        <v>0</v>
      </c>
      <c r="CK77" s="111">
        <f t="shared" ref="CK77:CK78" si="439">CI36+CR36</f>
        <v>0</v>
      </c>
      <c r="CL77" s="109">
        <f t="shared" ref="CL77:CL78" si="440">CJ36+CS36</f>
        <v>0</v>
      </c>
      <c r="CM77" s="111">
        <f t="shared" ref="CM77:CM78" si="441">CU36</f>
        <v>0</v>
      </c>
      <c r="CN77" s="109">
        <f t="shared" ref="CN77:CN78" si="442">CV36</f>
        <v>0</v>
      </c>
      <c r="CO77" s="111">
        <f t="shared" ref="CO77:CO78" si="443">CY36</f>
        <v>0</v>
      </c>
      <c r="CP77" s="109">
        <f t="shared" ref="CP77:CP78" si="444">CZ36</f>
        <v>0</v>
      </c>
      <c r="CQ77" s="166">
        <f t="shared" si="265"/>
        <v>0</v>
      </c>
      <c r="CR77" s="120"/>
      <c r="CS77" s="120"/>
      <c r="CT77" s="173">
        <f t="shared" si="266"/>
        <v>0</v>
      </c>
      <c r="CU77" s="167"/>
      <c r="CV77" s="120"/>
      <c r="CW77" s="120"/>
      <c r="CX77" s="120"/>
      <c r="CY77" s="120"/>
      <c r="CZ77" s="120"/>
      <c r="DA77" s="110"/>
      <c r="DB77" s="111">
        <f t="shared" ref="DB77:DC78" si="445">DB36</f>
        <v>0</v>
      </c>
      <c r="DC77" s="109">
        <f t="shared" si="445"/>
        <v>0</v>
      </c>
      <c r="DD77" s="111">
        <f t="shared" ref="DD77:DD78" si="446">DK36</f>
        <v>0</v>
      </c>
      <c r="DE77" s="109">
        <f t="shared" ref="DE77:DE78" si="447">DL36</f>
        <v>0</v>
      </c>
      <c r="DF77" s="111">
        <f t="shared" ref="DF77:DF78" si="448">DD36+DM36+DV36</f>
        <v>0</v>
      </c>
      <c r="DG77" s="109">
        <f t="shared" ref="DG77:DG78" si="449">DE36+DN36+DW36</f>
        <v>0</v>
      </c>
      <c r="DH77" s="111">
        <f t="shared" ref="DH77:DH78" si="450">DF36+DO36</f>
        <v>0</v>
      </c>
      <c r="DI77" s="109">
        <f t="shared" ref="DI77:DI78" si="451">DG36+DP36</f>
        <v>0</v>
      </c>
      <c r="DJ77" s="111">
        <f t="shared" ref="DJ77:DJ78" si="452">DH36+DQ36</f>
        <v>0</v>
      </c>
      <c r="DK77" s="109">
        <f t="shared" ref="DK77:DK78" si="453">DI36+DR36</f>
        <v>0</v>
      </c>
      <c r="DL77" s="111">
        <f t="shared" ref="DL77:DL78" si="454">DT36</f>
        <v>0</v>
      </c>
      <c r="DM77" s="109">
        <f t="shared" ref="DM77:DM78" si="455">DU36</f>
        <v>0</v>
      </c>
      <c r="DN77" s="111">
        <f t="shared" ref="DN77:DN78" si="456">DX36</f>
        <v>0</v>
      </c>
      <c r="DO77" s="109">
        <f t="shared" ref="DO77:DO78" si="457">DY36</f>
        <v>0</v>
      </c>
      <c r="DP77" s="166">
        <f t="shared" si="267"/>
        <v>0</v>
      </c>
      <c r="DQ77" s="120"/>
      <c r="DR77" s="120"/>
      <c r="DS77" s="173">
        <f t="shared" si="268"/>
        <v>0</v>
      </c>
      <c r="DT77" s="167"/>
      <c r="DU77" s="120"/>
      <c r="DV77" s="120"/>
      <c r="DW77" s="120"/>
      <c r="DX77" s="120"/>
      <c r="DY77" s="120"/>
      <c r="DZ77" s="120"/>
      <c r="EA77" s="110">
        <v>42734</v>
      </c>
      <c r="EB77" s="111">
        <f t="shared" ref="EB77:EC78" si="458">EB36</f>
        <v>0</v>
      </c>
      <c r="EC77" s="109">
        <f t="shared" si="458"/>
        <v>0</v>
      </c>
      <c r="ED77" s="111">
        <f t="shared" ref="ED77:ED78" si="459">EK36</f>
        <v>0</v>
      </c>
      <c r="EE77" s="109">
        <f t="shared" ref="EE77:EE78" si="460">EL36</f>
        <v>0</v>
      </c>
      <c r="EF77" s="111">
        <f t="shared" ref="EF77:EF78" si="461">ED36+EM36+EV36</f>
        <v>0</v>
      </c>
      <c r="EG77" s="109">
        <f t="shared" ref="EG77:EG78" si="462">EE36+EN36+EW36</f>
        <v>0</v>
      </c>
      <c r="EH77" s="111">
        <f t="shared" ref="EH77:EH78" si="463">EF36+EO36</f>
        <v>0</v>
      </c>
      <c r="EI77" s="109">
        <f t="shared" ref="EI77:EI78" si="464">EG36+EP36</f>
        <v>0</v>
      </c>
      <c r="EJ77" s="111">
        <f t="shared" ref="EJ77:EJ78" si="465">EH36+EQ36</f>
        <v>0</v>
      </c>
      <c r="EK77" s="109">
        <f t="shared" ref="EK77:EK78" si="466">EI36+ER36</f>
        <v>0</v>
      </c>
      <c r="EL77" s="111">
        <f t="shared" ref="EL77:EL78" si="467">ET36</f>
        <v>0</v>
      </c>
      <c r="EM77" s="109">
        <f t="shared" ref="EM77:EM78" si="468">EU36</f>
        <v>0</v>
      </c>
      <c r="EN77" s="111">
        <f t="shared" ref="EN77:EN78" si="469">EX36</f>
        <v>0</v>
      </c>
      <c r="EO77" s="109">
        <f t="shared" ref="EO77:EO78" si="470">EY36</f>
        <v>0</v>
      </c>
      <c r="EP77" s="166">
        <f t="shared" si="269"/>
        <v>0</v>
      </c>
      <c r="EQ77" s="120"/>
      <c r="ER77" s="120"/>
      <c r="ES77" s="173">
        <f t="shared" si="270"/>
        <v>0</v>
      </c>
      <c r="ET77" s="167"/>
      <c r="EU77" s="120"/>
      <c r="EV77" s="120"/>
      <c r="EW77" s="120"/>
      <c r="EX77" s="120"/>
      <c r="EY77" s="120"/>
      <c r="EZ77" s="120"/>
      <c r="FA77" s="110">
        <v>42734</v>
      </c>
      <c r="FB77" s="111">
        <f t="shared" ref="FB77:FC78" si="471">FB36</f>
        <v>0</v>
      </c>
      <c r="FC77" s="109">
        <f t="shared" si="471"/>
        <v>0</v>
      </c>
      <c r="FD77" s="111">
        <f t="shared" ref="FD77:FD78" si="472">FK36</f>
        <v>0</v>
      </c>
      <c r="FE77" s="109">
        <f t="shared" ref="FE77:FE78" si="473">FL36</f>
        <v>0</v>
      </c>
      <c r="FF77" s="111">
        <f t="shared" ref="FF77:FF78" si="474">FD36+FM36+FV36</f>
        <v>0</v>
      </c>
      <c r="FG77" s="109">
        <f t="shared" ref="FG77:FG78" si="475">FE36+FN36+FW36</f>
        <v>0</v>
      </c>
      <c r="FH77" s="111">
        <f t="shared" ref="FH77:FH78" si="476">FF36+FO36</f>
        <v>0</v>
      </c>
      <c r="FI77" s="109">
        <f t="shared" ref="FI77:FI78" si="477">FG36+FP36</f>
        <v>0</v>
      </c>
      <c r="FJ77" s="111">
        <f t="shared" ref="FJ77:FJ78" si="478">FH36+FQ36</f>
        <v>0</v>
      </c>
      <c r="FK77" s="109">
        <f t="shared" ref="FK77:FK78" si="479">FI36+FR36</f>
        <v>0</v>
      </c>
      <c r="FL77" s="111">
        <f t="shared" ref="FL77:FL78" si="480">FT36</f>
        <v>0</v>
      </c>
      <c r="FM77" s="109">
        <f t="shared" ref="FM77:FM78" si="481">FU36</f>
        <v>0</v>
      </c>
      <c r="FN77" s="111">
        <f t="shared" ref="FN77:FN78" si="482">FX36</f>
        <v>0</v>
      </c>
      <c r="FO77" s="109">
        <f t="shared" ref="FO77:FO78" si="483">FY36</f>
        <v>0</v>
      </c>
      <c r="FP77" s="166">
        <f t="shared" si="271"/>
        <v>0</v>
      </c>
      <c r="FQ77" s="120"/>
      <c r="FR77" s="120"/>
      <c r="FS77" s="173">
        <f t="shared" si="272"/>
        <v>0</v>
      </c>
      <c r="FT77" s="167"/>
      <c r="FU77" s="120"/>
      <c r="FV77" s="120"/>
      <c r="FW77" s="120"/>
      <c r="FX77" s="120"/>
      <c r="FY77" s="120"/>
      <c r="FZ77" s="120"/>
      <c r="GA77" s="110">
        <v>42734</v>
      </c>
      <c r="GB77" s="111">
        <f t="shared" ref="GB77:GC78" si="484">GB36</f>
        <v>0</v>
      </c>
      <c r="GC77" s="109">
        <f t="shared" si="484"/>
        <v>0</v>
      </c>
      <c r="GD77" s="111">
        <f t="shared" ref="GD77:GD78" si="485">GK36</f>
        <v>0</v>
      </c>
      <c r="GE77" s="109">
        <f t="shared" ref="GE77:GE78" si="486">GL36</f>
        <v>0</v>
      </c>
      <c r="GF77" s="111">
        <f t="shared" ref="GF77:GF78" si="487">GD36+GM36+GV36</f>
        <v>0</v>
      </c>
      <c r="GG77" s="109">
        <f t="shared" ref="GG77:GG78" si="488">GE36+GN36+GW36</f>
        <v>0</v>
      </c>
      <c r="GH77" s="111">
        <f t="shared" ref="GH77:GH78" si="489">GF36+GO36</f>
        <v>0</v>
      </c>
      <c r="GI77" s="109">
        <f t="shared" ref="GI77:GI78" si="490">GG36+GP36</f>
        <v>0</v>
      </c>
      <c r="GJ77" s="111">
        <f t="shared" ref="GJ77:GJ78" si="491">GH36+GQ36</f>
        <v>0</v>
      </c>
      <c r="GK77" s="109">
        <f t="shared" ref="GK77:GK78" si="492">GI36+GR36</f>
        <v>0</v>
      </c>
      <c r="GL77" s="111">
        <f t="shared" ref="GL77:GL78" si="493">GT36</f>
        <v>0</v>
      </c>
      <c r="GM77" s="109">
        <f t="shared" ref="GM77:GM78" si="494">GU36</f>
        <v>0</v>
      </c>
      <c r="GN77" s="111">
        <f t="shared" ref="GN77:GN78" si="495">GX36</f>
        <v>0</v>
      </c>
      <c r="GO77" s="109">
        <f t="shared" ref="GO77:GO78" si="496">GY36</f>
        <v>0</v>
      </c>
      <c r="GP77" s="166">
        <f t="shared" si="273"/>
        <v>0</v>
      </c>
      <c r="GQ77" s="120"/>
      <c r="GR77" s="120"/>
      <c r="GS77" s="173">
        <v>0.2</v>
      </c>
      <c r="GT77" s="167"/>
      <c r="GU77" s="120"/>
      <c r="GV77" s="120"/>
      <c r="GW77" s="120"/>
      <c r="GX77" s="120"/>
      <c r="GY77" s="120"/>
      <c r="GZ77" s="120"/>
      <c r="HA77" s="110">
        <v>42734</v>
      </c>
      <c r="HB77" s="111">
        <f t="shared" ref="HB77:HC78" si="497">HB36</f>
        <v>0</v>
      </c>
      <c r="HC77" s="109">
        <f t="shared" si="497"/>
        <v>0</v>
      </c>
      <c r="HD77" s="111">
        <f t="shared" ref="HD77:HD78" si="498">HK36</f>
        <v>0</v>
      </c>
      <c r="HE77" s="109">
        <f t="shared" ref="HE77:HE78" si="499">HL36</f>
        <v>0</v>
      </c>
      <c r="HF77" s="111">
        <f t="shared" ref="HF77:HF78" si="500">HD36+HM36+HV36</f>
        <v>0</v>
      </c>
      <c r="HG77" s="109">
        <f t="shared" ref="HG77:HG78" si="501">HE36+HN36+HW36</f>
        <v>0</v>
      </c>
      <c r="HH77" s="111">
        <f t="shared" ref="HH77:HH78" si="502">HF36+HO36</f>
        <v>0</v>
      </c>
      <c r="HI77" s="109">
        <f t="shared" ref="HI77:HI78" si="503">HG36+HP36</f>
        <v>0</v>
      </c>
      <c r="HJ77" s="111">
        <f t="shared" ref="HJ77:HJ78" si="504">HH36+HQ36</f>
        <v>0</v>
      </c>
      <c r="HK77" s="109">
        <f t="shared" ref="HK77:HK78" si="505">HI36+HR36</f>
        <v>0</v>
      </c>
      <c r="HL77" s="111">
        <f t="shared" ref="HL77:HL78" si="506">HT36</f>
        <v>0</v>
      </c>
      <c r="HM77" s="109">
        <f t="shared" ref="HM77:HM78" si="507">HU36</f>
        <v>0</v>
      </c>
      <c r="HN77" s="111">
        <f t="shared" ref="HN77:HN78" si="508">HX36</f>
        <v>0</v>
      </c>
      <c r="HO77" s="109">
        <f t="shared" ref="HO77:HO78" si="509">HY36</f>
        <v>0</v>
      </c>
      <c r="HP77" s="166">
        <f t="shared" si="275"/>
        <v>0</v>
      </c>
      <c r="HQ77" s="120"/>
      <c r="HR77" s="120"/>
      <c r="HS77" s="173">
        <f t="shared" si="276"/>
        <v>0</v>
      </c>
      <c r="HT77" s="167"/>
      <c r="HU77" s="120"/>
      <c r="HV77" s="120"/>
      <c r="HW77" s="120"/>
      <c r="HX77" s="120"/>
      <c r="HY77" s="120"/>
      <c r="HZ77" s="120"/>
      <c r="IA77" s="110">
        <v>42734</v>
      </c>
      <c r="IB77" s="111">
        <f t="shared" ref="IB77:IC78" si="510">IB36</f>
        <v>0</v>
      </c>
      <c r="IC77" s="109">
        <f t="shared" si="510"/>
        <v>0</v>
      </c>
      <c r="ID77" s="111">
        <f t="shared" ref="ID77:ID78" si="511">IK36</f>
        <v>0</v>
      </c>
      <c r="IE77" s="109">
        <f t="shared" ref="IE77:IE78" si="512">IL36</f>
        <v>0</v>
      </c>
      <c r="IF77" s="111">
        <f t="shared" ref="IF77:IF78" si="513">ID36+IM36+IV36</f>
        <v>0</v>
      </c>
      <c r="IG77" s="109">
        <f t="shared" ref="IG77:IG78" si="514">IE36+IN36+IW36</f>
        <v>0</v>
      </c>
      <c r="IH77" s="111">
        <f t="shared" ref="IH77:IH78" si="515">IF36+IO36</f>
        <v>0</v>
      </c>
      <c r="II77" s="109">
        <f t="shared" ref="II77:II78" si="516">IG36+IP36</f>
        <v>0</v>
      </c>
      <c r="IJ77" s="111">
        <f t="shared" ref="IJ77:IJ78" si="517">IH36+IQ36</f>
        <v>0</v>
      </c>
      <c r="IK77" s="109">
        <f t="shared" ref="IK77:IK78" si="518">II36+IR36</f>
        <v>0</v>
      </c>
      <c r="IL77" s="111">
        <f t="shared" ref="IL77:IL78" si="519">IT36</f>
        <v>0</v>
      </c>
      <c r="IM77" s="109">
        <f t="shared" ref="IM77:IM78" si="520">IU36</f>
        <v>0</v>
      </c>
      <c r="IN77" s="111">
        <f t="shared" ref="IN77:IN78" si="521">IX36</f>
        <v>0</v>
      </c>
      <c r="IO77" s="109">
        <f t="shared" ref="IO77:IO78" si="522">IY36</f>
        <v>0</v>
      </c>
      <c r="IP77" s="166">
        <f t="shared" si="277"/>
        <v>0</v>
      </c>
      <c r="IQ77" s="120"/>
      <c r="IR77" s="120"/>
      <c r="IS77" s="173">
        <f t="shared" si="278"/>
        <v>0</v>
      </c>
      <c r="IT77" s="167"/>
      <c r="IU77" s="120"/>
      <c r="IV77" s="120"/>
      <c r="IW77" s="120"/>
      <c r="IX77" s="120"/>
      <c r="IY77" s="120"/>
      <c r="IZ77" s="120"/>
      <c r="JA77" s="110">
        <v>42734</v>
      </c>
      <c r="JB77" s="111">
        <f t="shared" ref="JB77:JC78" si="523">JB36</f>
        <v>0</v>
      </c>
      <c r="JC77" s="109">
        <f t="shared" si="523"/>
        <v>0</v>
      </c>
      <c r="JD77" s="111">
        <f t="shared" ref="JD77:JD78" si="524">JK36</f>
        <v>0</v>
      </c>
      <c r="JE77" s="109">
        <f t="shared" ref="JE77:JE78" si="525">JL36</f>
        <v>0</v>
      </c>
      <c r="JF77" s="111">
        <f t="shared" ref="JF77:JF78" si="526">JD36+JM36+JV36</f>
        <v>0</v>
      </c>
      <c r="JG77" s="109">
        <f t="shared" ref="JG77:JG78" si="527">JE36+JN36+JW36</f>
        <v>0</v>
      </c>
      <c r="JH77" s="111">
        <f t="shared" ref="JH77:JH78" si="528">JF36+JO36</f>
        <v>0</v>
      </c>
      <c r="JI77" s="109">
        <f t="shared" ref="JI77:JI78" si="529">JG36+JP36</f>
        <v>0</v>
      </c>
      <c r="JJ77" s="111">
        <f t="shared" ref="JJ77:JJ78" si="530">JH36+JQ36</f>
        <v>0</v>
      </c>
      <c r="JK77" s="109">
        <f t="shared" ref="JK77:JK78" si="531">JI36+JR36</f>
        <v>0</v>
      </c>
      <c r="JL77" s="111">
        <f t="shared" ref="JL77:JL78" si="532">JT36</f>
        <v>0</v>
      </c>
      <c r="JM77" s="109">
        <f t="shared" ref="JM77:JM78" si="533">JU36</f>
        <v>0</v>
      </c>
      <c r="JN77" s="111">
        <f t="shared" ref="JN77:JN78" si="534">JX36</f>
        <v>0</v>
      </c>
      <c r="JO77" s="109">
        <f t="shared" ref="JO77:JO78" si="535">JY36</f>
        <v>0</v>
      </c>
      <c r="JP77" s="166">
        <f t="shared" si="279"/>
        <v>0</v>
      </c>
      <c r="JQ77" s="120"/>
      <c r="JR77" s="120"/>
      <c r="JS77" s="173">
        <f t="shared" si="280"/>
        <v>0</v>
      </c>
      <c r="JT77" s="167"/>
      <c r="JU77" s="120"/>
      <c r="JV77" s="120"/>
      <c r="JW77" s="120"/>
      <c r="JX77" s="120"/>
      <c r="JY77" s="120"/>
      <c r="JZ77" s="120"/>
      <c r="KA77" s="110">
        <v>42734</v>
      </c>
      <c r="KB77" s="111">
        <f t="shared" ref="KB77:KC78" si="536">KB36</f>
        <v>0</v>
      </c>
      <c r="KC77" s="109">
        <f t="shared" si="536"/>
        <v>0</v>
      </c>
      <c r="KD77" s="111">
        <f t="shared" ref="KD77:KD78" si="537">KK36</f>
        <v>0</v>
      </c>
      <c r="KE77" s="109">
        <f t="shared" ref="KE77:KE78" si="538">KL36</f>
        <v>0</v>
      </c>
      <c r="KF77" s="111">
        <f t="shared" ref="KF77:KF78" si="539">KD36+KM36+KV36</f>
        <v>0</v>
      </c>
      <c r="KG77" s="109">
        <f t="shared" ref="KG77:KG78" si="540">KE36+KN36+KW36</f>
        <v>0</v>
      </c>
      <c r="KH77" s="111">
        <f t="shared" ref="KH77:KH78" si="541">KF36+KO36</f>
        <v>0</v>
      </c>
      <c r="KI77" s="109">
        <f t="shared" ref="KI77:KI78" si="542">KG36+KP36</f>
        <v>0</v>
      </c>
      <c r="KJ77" s="111">
        <f t="shared" ref="KJ77:KJ78" si="543">KH36+KQ36</f>
        <v>0</v>
      </c>
      <c r="KK77" s="109">
        <f t="shared" ref="KK77:KK78" si="544">KI36+KR36</f>
        <v>0</v>
      </c>
      <c r="KL77" s="111">
        <f t="shared" ref="KL77:KL78" si="545">KT36</f>
        <v>0</v>
      </c>
      <c r="KM77" s="109">
        <f t="shared" ref="KM77:KM78" si="546">KU36</f>
        <v>0</v>
      </c>
      <c r="KN77" s="111">
        <f t="shared" ref="KN77:KN78" si="547">KX36</f>
        <v>0</v>
      </c>
      <c r="KO77" s="109">
        <f t="shared" ref="KO77:KO78" si="548">KY36</f>
        <v>0</v>
      </c>
      <c r="KP77" s="166">
        <f t="shared" si="281"/>
        <v>0</v>
      </c>
      <c r="KQ77" s="120"/>
      <c r="KR77" s="120"/>
      <c r="KS77" s="173">
        <f t="shared" si="282"/>
        <v>0</v>
      </c>
      <c r="KT77" s="167"/>
      <c r="KU77" s="120"/>
      <c r="KV77" s="120"/>
      <c r="KW77" s="120"/>
      <c r="KX77" s="120"/>
      <c r="KY77" s="120"/>
      <c r="KZ77" s="120"/>
      <c r="LA77" s="110">
        <v>42734</v>
      </c>
      <c r="LB77" s="111">
        <f t="shared" ref="LB77:LC78" si="549">LB36</f>
        <v>0</v>
      </c>
      <c r="LC77" s="109">
        <f t="shared" si="549"/>
        <v>0</v>
      </c>
      <c r="LD77" s="111">
        <f t="shared" ref="LD77:LD78" si="550">LK36</f>
        <v>0</v>
      </c>
      <c r="LE77" s="109">
        <f t="shared" ref="LE77:LE78" si="551">LL36</f>
        <v>0</v>
      </c>
      <c r="LF77" s="111">
        <f t="shared" ref="LF77:LF78" si="552">LD36+LM36+LV36</f>
        <v>0</v>
      </c>
      <c r="LG77" s="109">
        <f t="shared" ref="LG77:LG78" si="553">LE36+LN36+LW36</f>
        <v>0</v>
      </c>
      <c r="LH77" s="111">
        <f t="shared" ref="LH77:LH78" si="554">LF36+LO36</f>
        <v>0</v>
      </c>
      <c r="LI77" s="109">
        <f t="shared" ref="LI77:LI78" si="555">LG36+LP36</f>
        <v>0</v>
      </c>
      <c r="LJ77" s="111">
        <f t="shared" ref="LJ77:LJ78" si="556">LH36+LQ36</f>
        <v>0</v>
      </c>
      <c r="LK77" s="109">
        <f t="shared" ref="LK77:LK78" si="557">LI36+LR36</f>
        <v>0</v>
      </c>
      <c r="LL77" s="111">
        <f t="shared" ref="LL77:LL78" si="558">LT36</f>
        <v>0</v>
      </c>
      <c r="LM77" s="109">
        <f t="shared" ref="LM77:LM78" si="559">LU36</f>
        <v>0</v>
      </c>
      <c r="LN77" s="111">
        <f t="shared" ref="LN77:LN78" si="560">LX36</f>
        <v>0</v>
      </c>
      <c r="LO77" s="109">
        <f t="shared" ref="LO77:LO78" si="561">LY36</f>
        <v>0</v>
      </c>
      <c r="LP77" s="166">
        <f t="shared" si="283"/>
        <v>0</v>
      </c>
      <c r="LQ77" s="120"/>
      <c r="LR77" s="120"/>
      <c r="LS77" s="173">
        <f t="shared" si="284"/>
        <v>0</v>
      </c>
      <c r="LT77" s="167"/>
      <c r="LU77" s="120"/>
      <c r="LV77" s="120"/>
      <c r="LW77" s="120"/>
      <c r="LX77" s="120"/>
      <c r="LY77" s="120"/>
      <c r="LZ77" s="120"/>
      <c r="MA77" s="120"/>
      <c r="MB77" s="110">
        <v>44043</v>
      </c>
      <c r="MC77" s="111">
        <f t="shared" ref="MC77:MC78" si="562">MC36</f>
        <v>0</v>
      </c>
      <c r="MD77" s="109">
        <f t="shared" ref="MD77:MD78" si="563">MD36</f>
        <v>0</v>
      </c>
      <c r="ME77" s="111">
        <f t="shared" ref="ME77:ME78" si="564">ME36</f>
        <v>0</v>
      </c>
      <c r="MF77" s="109">
        <f t="shared" ref="MF77:MF78" si="565">MF36</f>
        <v>0</v>
      </c>
      <c r="MG77" s="108">
        <f t="shared" si="285"/>
        <v>0</v>
      </c>
      <c r="MH77" s="110">
        <v>44043</v>
      </c>
      <c r="MI77" s="111">
        <f t="shared" ref="MI77:MI78" si="566">MI36</f>
        <v>0</v>
      </c>
      <c r="MJ77" s="109">
        <f t="shared" ref="MJ77:MJ78" si="567">MJ36</f>
        <v>0</v>
      </c>
      <c r="MK77" s="111">
        <f t="shared" ref="MK77:MK78" si="568">MK36</f>
        <v>0</v>
      </c>
      <c r="ML77" s="109">
        <f t="shared" ref="ML77:ML78" si="569">ML36</f>
        <v>0</v>
      </c>
      <c r="MM77" s="108">
        <f t="shared" si="223"/>
        <v>0</v>
      </c>
      <c r="MN77" s="110">
        <v>44043</v>
      </c>
      <c r="MO77" s="111">
        <f t="shared" ref="MO77:MO78" si="570">MO36</f>
        <v>0</v>
      </c>
      <c r="MP77" s="109">
        <f t="shared" ref="MP77:MP78" si="571">MP36</f>
        <v>0</v>
      </c>
      <c r="MQ77" s="111">
        <f t="shared" ref="MQ77:MQ78" si="572">MQ36</f>
        <v>0</v>
      </c>
      <c r="MR77" s="109">
        <f t="shared" ref="MR77:MR78" si="573">MR36</f>
        <v>0</v>
      </c>
      <c r="MS77" s="108">
        <f t="shared" si="226"/>
        <v>0</v>
      </c>
      <c r="MT77" s="110">
        <v>42734</v>
      </c>
      <c r="MU77" s="111">
        <f t="shared" ref="MU77:MU78" si="574">MU36</f>
        <v>0</v>
      </c>
      <c r="MV77" s="109">
        <f t="shared" ref="MV77:MV78" si="575">MV36</f>
        <v>0</v>
      </c>
      <c r="MW77" s="111">
        <f t="shared" ref="MW77:MW78" si="576">MW36</f>
        <v>0</v>
      </c>
      <c r="MX77" s="109">
        <f t="shared" ref="MX77:MX78" si="577">MX36</f>
        <v>0</v>
      </c>
      <c r="MY77" s="108">
        <f t="shared" si="229"/>
        <v>0</v>
      </c>
      <c r="MZ77" s="6"/>
      <c r="NA77" s="25"/>
      <c r="NB77" s="26"/>
      <c r="NC77" s="25"/>
      <c r="ND77" s="26"/>
      <c r="NE77" s="26"/>
      <c r="NF77" s="25"/>
      <c r="NG77" s="26"/>
      <c r="NH77" s="25"/>
      <c r="NI77" s="26"/>
      <c r="NJ77" s="26"/>
      <c r="NL77" s="25"/>
      <c r="NM77" s="26"/>
      <c r="NN77" s="25"/>
      <c r="NO77" s="26"/>
      <c r="NP77" s="25"/>
      <c r="NQ77" s="26"/>
      <c r="NR77" s="25"/>
      <c r="NS77" s="26"/>
      <c r="NT77" s="25"/>
      <c r="NU77" s="26"/>
      <c r="NV77" s="25"/>
      <c r="NW77" s="26"/>
      <c r="NX77" s="25"/>
      <c r="NY77" s="26"/>
      <c r="NZ77" s="18"/>
      <c r="OL77" s="110">
        <v>45688</v>
      </c>
      <c r="OM77" s="264">
        <f t="shared" ref="OM77:ON77" si="578">OM36</f>
        <v>1</v>
      </c>
      <c r="ON77" s="265">
        <f t="shared" si="578"/>
        <v>1</v>
      </c>
      <c r="OO77" s="202">
        <f t="shared" ref="OO77:OO78" si="579">OV36</f>
        <v>0</v>
      </c>
      <c r="OP77" s="119">
        <f t="shared" ref="OP77:OP78" si="580">OW36</f>
        <v>0</v>
      </c>
      <c r="OQ77" s="202">
        <f t="shared" ref="OQ77:OQ78" si="581">OO36+OX36+PG36</f>
        <v>0</v>
      </c>
      <c r="OR77" s="119">
        <f t="shared" ref="OR77:OR78" si="582">OP36+OY36+PH36</f>
        <v>0</v>
      </c>
      <c r="OS77" s="202">
        <f t="shared" ref="OS77:OS78" si="583">OQ36+OZ36</f>
        <v>0</v>
      </c>
      <c r="OT77" s="119">
        <f t="shared" ref="OT77:OT78" si="584">OR36+PA36</f>
        <v>0</v>
      </c>
      <c r="OU77" s="202">
        <f t="shared" ref="OU77:OU78" si="585">OS36+PB36</f>
        <v>0</v>
      </c>
      <c r="OV77" s="119">
        <f t="shared" ref="OV77:OV78" si="586">OT36+PC36</f>
        <v>0</v>
      </c>
      <c r="OW77" s="202">
        <f t="shared" ref="OW77:OW78" si="587">PE36</f>
        <v>0</v>
      </c>
      <c r="OX77" s="119">
        <f t="shared" ref="OX77:OX78" si="588">PF36</f>
        <v>0</v>
      </c>
      <c r="OY77" s="202">
        <f t="shared" ref="OY77:OY78" si="589">PI36</f>
        <v>0</v>
      </c>
      <c r="OZ77" s="119">
        <f t="shared" ref="OZ77:OZ78" si="590">PJ36</f>
        <v>0</v>
      </c>
      <c r="PA77" s="260">
        <f t="shared" si="287"/>
        <v>1</v>
      </c>
      <c r="PM77" s="110">
        <v>45688</v>
      </c>
      <c r="PN77" s="264">
        <f t="shared" ref="PN77:PO77" si="591">PN36</f>
        <v>2</v>
      </c>
      <c r="PO77" s="265">
        <f t="shared" si="591"/>
        <v>0.29166666666666669</v>
      </c>
      <c r="PP77" s="202">
        <f t="shared" si="244"/>
        <v>0</v>
      </c>
      <c r="PQ77" s="119">
        <f t="shared" si="245"/>
        <v>0</v>
      </c>
      <c r="PR77" s="202">
        <f t="shared" si="246"/>
        <v>0</v>
      </c>
      <c r="PS77" s="119">
        <f t="shared" si="247"/>
        <v>0</v>
      </c>
      <c r="PT77" s="202">
        <f t="shared" si="248"/>
        <v>0</v>
      </c>
      <c r="PU77" s="119">
        <f t="shared" si="249"/>
        <v>0</v>
      </c>
      <c r="PV77" s="202">
        <f t="shared" si="250"/>
        <v>0</v>
      </c>
      <c r="PW77" s="119">
        <f t="shared" si="251"/>
        <v>0</v>
      </c>
      <c r="PX77" s="202">
        <f t="shared" si="252"/>
        <v>2</v>
      </c>
      <c r="PY77" s="119">
        <f t="shared" si="253"/>
        <v>0.70833333333333337</v>
      </c>
      <c r="PZ77" s="202">
        <f t="shared" si="254"/>
        <v>0</v>
      </c>
      <c r="QA77" s="119">
        <f t="shared" si="255"/>
        <v>0</v>
      </c>
      <c r="QB77" s="260">
        <f t="shared" si="288"/>
        <v>1</v>
      </c>
    </row>
    <row r="78" spans="1:444" hidden="1">
      <c r="A78" s="110">
        <v>44440</v>
      </c>
      <c r="B78" s="111">
        <f t="shared" ref="B78:C78" si="592">B37</f>
        <v>0</v>
      </c>
      <c r="C78" s="109">
        <f t="shared" si="592"/>
        <v>0</v>
      </c>
      <c r="D78" s="111">
        <f t="shared" ref="D78:E78" si="593">K37</f>
        <v>0</v>
      </c>
      <c r="E78" s="109">
        <f t="shared" si="593"/>
        <v>0</v>
      </c>
      <c r="F78" s="112">
        <f>D37+M37+V37</f>
        <v>0</v>
      </c>
      <c r="G78" s="109"/>
      <c r="H78" s="111">
        <f>F37+O37</f>
        <v>0</v>
      </c>
      <c r="I78" s="109">
        <f t="shared" ref="I78" si="594">G37+P37</f>
        <v>0</v>
      </c>
      <c r="J78" s="111">
        <f t="shared" ref="J78" si="595">H37+Q37</f>
        <v>0</v>
      </c>
      <c r="K78" s="109">
        <f t="shared" ref="K78" si="596">I37+R37</f>
        <v>0</v>
      </c>
      <c r="L78" s="111">
        <f t="shared" ref="L78" si="597">T37</f>
        <v>0</v>
      </c>
      <c r="M78" s="109">
        <f t="shared" ref="M78" si="598">U37</f>
        <v>0</v>
      </c>
      <c r="N78" s="111">
        <f t="shared" ref="N78" si="599">X37</f>
        <v>0</v>
      </c>
      <c r="O78" s="109">
        <f t="shared" ref="O78" si="600">Y37</f>
        <v>0</v>
      </c>
      <c r="P78" s="166">
        <f t="shared" si="65"/>
        <v>0</v>
      </c>
      <c r="Q78" s="120"/>
      <c r="R78" s="120"/>
      <c r="S78" s="173"/>
      <c r="T78" s="120"/>
      <c r="U78" s="120"/>
      <c r="V78" s="120"/>
      <c r="W78" s="120"/>
      <c r="X78" s="120"/>
      <c r="Y78" s="120"/>
      <c r="Z78" s="120"/>
      <c r="AA78" s="120"/>
      <c r="AB78" s="110">
        <v>44440</v>
      </c>
      <c r="AC78" s="111">
        <f t="shared" si="405"/>
        <v>0</v>
      </c>
      <c r="AD78" s="109">
        <f t="shared" si="406"/>
        <v>0</v>
      </c>
      <c r="AE78" s="111">
        <f t="shared" si="407"/>
        <v>0</v>
      </c>
      <c r="AF78" s="109">
        <f t="shared" si="408"/>
        <v>0</v>
      </c>
      <c r="AG78" s="111">
        <f t="shared" si="409"/>
        <v>0</v>
      </c>
      <c r="AH78" s="109">
        <f t="shared" si="410"/>
        <v>0</v>
      </c>
      <c r="AI78" s="111">
        <f t="shared" si="411"/>
        <v>0</v>
      </c>
      <c r="AJ78" s="109">
        <f t="shared" si="412"/>
        <v>0</v>
      </c>
      <c r="AK78" s="111">
        <f t="shared" si="413"/>
        <v>0</v>
      </c>
      <c r="AL78" s="109">
        <f t="shared" si="414"/>
        <v>0</v>
      </c>
      <c r="AM78" s="111">
        <f t="shared" si="415"/>
        <v>0</v>
      </c>
      <c r="AN78" s="109">
        <f t="shared" si="416"/>
        <v>0</v>
      </c>
      <c r="AO78" s="111">
        <f t="shared" si="417"/>
        <v>0</v>
      </c>
      <c r="AP78" s="109">
        <f t="shared" si="418"/>
        <v>0</v>
      </c>
      <c r="AQ78" s="166">
        <f t="shared" si="262"/>
        <v>0</v>
      </c>
      <c r="AR78" s="120"/>
      <c r="AS78" s="120"/>
      <c r="AT78" s="173"/>
      <c r="AU78" s="120"/>
      <c r="AV78" s="120"/>
      <c r="AW78" s="120"/>
      <c r="AX78" s="120"/>
      <c r="AY78" s="120"/>
      <c r="AZ78" s="120"/>
      <c r="BA78" s="120"/>
      <c r="BB78" s="110">
        <v>44440</v>
      </c>
      <c r="BC78" s="111">
        <f t="shared" si="419"/>
        <v>0</v>
      </c>
      <c r="BD78" s="109">
        <f t="shared" si="419"/>
        <v>0</v>
      </c>
      <c r="BE78" s="111">
        <f t="shared" si="420"/>
        <v>0</v>
      </c>
      <c r="BF78" s="109">
        <f t="shared" si="421"/>
        <v>0</v>
      </c>
      <c r="BG78" s="111">
        <f t="shared" si="422"/>
        <v>0</v>
      </c>
      <c r="BH78" s="109">
        <f t="shared" si="423"/>
        <v>0</v>
      </c>
      <c r="BI78" s="111">
        <f t="shared" si="424"/>
        <v>0</v>
      </c>
      <c r="BJ78" s="109">
        <f t="shared" si="425"/>
        <v>0</v>
      </c>
      <c r="BK78" s="111">
        <f t="shared" si="426"/>
        <v>0</v>
      </c>
      <c r="BL78" s="109">
        <f t="shared" si="427"/>
        <v>0</v>
      </c>
      <c r="BM78" s="111">
        <f t="shared" si="428"/>
        <v>0</v>
      </c>
      <c r="BN78" s="109">
        <f t="shared" si="429"/>
        <v>0</v>
      </c>
      <c r="BO78" s="111">
        <f t="shared" si="430"/>
        <v>0</v>
      </c>
      <c r="BP78" s="109">
        <f t="shared" si="431"/>
        <v>0</v>
      </c>
      <c r="BQ78" s="166">
        <f t="shared" si="264"/>
        <v>0</v>
      </c>
      <c r="BR78" s="120"/>
      <c r="BS78" s="120"/>
      <c r="BT78" s="173"/>
      <c r="BU78" s="120"/>
      <c r="BV78" s="120"/>
      <c r="BW78" s="120"/>
      <c r="BX78" s="120"/>
      <c r="BY78" s="120"/>
      <c r="BZ78" s="120"/>
      <c r="CA78" s="120"/>
      <c r="CB78" s="110">
        <v>43190</v>
      </c>
      <c r="CC78" s="111">
        <f t="shared" si="432"/>
        <v>0</v>
      </c>
      <c r="CD78" s="109">
        <f t="shared" si="432"/>
        <v>0</v>
      </c>
      <c r="CE78" s="111">
        <f t="shared" si="433"/>
        <v>0</v>
      </c>
      <c r="CF78" s="109">
        <f t="shared" si="434"/>
        <v>0</v>
      </c>
      <c r="CG78" s="111">
        <f t="shared" si="435"/>
        <v>0</v>
      </c>
      <c r="CH78" s="109">
        <f t="shared" si="436"/>
        <v>0</v>
      </c>
      <c r="CI78" s="111">
        <f t="shared" si="437"/>
        <v>0</v>
      </c>
      <c r="CJ78" s="109">
        <f t="shared" si="438"/>
        <v>0</v>
      </c>
      <c r="CK78" s="111">
        <f t="shared" si="439"/>
        <v>0</v>
      </c>
      <c r="CL78" s="109">
        <f t="shared" si="440"/>
        <v>0</v>
      </c>
      <c r="CM78" s="111">
        <f t="shared" si="441"/>
        <v>0</v>
      </c>
      <c r="CN78" s="109">
        <f t="shared" si="442"/>
        <v>0</v>
      </c>
      <c r="CO78" s="111">
        <f t="shared" si="443"/>
        <v>0</v>
      </c>
      <c r="CP78" s="109">
        <f t="shared" si="444"/>
        <v>0</v>
      </c>
      <c r="CQ78" s="166">
        <f t="shared" si="265"/>
        <v>0</v>
      </c>
      <c r="CR78" s="120"/>
      <c r="CS78" s="120"/>
      <c r="CT78" s="173">
        <f t="shared" si="266"/>
        <v>0</v>
      </c>
      <c r="CU78" s="120"/>
      <c r="CV78" s="120"/>
      <c r="CW78" s="120"/>
      <c r="CX78" s="120"/>
      <c r="CY78" s="120"/>
      <c r="CZ78" s="120"/>
      <c r="DA78" s="110"/>
      <c r="DB78" s="111">
        <f t="shared" si="445"/>
        <v>0</v>
      </c>
      <c r="DC78" s="109">
        <f t="shared" si="445"/>
        <v>0</v>
      </c>
      <c r="DD78" s="111">
        <f t="shared" si="446"/>
        <v>0</v>
      </c>
      <c r="DE78" s="109">
        <f t="shared" si="447"/>
        <v>0</v>
      </c>
      <c r="DF78" s="111">
        <f t="shared" si="448"/>
        <v>0</v>
      </c>
      <c r="DG78" s="109">
        <f t="shared" si="449"/>
        <v>0</v>
      </c>
      <c r="DH78" s="111">
        <f t="shared" si="450"/>
        <v>0</v>
      </c>
      <c r="DI78" s="109">
        <f t="shared" si="451"/>
        <v>0</v>
      </c>
      <c r="DJ78" s="111">
        <f t="shared" si="452"/>
        <v>0</v>
      </c>
      <c r="DK78" s="109">
        <f t="shared" si="453"/>
        <v>0</v>
      </c>
      <c r="DL78" s="111">
        <f t="shared" si="454"/>
        <v>0</v>
      </c>
      <c r="DM78" s="109">
        <f t="shared" si="455"/>
        <v>0</v>
      </c>
      <c r="DN78" s="111">
        <f t="shared" si="456"/>
        <v>0</v>
      </c>
      <c r="DO78" s="109">
        <f t="shared" si="457"/>
        <v>0</v>
      </c>
      <c r="DP78" s="166">
        <f t="shared" si="267"/>
        <v>0</v>
      </c>
      <c r="DQ78" s="120"/>
      <c r="DR78" s="120"/>
      <c r="DS78" s="173">
        <f t="shared" si="268"/>
        <v>0</v>
      </c>
      <c r="DT78" s="120"/>
      <c r="DU78" s="120"/>
      <c r="DV78" s="120"/>
      <c r="DW78" s="120"/>
      <c r="DX78" s="120"/>
      <c r="DY78" s="120"/>
      <c r="DZ78" s="120"/>
      <c r="EA78" s="110">
        <v>42735</v>
      </c>
      <c r="EB78" s="111">
        <f t="shared" si="458"/>
        <v>0</v>
      </c>
      <c r="EC78" s="109">
        <f t="shared" si="458"/>
        <v>0</v>
      </c>
      <c r="ED78" s="111">
        <f t="shared" si="459"/>
        <v>0</v>
      </c>
      <c r="EE78" s="109">
        <f t="shared" si="460"/>
        <v>0</v>
      </c>
      <c r="EF78" s="111">
        <f t="shared" si="461"/>
        <v>0</v>
      </c>
      <c r="EG78" s="109">
        <f t="shared" si="462"/>
        <v>0</v>
      </c>
      <c r="EH78" s="111">
        <f t="shared" si="463"/>
        <v>0</v>
      </c>
      <c r="EI78" s="109">
        <f t="shared" si="464"/>
        <v>0</v>
      </c>
      <c r="EJ78" s="111">
        <f t="shared" si="465"/>
        <v>0</v>
      </c>
      <c r="EK78" s="109">
        <f t="shared" si="466"/>
        <v>0</v>
      </c>
      <c r="EL78" s="111">
        <f t="shared" si="467"/>
        <v>0</v>
      </c>
      <c r="EM78" s="109">
        <f t="shared" si="468"/>
        <v>0</v>
      </c>
      <c r="EN78" s="111">
        <f t="shared" si="469"/>
        <v>0</v>
      </c>
      <c r="EO78" s="109">
        <f t="shared" si="470"/>
        <v>0</v>
      </c>
      <c r="EP78" s="166">
        <f t="shared" si="269"/>
        <v>0</v>
      </c>
      <c r="EQ78" s="120"/>
      <c r="ER78" s="120"/>
      <c r="ES78" s="173">
        <f t="shared" si="270"/>
        <v>0</v>
      </c>
      <c r="ET78" s="120"/>
      <c r="EU78" s="120"/>
      <c r="EV78" s="120"/>
      <c r="EW78" s="120"/>
      <c r="EX78" s="120"/>
      <c r="EY78" s="120"/>
      <c r="EZ78" s="120"/>
      <c r="FA78" s="110">
        <v>42735</v>
      </c>
      <c r="FB78" s="111">
        <f t="shared" si="471"/>
        <v>0</v>
      </c>
      <c r="FC78" s="109">
        <f t="shared" si="471"/>
        <v>0</v>
      </c>
      <c r="FD78" s="111">
        <f t="shared" si="472"/>
        <v>0</v>
      </c>
      <c r="FE78" s="109">
        <f t="shared" si="473"/>
        <v>0</v>
      </c>
      <c r="FF78" s="111">
        <f t="shared" si="474"/>
        <v>0</v>
      </c>
      <c r="FG78" s="109">
        <f t="shared" si="475"/>
        <v>0</v>
      </c>
      <c r="FH78" s="111">
        <f t="shared" si="476"/>
        <v>0</v>
      </c>
      <c r="FI78" s="109">
        <f t="shared" si="477"/>
        <v>0</v>
      </c>
      <c r="FJ78" s="111">
        <f t="shared" si="478"/>
        <v>0</v>
      </c>
      <c r="FK78" s="109">
        <f t="shared" si="479"/>
        <v>0</v>
      </c>
      <c r="FL78" s="111">
        <f t="shared" si="480"/>
        <v>0</v>
      </c>
      <c r="FM78" s="109">
        <f t="shared" si="481"/>
        <v>0</v>
      </c>
      <c r="FN78" s="111">
        <f t="shared" si="482"/>
        <v>0</v>
      </c>
      <c r="FO78" s="109">
        <f t="shared" si="483"/>
        <v>0</v>
      </c>
      <c r="FP78" s="166">
        <f t="shared" si="271"/>
        <v>0</v>
      </c>
      <c r="FQ78" s="120"/>
      <c r="FR78" s="120"/>
      <c r="FS78" s="173">
        <f t="shared" si="272"/>
        <v>0</v>
      </c>
      <c r="FT78" s="120"/>
      <c r="FU78" s="120"/>
      <c r="FV78" s="120"/>
      <c r="FW78" s="120"/>
      <c r="FX78" s="120"/>
      <c r="FY78" s="120"/>
      <c r="FZ78" s="120"/>
      <c r="GA78" s="110">
        <v>42735</v>
      </c>
      <c r="GB78" s="111">
        <f t="shared" si="484"/>
        <v>0</v>
      </c>
      <c r="GC78" s="109">
        <f t="shared" si="484"/>
        <v>0</v>
      </c>
      <c r="GD78" s="111">
        <f t="shared" si="485"/>
        <v>0</v>
      </c>
      <c r="GE78" s="109">
        <f t="shared" si="486"/>
        <v>0</v>
      </c>
      <c r="GF78" s="111">
        <f t="shared" si="487"/>
        <v>0</v>
      </c>
      <c r="GG78" s="109">
        <f t="shared" si="488"/>
        <v>0</v>
      </c>
      <c r="GH78" s="111">
        <f t="shared" si="489"/>
        <v>0</v>
      </c>
      <c r="GI78" s="109">
        <f t="shared" si="490"/>
        <v>0</v>
      </c>
      <c r="GJ78" s="111">
        <f t="shared" si="491"/>
        <v>0</v>
      </c>
      <c r="GK78" s="109">
        <f t="shared" si="492"/>
        <v>0</v>
      </c>
      <c r="GL78" s="111">
        <f t="shared" si="493"/>
        <v>0</v>
      </c>
      <c r="GM78" s="109">
        <f t="shared" si="494"/>
        <v>0</v>
      </c>
      <c r="GN78" s="111">
        <f t="shared" si="495"/>
        <v>0</v>
      </c>
      <c r="GO78" s="109">
        <f t="shared" si="496"/>
        <v>0</v>
      </c>
      <c r="GP78" s="166">
        <f t="shared" si="273"/>
        <v>0</v>
      </c>
      <c r="GQ78" s="120"/>
      <c r="GR78" s="120"/>
      <c r="GS78" s="173">
        <f t="shared" si="274"/>
        <v>0</v>
      </c>
      <c r="GT78" s="120"/>
      <c r="GU78" s="120"/>
      <c r="GV78" s="120"/>
      <c r="GW78" s="120"/>
      <c r="GX78" s="120"/>
      <c r="GY78" s="120"/>
      <c r="GZ78" s="120"/>
      <c r="HA78" s="110">
        <v>42735</v>
      </c>
      <c r="HB78" s="111">
        <f t="shared" si="497"/>
        <v>0</v>
      </c>
      <c r="HC78" s="109">
        <f t="shared" si="497"/>
        <v>0</v>
      </c>
      <c r="HD78" s="111">
        <f t="shared" si="498"/>
        <v>0</v>
      </c>
      <c r="HE78" s="109">
        <f t="shared" si="499"/>
        <v>0</v>
      </c>
      <c r="HF78" s="111">
        <f t="shared" si="500"/>
        <v>0</v>
      </c>
      <c r="HG78" s="109">
        <f t="shared" si="501"/>
        <v>0</v>
      </c>
      <c r="HH78" s="111">
        <f t="shared" si="502"/>
        <v>0</v>
      </c>
      <c r="HI78" s="109">
        <f t="shared" si="503"/>
        <v>0</v>
      </c>
      <c r="HJ78" s="111">
        <f t="shared" si="504"/>
        <v>0</v>
      </c>
      <c r="HK78" s="109">
        <f t="shared" si="505"/>
        <v>0</v>
      </c>
      <c r="HL78" s="111">
        <f t="shared" si="506"/>
        <v>0</v>
      </c>
      <c r="HM78" s="109">
        <f t="shared" si="507"/>
        <v>0</v>
      </c>
      <c r="HN78" s="111">
        <f t="shared" si="508"/>
        <v>0</v>
      </c>
      <c r="HO78" s="109">
        <f t="shared" si="509"/>
        <v>0</v>
      </c>
      <c r="HP78" s="166">
        <f t="shared" si="275"/>
        <v>0</v>
      </c>
      <c r="HQ78" s="120"/>
      <c r="HR78" s="120"/>
      <c r="HS78" s="173">
        <f t="shared" si="276"/>
        <v>0</v>
      </c>
      <c r="HT78" s="120"/>
      <c r="HU78" s="120"/>
      <c r="HV78" s="120"/>
      <c r="HW78" s="120"/>
      <c r="HX78" s="120"/>
      <c r="HY78" s="120"/>
      <c r="HZ78" s="120"/>
      <c r="IA78" s="110">
        <v>42735</v>
      </c>
      <c r="IB78" s="111">
        <f t="shared" si="510"/>
        <v>0</v>
      </c>
      <c r="IC78" s="109">
        <f t="shared" si="510"/>
        <v>0</v>
      </c>
      <c r="ID78" s="111">
        <f t="shared" si="511"/>
        <v>0</v>
      </c>
      <c r="IE78" s="109">
        <f t="shared" si="512"/>
        <v>0</v>
      </c>
      <c r="IF78" s="111">
        <f t="shared" si="513"/>
        <v>0</v>
      </c>
      <c r="IG78" s="109">
        <f t="shared" si="514"/>
        <v>0</v>
      </c>
      <c r="IH78" s="111">
        <f t="shared" si="515"/>
        <v>0</v>
      </c>
      <c r="II78" s="109">
        <f t="shared" si="516"/>
        <v>0</v>
      </c>
      <c r="IJ78" s="111">
        <f t="shared" si="517"/>
        <v>0</v>
      </c>
      <c r="IK78" s="109">
        <f t="shared" si="518"/>
        <v>0</v>
      </c>
      <c r="IL78" s="111">
        <f t="shared" si="519"/>
        <v>0</v>
      </c>
      <c r="IM78" s="109">
        <f t="shared" si="520"/>
        <v>0</v>
      </c>
      <c r="IN78" s="111">
        <f t="shared" si="521"/>
        <v>0</v>
      </c>
      <c r="IO78" s="109">
        <f t="shared" si="522"/>
        <v>0</v>
      </c>
      <c r="IP78" s="166">
        <f t="shared" si="277"/>
        <v>0</v>
      </c>
      <c r="IQ78" s="120"/>
      <c r="IR78" s="120"/>
      <c r="IS78" s="173">
        <f t="shared" si="278"/>
        <v>0</v>
      </c>
      <c r="IT78" s="120"/>
      <c r="IU78" s="120"/>
      <c r="IV78" s="120"/>
      <c r="IW78" s="120"/>
      <c r="IX78" s="120"/>
      <c r="IY78" s="120"/>
      <c r="IZ78" s="120"/>
      <c r="JA78" s="110">
        <v>42735</v>
      </c>
      <c r="JB78" s="111">
        <f t="shared" si="523"/>
        <v>0</v>
      </c>
      <c r="JC78" s="109">
        <f t="shared" si="523"/>
        <v>0</v>
      </c>
      <c r="JD78" s="111">
        <f t="shared" si="524"/>
        <v>0</v>
      </c>
      <c r="JE78" s="109">
        <f t="shared" si="525"/>
        <v>0</v>
      </c>
      <c r="JF78" s="111">
        <f t="shared" si="526"/>
        <v>0</v>
      </c>
      <c r="JG78" s="109">
        <f t="shared" si="527"/>
        <v>0</v>
      </c>
      <c r="JH78" s="111">
        <f t="shared" si="528"/>
        <v>0</v>
      </c>
      <c r="JI78" s="109">
        <f t="shared" si="529"/>
        <v>0</v>
      </c>
      <c r="JJ78" s="111">
        <f t="shared" si="530"/>
        <v>0</v>
      </c>
      <c r="JK78" s="109">
        <f t="shared" si="531"/>
        <v>0</v>
      </c>
      <c r="JL78" s="111">
        <f t="shared" si="532"/>
        <v>0</v>
      </c>
      <c r="JM78" s="109">
        <f t="shared" si="533"/>
        <v>0</v>
      </c>
      <c r="JN78" s="111">
        <f t="shared" si="534"/>
        <v>0</v>
      </c>
      <c r="JO78" s="109">
        <f t="shared" si="535"/>
        <v>0</v>
      </c>
      <c r="JP78" s="166">
        <f t="shared" si="279"/>
        <v>0</v>
      </c>
      <c r="JQ78" s="120"/>
      <c r="JR78" s="120"/>
      <c r="JS78" s="173">
        <f t="shared" si="280"/>
        <v>0</v>
      </c>
      <c r="JT78" s="120"/>
      <c r="JU78" s="120"/>
      <c r="JV78" s="120"/>
      <c r="JW78" s="120"/>
      <c r="JX78" s="120"/>
      <c r="JY78" s="120"/>
      <c r="JZ78" s="120"/>
      <c r="KA78" s="110">
        <v>42735</v>
      </c>
      <c r="KB78" s="111">
        <f t="shared" si="536"/>
        <v>0</v>
      </c>
      <c r="KC78" s="109">
        <f t="shared" si="536"/>
        <v>0</v>
      </c>
      <c r="KD78" s="111">
        <f t="shared" si="537"/>
        <v>0</v>
      </c>
      <c r="KE78" s="109">
        <f t="shared" si="538"/>
        <v>0</v>
      </c>
      <c r="KF78" s="111">
        <f t="shared" si="539"/>
        <v>0</v>
      </c>
      <c r="KG78" s="109">
        <f t="shared" si="540"/>
        <v>0</v>
      </c>
      <c r="KH78" s="111">
        <f t="shared" si="541"/>
        <v>0</v>
      </c>
      <c r="KI78" s="109">
        <f t="shared" si="542"/>
        <v>0</v>
      </c>
      <c r="KJ78" s="111">
        <f t="shared" si="543"/>
        <v>0</v>
      </c>
      <c r="KK78" s="109">
        <f t="shared" si="544"/>
        <v>0</v>
      </c>
      <c r="KL78" s="111">
        <f t="shared" si="545"/>
        <v>0</v>
      </c>
      <c r="KM78" s="109">
        <f t="shared" si="546"/>
        <v>0</v>
      </c>
      <c r="KN78" s="111">
        <f t="shared" si="547"/>
        <v>0</v>
      </c>
      <c r="KO78" s="109">
        <f t="shared" si="548"/>
        <v>0</v>
      </c>
      <c r="KP78" s="166">
        <f t="shared" si="281"/>
        <v>0</v>
      </c>
      <c r="KQ78" s="120"/>
      <c r="KR78" s="120"/>
      <c r="KS78" s="173">
        <f t="shared" si="282"/>
        <v>0</v>
      </c>
      <c r="KT78" s="120"/>
      <c r="KU78" s="120"/>
      <c r="KV78" s="120"/>
      <c r="KW78" s="120"/>
      <c r="KX78" s="120"/>
      <c r="KY78" s="120"/>
      <c r="KZ78" s="120"/>
      <c r="LA78" s="110">
        <v>42735</v>
      </c>
      <c r="LB78" s="111">
        <f t="shared" si="549"/>
        <v>0</v>
      </c>
      <c r="LC78" s="109">
        <f t="shared" si="549"/>
        <v>0</v>
      </c>
      <c r="LD78" s="111">
        <f t="shared" si="550"/>
        <v>0</v>
      </c>
      <c r="LE78" s="109">
        <f t="shared" si="551"/>
        <v>0</v>
      </c>
      <c r="LF78" s="111">
        <f t="shared" si="552"/>
        <v>0</v>
      </c>
      <c r="LG78" s="109">
        <f t="shared" si="553"/>
        <v>0</v>
      </c>
      <c r="LH78" s="111">
        <f t="shared" si="554"/>
        <v>0</v>
      </c>
      <c r="LI78" s="109">
        <f t="shared" si="555"/>
        <v>0</v>
      </c>
      <c r="LJ78" s="111">
        <f t="shared" si="556"/>
        <v>0</v>
      </c>
      <c r="LK78" s="109">
        <f t="shared" si="557"/>
        <v>0</v>
      </c>
      <c r="LL78" s="111">
        <f t="shared" si="558"/>
        <v>0</v>
      </c>
      <c r="LM78" s="109">
        <f t="shared" si="559"/>
        <v>0</v>
      </c>
      <c r="LN78" s="111">
        <f t="shared" si="560"/>
        <v>0</v>
      </c>
      <c r="LO78" s="109">
        <f t="shared" si="561"/>
        <v>0</v>
      </c>
      <c r="LP78" s="166">
        <f t="shared" si="283"/>
        <v>0</v>
      </c>
      <c r="LQ78" s="120"/>
      <c r="LR78" s="120"/>
      <c r="LS78" s="173">
        <f t="shared" si="284"/>
        <v>0</v>
      </c>
      <c r="LT78" s="120"/>
      <c r="LU78" s="120"/>
      <c r="LV78" s="120"/>
      <c r="LW78" s="120"/>
      <c r="LX78" s="120"/>
      <c r="LY78" s="120"/>
      <c r="LZ78" s="120"/>
      <c r="MA78" s="120"/>
      <c r="MB78" s="110">
        <v>43708</v>
      </c>
      <c r="MC78" s="111">
        <f t="shared" si="562"/>
        <v>0</v>
      </c>
      <c r="MD78" s="109">
        <f t="shared" si="563"/>
        <v>0</v>
      </c>
      <c r="ME78" s="111">
        <f t="shared" si="564"/>
        <v>0</v>
      </c>
      <c r="MF78" s="109">
        <f t="shared" si="565"/>
        <v>0</v>
      </c>
      <c r="MG78" s="108">
        <f t="shared" si="285"/>
        <v>0</v>
      </c>
      <c r="MH78" s="110">
        <v>43708</v>
      </c>
      <c r="MI78" s="111">
        <f t="shared" si="566"/>
        <v>0</v>
      </c>
      <c r="MJ78" s="109">
        <f t="shared" si="567"/>
        <v>0</v>
      </c>
      <c r="MK78" s="111">
        <f t="shared" si="568"/>
        <v>0</v>
      </c>
      <c r="ML78" s="109">
        <f t="shared" si="569"/>
        <v>0</v>
      </c>
      <c r="MM78" s="108">
        <f t="shared" si="223"/>
        <v>0</v>
      </c>
      <c r="MN78" s="110">
        <v>43708</v>
      </c>
      <c r="MO78" s="111">
        <f t="shared" si="570"/>
        <v>0</v>
      </c>
      <c r="MP78" s="109">
        <f t="shared" si="571"/>
        <v>0</v>
      </c>
      <c r="MQ78" s="111">
        <f t="shared" si="572"/>
        <v>0</v>
      </c>
      <c r="MR78" s="109">
        <f t="shared" si="573"/>
        <v>0</v>
      </c>
      <c r="MS78" s="108">
        <f t="shared" si="226"/>
        <v>0</v>
      </c>
      <c r="MT78" s="110">
        <v>42735</v>
      </c>
      <c r="MU78" s="111">
        <f t="shared" si="574"/>
        <v>0</v>
      </c>
      <c r="MV78" s="109">
        <f t="shared" si="575"/>
        <v>0</v>
      </c>
      <c r="MW78" s="111">
        <f t="shared" si="576"/>
        <v>0</v>
      </c>
      <c r="MX78" s="109">
        <f t="shared" si="577"/>
        <v>0</v>
      </c>
      <c r="MY78" s="108">
        <f t="shared" si="229"/>
        <v>0</v>
      </c>
      <c r="MZ78" s="6"/>
      <c r="NA78" s="25"/>
      <c r="NB78" s="26"/>
      <c r="NC78" s="25"/>
      <c r="ND78" s="26"/>
      <c r="NE78" s="26"/>
      <c r="NF78" s="25"/>
      <c r="NG78" s="26"/>
      <c r="NH78" s="25"/>
      <c r="NI78" s="26"/>
      <c r="NJ78" s="26"/>
      <c r="NK78" s="153"/>
      <c r="NL78" s="25"/>
      <c r="NM78" s="26"/>
      <c r="NN78" s="25"/>
      <c r="NO78" s="26"/>
      <c r="NP78" s="25"/>
      <c r="NQ78" s="26"/>
      <c r="NR78" s="25"/>
      <c r="NS78" s="26"/>
      <c r="NT78" s="25"/>
      <c r="NU78" s="26"/>
      <c r="NV78" s="25"/>
      <c r="NW78" s="26"/>
      <c r="NX78" s="25"/>
      <c r="NY78" s="26"/>
      <c r="NZ78" s="18"/>
      <c r="OA78" s="153"/>
      <c r="OB78" s="153"/>
      <c r="OC78" s="153"/>
      <c r="OD78" s="153"/>
      <c r="OE78" s="153"/>
      <c r="OF78" s="153"/>
      <c r="OG78" s="153"/>
      <c r="OH78" s="153"/>
      <c r="OI78" s="153"/>
      <c r="OJ78" s="153"/>
      <c r="OL78" s="110">
        <v>44440</v>
      </c>
      <c r="OM78" s="111">
        <f t="shared" ref="OM78:ON78" si="601">OM37</f>
        <v>0</v>
      </c>
      <c r="ON78" s="109">
        <f t="shared" si="601"/>
        <v>0</v>
      </c>
      <c r="OO78" s="111">
        <f t="shared" si="579"/>
        <v>0</v>
      </c>
      <c r="OP78" s="109">
        <f t="shared" si="580"/>
        <v>0</v>
      </c>
      <c r="OQ78" s="111">
        <f t="shared" si="581"/>
        <v>0</v>
      </c>
      <c r="OR78" s="109">
        <f t="shared" si="582"/>
        <v>0</v>
      </c>
      <c r="OS78" s="111">
        <f t="shared" si="583"/>
        <v>0</v>
      </c>
      <c r="OT78" s="109">
        <f t="shared" si="584"/>
        <v>0</v>
      </c>
      <c r="OU78" s="111">
        <f t="shared" si="585"/>
        <v>0</v>
      </c>
      <c r="OV78" s="109">
        <f t="shared" si="586"/>
        <v>0</v>
      </c>
      <c r="OW78" s="111">
        <f t="shared" si="587"/>
        <v>0</v>
      </c>
      <c r="OX78" s="109">
        <f t="shared" si="588"/>
        <v>0</v>
      </c>
      <c r="OY78" s="111">
        <f t="shared" si="589"/>
        <v>0</v>
      </c>
      <c r="OZ78" s="109">
        <f t="shared" si="590"/>
        <v>0</v>
      </c>
      <c r="PA78" s="166">
        <f t="shared" si="287"/>
        <v>0</v>
      </c>
      <c r="PB78" s="153"/>
      <c r="PC78" s="153"/>
      <c r="PD78" s="153"/>
      <c r="PE78" s="153"/>
      <c r="PF78" s="153"/>
      <c r="PG78" s="153"/>
      <c r="PH78" s="153"/>
      <c r="PI78" s="153"/>
      <c r="PJ78" s="153"/>
      <c r="PK78" s="153"/>
      <c r="PL78" s="153"/>
      <c r="PM78" s="110">
        <v>44440</v>
      </c>
      <c r="PN78" s="111">
        <f t="shared" ref="PN78:PO78" si="602">PN37</f>
        <v>0</v>
      </c>
      <c r="PO78" s="109">
        <f t="shared" si="602"/>
        <v>0</v>
      </c>
      <c r="PP78" s="111">
        <f t="shared" si="244"/>
        <v>0</v>
      </c>
      <c r="PQ78" s="109">
        <f t="shared" si="245"/>
        <v>0</v>
      </c>
      <c r="PR78" s="111">
        <f t="shared" si="246"/>
        <v>0</v>
      </c>
      <c r="PS78" s="109">
        <f t="shared" si="247"/>
        <v>0</v>
      </c>
      <c r="PT78" s="111">
        <f t="shared" si="248"/>
        <v>0</v>
      </c>
      <c r="PU78" s="109">
        <f t="shared" si="249"/>
        <v>0</v>
      </c>
      <c r="PV78" s="111">
        <f t="shared" si="250"/>
        <v>0</v>
      </c>
      <c r="PW78" s="109">
        <f t="shared" si="251"/>
        <v>0</v>
      </c>
      <c r="PX78" s="111">
        <f t="shared" si="252"/>
        <v>0</v>
      </c>
      <c r="PY78" s="109">
        <f t="shared" si="253"/>
        <v>0</v>
      </c>
      <c r="PZ78" s="111">
        <f t="shared" si="254"/>
        <v>0</v>
      </c>
      <c r="QA78" s="109">
        <f t="shared" si="255"/>
        <v>0</v>
      </c>
      <c r="QB78" s="166">
        <f t="shared" si="288"/>
        <v>0</v>
      </c>
    </row>
    <row r="79" spans="1:444">
      <c r="B79" s="261">
        <f t="shared" ref="B79:J79" si="603">SUM(B47:B78)</f>
        <v>87</v>
      </c>
      <c r="C79" s="251">
        <f t="shared" si="603"/>
        <v>8.8298611111111125</v>
      </c>
      <c r="D79" s="144">
        <f t="shared" si="603"/>
        <v>0</v>
      </c>
      <c r="E79" s="145">
        <f t="shared" si="603"/>
        <v>0</v>
      </c>
      <c r="F79" s="155">
        <f t="shared" si="603"/>
        <v>14</v>
      </c>
      <c r="G79" s="145">
        <f t="shared" si="603"/>
        <v>0.59375</v>
      </c>
      <c r="H79" s="155">
        <f t="shared" si="603"/>
        <v>25</v>
      </c>
      <c r="I79" s="145">
        <f t="shared" si="603"/>
        <v>0.31944444444444436</v>
      </c>
      <c r="J79" s="144">
        <f t="shared" si="603"/>
        <v>0</v>
      </c>
      <c r="K79" s="145">
        <f>SUM(K47:K77)</f>
        <v>0</v>
      </c>
      <c r="L79" s="144">
        <f>SUM(L47:L78)</f>
        <v>73</v>
      </c>
      <c r="M79" s="145">
        <f>SUM(M47:M78)</f>
        <v>20.93055555555555</v>
      </c>
      <c r="N79" s="144">
        <f>SUM(N47:N78)</f>
        <v>1</v>
      </c>
      <c r="O79" s="145">
        <f>SUM(O47:O78)</f>
        <v>0.3263888888888889</v>
      </c>
      <c r="P79" s="192">
        <f>SUM(P47:P78)</f>
        <v>31</v>
      </c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261">
        <f t="shared" ref="AC79:AQ79" si="604">SUM(AC47:AC78)</f>
        <v>100</v>
      </c>
      <c r="AD79" s="251">
        <f t="shared" si="604"/>
        <v>8.7708333333333321</v>
      </c>
      <c r="AE79" s="144">
        <f t="shared" si="604"/>
        <v>0</v>
      </c>
      <c r="AF79" s="145">
        <f t="shared" si="604"/>
        <v>0</v>
      </c>
      <c r="AG79" s="144">
        <f t="shared" si="604"/>
        <v>14</v>
      </c>
      <c r="AH79" s="145">
        <f t="shared" si="604"/>
        <v>0.82986111111111116</v>
      </c>
      <c r="AI79" s="144">
        <f t="shared" si="604"/>
        <v>35</v>
      </c>
      <c r="AJ79" s="145">
        <f t="shared" si="604"/>
        <v>0.28125</v>
      </c>
      <c r="AK79" s="144">
        <f t="shared" si="604"/>
        <v>0</v>
      </c>
      <c r="AL79" s="145">
        <f t="shared" si="604"/>
        <v>0</v>
      </c>
      <c r="AM79" s="144">
        <f t="shared" si="604"/>
        <v>75</v>
      </c>
      <c r="AN79" s="145">
        <f t="shared" si="604"/>
        <v>20.784722222222218</v>
      </c>
      <c r="AO79" s="144">
        <f t="shared" si="604"/>
        <v>2</v>
      </c>
      <c r="AP79" s="145">
        <f t="shared" si="604"/>
        <v>0.33333333333333331</v>
      </c>
      <c r="AQ79" s="192">
        <f t="shared" si="604"/>
        <v>31</v>
      </c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261">
        <f t="shared" ref="BC79:BQ79" si="605">SUM(BC47:BC78)</f>
        <v>80</v>
      </c>
      <c r="BD79" s="251">
        <f t="shared" si="605"/>
        <v>29.986111111111118</v>
      </c>
      <c r="BE79" s="144">
        <f t="shared" si="605"/>
        <v>0</v>
      </c>
      <c r="BF79" s="145">
        <f t="shared" si="605"/>
        <v>0</v>
      </c>
      <c r="BG79" s="144">
        <f t="shared" si="605"/>
        <v>16</v>
      </c>
      <c r="BH79" s="145">
        <f t="shared" si="605"/>
        <v>0.42708333333333326</v>
      </c>
      <c r="BI79" s="144">
        <f t="shared" si="605"/>
        <v>32</v>
      </c>
      <c r="BJ79" s="145">
        <f t="shared" si="605"/>
        <v>0.25347222222222227</v>
      </c>
      <c r="BK79" s="144">
        <f t="shared" si="605"/>
        <v>0</v>
      </c>
      <c r="BL79" s="145">
        <f t="shared" si="605"/>
        <v>0</v>
      </c>
      <c r="BM79" s="144">
        <f t="shared" si="605"/>
        <v>0</v>
      </c>
      <c r="BN79" s="145">
        <f t="shared" si="605"/>
        <v>0</v>
      </c>
      <c r="BO79" s="144">
        <f t="shared" si="605"/>
        <v>2</v>
      </c>
      <c r="BP79" s="145">
        <f t="shared" si="605"/>
        <v>0.33333333333333331</v>
      </c>
      <c r="BQ79" s="192">
        <f t="shared" si="605"/>
        <v>31</v>
      </c>
      <c r="BR79" s="120"/>
      <c r="BS79" s="120"/>
      <c r="BT79" s="120"/>
      <c r="BU79" s="120"/>
      <c r="BV79" s="120"/>
      <c r="BW79" s="120"/>
      <c r="BX79" s="120"/>
      <c r="BY79" s="120"/>
      <c r="BZ79" s="120"/>
      <c r="CA79" s="120"/>
      <c r="CB79" s="120"/>
      <c r="CC79" s="144">
        <f t="shared" ref="CC79:CQ79" si="606">SUM(CC47:CC78)</f>
        <v>0</v>
      </c>
      <c r="CD79" s="145">
        <f>SUM(CD47:CD78)</f>
        <v>0</v>
      </c>
      <c r="CE79" s="144">
        <f t="shared" si="606"/>
        <v>0</v>
      </c>
      <c r="CF79" s="145">
        <f>SUM(CF47:CF78)</f>
        <v>0</v>
      </c>
      <c r="CG79" s="144">
        <f t="shared" si="606"/>
        <v>0</v>
      </c>
      <c r="CH79" s="145">
        <f t="shared" si="606"/>
        <v>0</v>
      </c>
      <c r="CI79" s="144">
        <f t="shared" si="606"/>
        <v>0</v>
      </c>
      <c r="CJ79" s="145">
        <f>SUM(CJ47:CJ78)</f>
        <v>0</v>
      </c>
      <c r="CK79" s="144">
        <f t="shared" si="606"/>
        <v>0</v>
      </c>
      <c r="CL79" s="145">
        <f>SUM(CL47:CL78)</f>
        <v>0</v>
      </c>
      <c r="CM79" s="144">
        <f t="shared" si="606"/>
        <v>0</v>
      </c>
      <c r="CN79" s="145">
        <f>SUM(CN47:CN78)</f>
        <v>0</v>
      </c>
      <c r="CO79" s="144">
        <f t="shared" si="606"/>
        <v>0</v>
      </c>
      <c r="CP79" s="145">
        <f>SUM(CP47:CP78)</f>
        <v>0</v>
      </c>
      <c r="CQ79" s="117">
        <f t="shared" si="606"/>
        <v>0</v>
      </c>
      <c r="CR79" s="120"/>
      <c r="CS79" s="120"/>
      <c r="CT79" s="120"/>
      <c r="CU79" s="120"/>
      <c r="CV79" s="120"/>
      <c r="CW79" s="120"/>
      <c r="CX79" s="120"/>
      <c r="CY79" s="120"/>
      <c r="CZ79" s="120"/>
      <c r="DA79" s="120"/>
      <c r="DB79" s="144">
        <f t="shared" ref="DB79:DP79" si="607">SUM(DB47:DB78)</f>
        <v>0</v>
      </c>
      <c r="DC79" s="145">
        <f t="shared" si="607"/>
        <v>0</v>
      </c>
      <c r="DD79" s="144">
        <f t="shared" si="607"/>
        <v>0</v>
      </c>
      <c r="DE79" s="145">
        <f t="shared" si="607"/>
        <v>0</v>
      </c>
      <c r="DF79" s="144">
        <f t="shared" si="607"/>
        <v>0</v>
      </c>
      <c r="DG79" s="145">
        <f t="shared" si="607"/>
        <v>0</v>
      </c>
      <c r="DH79" s="144">
        <f t="shared" si="607"/>
        <v>0</v>
      </c>
      <c r="DI79" s="145">
        <f t="shared" si="607"/>
        <v>0</v>
      </c>
      <c r="DJ79" s="144">
        <f t="shared" si="607"/>
        <v>0</v>
      </c>
      <c r="DK79" s="145">
        <f t="shared" si="607"/>
        <v>0</v>
      </c>
      <c r="DL79" s="144">
        <f t="shared" si="607"/>
        <v>0</v>
      </c>
      <c r="DM79" s="145">
        <f t="shared" si="607"/>
        <v>0</v>
      </c>
      <c r="DN79" s="144">
        <f t="shared" si="607"/>
        <v>0</v>
      </c>
      <c r="DO79" s="145">
        <f t="shared" si="607"/>
        <v>0</v>
      </c>
      <c r="DP79" s="117">
        <f t="shared" si="607"/>
        <v>0</v>
      </c>
      <c r="DQ79" s="120"/>
      <c r="DR79" s="120"/>
      <c r="DS79" s="120"/>
      <c r="DT79" s="120"/>
      <c r="DU79" s="120"/>
      <c r="DV79" s="120"/>
      <c r="DW79" s="120"/>
      <c r="DX79" s="120"/>
      <c r="DY79" s="120"/>
      <c r="DZ79" s="120"/>
      <c r="EA79" s="120"/>
      <c r="EB79" s="144">
        <f t="shared" ref="EB79:EP79" si="608">SUM(EB47:EB78)</f>
        <v>0</v>
      </c>
      <c r="EC79" s="145">
        <f t="shared" si="608"/>
        <v>0</v>
      </c>
      <c r="ED79" s="144">
        <f t="shared" si="608"/>
        <v>0</v>
      </c>
      <c r="EE79" s="145">
        <f t="shared" si="608"/>
        <v>0</v>
      </c>
      <c r="EF79" s="144">
        <f t="shared" si="608"/>
        <v>0</v>
      </c>
      <c r="EG79" s="145">
        <f t="shared" si="608"/>
        <v>0</v>
      </c>
      <c r="EH79" s="144">
        <f t="shared" si="608"/>
        <v>0</v>
      </c>
      <c r="EI79" s="145">
        <f t="shared" si="608"/>
        <v>0</v>
      </c>
      <c r="EJ79" s="144">
        <f t="shared" si="608"/>
        <v>0</v>
      </c>
      <c r="EK79" s="145">
        <f t="shared" si="608"/>
        <v>0</v>
      </c>
      <c r="EL79" s="144">
        <f t="shared" si="608"/>
        <v>0</v>
      </c>
      <c r="EM79" s="145">
        <f t="shared" si="608"/>
        <v>0</v>
      </c>
      <c r="EN79" s="144">
        <f t="shared" si="608"/>
        <v>0</v>
      </c>
      <c r="EO79" s="145">
        <f t="shared" si="608"/>
        <v>0</v>
      </c>
      <c r="EP79" s="117">
        <f t="shared" si="608"/>
        <v>0</v>
      </c>
      <c r="EQ79" s="120"/>
      <c r="ER79" s="120"/>
      <c r="ES79" s="120"/>
      <c r="ET79" s="120"/>
      <c r="EU79" s="120"/>
      <c r="EV79" s="120"/>
      <c r="EW79" s="120"/>
      <c r="EX79" s="120"/>
      <c r="EY79" s="120"/>
      <c r="EZ79" s="120"/>
      <c r="FA79" s="120"/>
      <c r="FB79" s="144">
        <f t="shared" ref="FB79:FP79" si="609">SUM(FB47:FB78)</f>
        <v>0</v>
      </c>
      <c r="FC79" s="145">
        <f t="shared" si="609"/>
        <v>0</v>
      </c>
      <c r="FD79" s="144">
        <f t="shared" si="609"/>
        <v>0</v>
      </c>
      <c r="FE79" s="145">
        <f t="shared" si="609"/>
        <v>0</v>
      </c>
      <c r="FF79" s="144">
        <f t="shared" si="609"/>
        <v>0</v>
      </c>
      <c r="FG79" s="145">
        <f t="shared" si="609"/>
        <v>0</v>
      </c>
      <c r="FH79" s="144">
        <f t="shared" si="609"/>
        <v>0</v>
      </c>
      <c r="FI79" s="145">
        <f t="shared" si="609"/>
        <v>0</v>
      </c>
      <c r="FJ79" s="144">
        <f t="shared" si="609"/>
        <v>0</v>
      </c>
      <c r="FK79" s="145">
        <f t="shared" si="609"/>
        <v>0</v>
      </c>
      <c r="FL79" s="144">
        <f t="shared" si="609"/>
        <v>0</v>
      </c>
      <c r="FM79" s="145">
        <f t="shared" si="609"/>
        <v>0</v>
      </c>
      <c r="FN79" s="144">
        <f t="shared" si="609"/>
        <v>0</v>
      </c>
      <c r="FO79" s="145">
        <f t="shared" si="609"/>
        <v>0</v>
      </c>
      <c r="FP79" s="117">
        <f t="shared" si="609"/>
        <v>0</v>
      </c>
      <c r="FQ79" s="120"/>
      <c r="FR79" s="120"/>
      <c r="FS79" s="120"/>
      <c r="FT79" s="120"/>
      <c r="FU79" s="120"/>
      <c r="FV79" s="120"/>
      <c r="FW79" s="120"/>
      <c r="FX79" s="120"/>
      <c r="FY79" s="120"/>
      <c r="FZ79" s="120"/>
      <c r="GA79" s="120"/>
      <c r="GB79" s="144">
        <f t="shared" ref="GB79:GP79" si="610">SUM(GB47:GB78)</f>
        <v>0</v>
      </c>
      <c r="GC79" s="145">
        <f t="shared" si="610"/>
        <v>0</v>
      </c>
      <c r="GD79" s="144">
        <f t="shared" si="610"/>
        <v>0</v>
      </c>
      <c r="GE79" s="145">
        <f t="shared" si="610"/>
        <v>0</v>
      </c>
      <c r="GF79" s="144">
        <f t="shared" si="610"/>
        <v>0</v>
      </c>
      <c r="GG79" s="145">
        <f t="shared" si="610"/>
        <v>0</v>
      </c>
      <c r="GH79" s="144">
        <f t="shared" si="610"/>
        <v>0</v>
      </c>
      <c r="GI79" s="145">
        <f t="shared" si="610"/>
        <v>0</v>
      </c>
      <c r="GJ79" s="144">
        <f t="shared" si="610"/>
        <v>0</v>
      </c>
      <c r="GK79" s="145">
        <f t="shared" si="610"/>
        <v>0</v>
      </c>
      <c r="GL79" s="144">
        <f t="shared" si="610"/>
        <v>0</v>
      </c>
      <c r="GM79" s="145">
        <f t="shared" si="610"/>
        <v>0</v>
      </c>
      <c r="GN79" s="144">
        <f t="shared" si="610"/>
        <v>0</v>
      </c>
      <c r="GO79" s="145">
        <f t="shared" si="610"/>
        <v>0</v>
      </c>
      <c r="GP79" s="117">
        <f t="shared" si="610"/>
        <v>0</v>
      </c>
      <c r="GQ79" s="120"/>
      <c r="GR79" s="120"/>
      <c r="GS79" s="120"/>
      <c r="GT79" s="120"/>
      <c r="GU79" s="120"/>
      <c r="GV79" s="120"/>
      <c r="GW79" s="120"/>
      <c r="GX79" s="120"/>
      <c r="GY79" s="120"/>
      <c r="GZ79" s="120"/>
      <c r="HA79" s="120"/>
      <c r="HB79" s="144">
        <f t="shared" ref="HB79:HP79" si="611">SUM(HB47:HB78)</f>
        <v>0</v>
      </c>
      <c r="HC79" s="145">
        <f t="shared" si="611"/>
        <v>0</v>
      </c>
      <c r="HD79" s="144">
        <f t="shared" si="611"/>
        <v>0</v>
      </c>
      <c r="HE79" s="145">
        <f t="shared" si="611"/>
        <v>0</v>
      </c>
      <c r="HF79" s="144">
        <f t="shared" si="611"/>
        <v>0</v>
      </c>
      <c r="HG79" s="145">
        <f t="shared" si="611"/>
        <v>0</v>
      </c>
      <c r="HH79" s="144">
        <f t="shared" si="611"/>
        <v>0</v>
      </c>
      <c r="HI79" s="145">
        <f t="shared" si="611"/>
        <v>0</v>
      </c>
      <c r="HJ79" s="144">
        <f t="shared" si="611"/>
        <v>0</v>
      </c>
      <c r="HK79" s="145">
        <f t="shared" si="611"/>
        <v>0</v>
      </c>
      <c r="HL79" s="144">
        <f t="shared" si="611"/>
        <v>0</v>
      </c>
      <c r="HM79" s="145">
        <f t="shared" si="611"/>
        <v>0</v>
      </c>
      <c r="HN79" s="144">
        <f t="shared" si="611"/>
        <v>0</v>
      </c>
      <c r="HO79" s="145">
        <f t="shared" si="611"/>
        <v>0</v>
      </c>
      <c r="HP79" s="117">
        <f t="shared" si="611"/>
        <v>0</v>
      </c>
      <c r="HQ79" s="120"/>
      <c r="HR79" s="120"/>
      <c r="HS79" s="120"/>
      <c r="HT79" s="120"/>
      <c r="HU79" s="120"/>
      <c r="HV79" s="120"/>
      <c r="HW79" s="120"/>
      <c r="HX79" s="120"/>
      <c r="HY79" s="120"/>
      <c r="HZ79" s="120"/>
      <c r="IA79" s="120"/>
      <c r="IB79" s="144">
        <f t="shared" ref="IB79:IP79" si="612">SUM(IB47:IB78)</f>
        <v>0</v>
      </c>
      <c r="IC79" s="145">
        <f t="shared" si="612"/>
        <v>0</v>
      </c>
      <c r="ID79" s="144">
        <f t="shared" si="612"/>
        <v>0</v>
      </c>
      <c r="IE79" s="145">
        <f t="shared" si="612"/>
        <v>0</v>
      </c>
      <c r="IF79" s="144">
        <f t="shared" si="612"/>
        <v>0</v>
      </c>
      <c r="IG79" s="145">
        <f t="shared" si="612"/>
        <v>0</v>
      </c>
      <c r="IH79" s="144">
        <f t="shared" si="612"/>
        <v>0</v>
      </c>
      <c r="II79" s="145">
        <f t="shared" si="612"/>
        <v>0</v>
      </c>
      <c r="IJ79" s="144">
        <f t="shared" si="612"/>
        <v>0</v>
      </c>
      <c r="IK79" s="145">
        <f t="shared" si="612"/>
        <v>0</v>
      </c>
      <c r="IL79" s="144">
        <f t="shared" si="612"/>
        <v>0</v>
      </c>
      <c r="IM79" s="145">
        <f t="shared" si="612"/>
        <v>0</v>
      </c>
      <c r="IN79" s="144">
        <f t="shared" si="612"/>
        <v>0</v>
      </c>
      <c r="IO79" s="145">
        <f t="shared" si="612"/>
        <v>0</v>
      </c>
      <c r="IP79" s="117">
        <f t="shared" si="612"/>
        <v>0</v>
      </c>
      <c r="IQ79" s="120"/>
      <c r="IR79" s="120"/>
      <c r="IS79" s="120"/>
      <c r="IT79" s="120"/>
      <c r="IU79" s="120"/>
      <c r="IV79" s="120"/>
      <c r="IW79" s="120"/>
      <c r="IX79" s="120"/>
      <c r="IY79" s="120"/>
      <c r="IZ79" s="120"/>
      <c r="JA79" s="120"/>
      <c r="JB79" s="144">
        <f t="shared" ref="JB79:JP79" si="613">SUM(JB47:JB78)</f>
        <v>0</v>
      </c>
      <c r="JC79" s="145">
        <f t="shared" si="613"/>
        <v>0</v>
      </c>
      <c r="JD79" s="144">
        <f t="shared" si="613"/>
        <v>0</v>
      </c>
      <c r="JE79" s="145">
        <f t="shared" si="613"/>
        <v>0</v>
      </c>
      <c r="JF79" s="144">
        <f t="shared" si="613"/>
        <v>0</v>
      </c>
      <c r="JG79" s="145">
        <f t="shared" si="613"/>
        <v>0</v>
      </c>
      <c r="JH79" s="144">
        <f t="shared" si="613"/>
        <v>0</v>
      </c>
      <c r="JI79" s="145">
        <f t="shared" si="613"/>
        <v>0</v>
      </c>
      <c r="JJ79" s="144">
        <f t="shared" si="613"/>
        <v>0</v>
      </c>
      <c r="JK79" s="145">
        <f t="shared" si="613"/>
        <v>0</v>
      </c>
      <c r="JL79" s="144">
        <f t="shared" si="613"/>
        <v>0</v>
      </c>
      <c r="JM79" s="145">
        <f t="shared" si="613"/>
        <v>0</v>
      </c>
      <c r="JN79" s="144">
        <f t="shared" si="613"/>
        <v>0</v>
      </c>
      <c r="JO79" s="145">
        <f t="shared" si="613"/>
        <v>0</v>
      </c>
      <c r="JP79" s="117">
        <f t="shared" si="613"/>
        <v>0</v>
      </c>
      <c r="JQ79" s="120"/>
      <c r="JR79" s="120"/>
      <c r="JS79" s="120"/>
      <c r="JT79" s="120"/>
      <c r="JU79" s="120"/>
      <c r="JV79" s="120"/>
      <c r="JW79" s="120"/>
      <c r="JX79" s="120"/>
      <c r="JY79" s="120"/>
      <c r="JZ79" s="120"/>
      <c r="KA79" s="120"/>
      <c r="KB79" s="144">
        <f t="shared" ref="KB79:KP79" si="614">SUM(KB47:KB78)</f>
        <v>0</v>
      </c>
      <c r="KC79" s="145">
        <f t="shared" si="614"/>
        <v>0</v>
      </c>
      <c r="KD79" s="144">
        <f t="shared" si="614"/>
        <v>0</v>
      </c>
      <c r="KE79" s="145">
        <f t="shared" si="614"/>
        <v>0</v>
      </c>
      <c r="KF79" s="144">
        <f t="shared" si="614"/>
        <v>0</v>
      </c>
      <c r="KG79" s="145">
        <f t="shared" si="614"/>
        <v>0</v>
      </c>
      <c r="KH79" s="144">
        <f t="shared" si="614"/>
        <v>0</v>
      </c>
      <c r="KI79" s="145">
        <f t="shared" si="614"/>
        <v>0</v>
      </c>
      <c r="KJ79" s="144">
        <f t="shared" si="614"/>
        <v>0</v>
      </c>
      <c r="KK79" s="145">
        <f t="shared" si="614"/>
        <v>0</v>
      </c>
      <c r="KL79" s="144">
        <f t="shared" si="614"/>
        <v>0</v>
      </c>
      <c r="KM79" s="145">
        <f t="shared" si="614"/>
        <v>0</v>
      </c>
      <c r="KN79" s="144">
        <f t="shared" si="614"/>
        <v>0</v>
      </c>
      <c r="KO79" s="145">
        <f t="shared" si="614"/>
        <v>0</v>
      </c>
      <c r="KP79" s="117">
        <f t="shared" si="614"/>
        <v>0</v>
      </c>
      <c r="KQ79" s="120"/>
      <c r="KR79" s="120"/>
      <c r="KS79" s="120"/>
      <c r="KT79" s="120"/>
      <c r="KU79" s="120"/>
      <c r="KV79" s="120"/>
      <c r="KW79" s="120"/>
      <c r="KX79" s="120"/>
      <c r="KY79" s="120"/>
      <c r="KZ79" s="120"/>
      <c r="LA79" s="120"/>
      <c r="LB79" s="144">
        <f t="shared" ref="LB79:LP79" si="615">SUM(LB47:LB78)</f>
        <v>0</v>
      </c>
      <c r="LC79" s="145">
        <f t="shared" si="615"/>
        <v>0</v>
      </c>
      <c r="LD79" s="144">
        <f t="shared" si="615"/>
        <v>0</v>
      </c>
      <c r="LE79" s="145">
        <f t="shared" si="615"/>
        <v>0</v>
      </c>
      <c r="LF79" s="144">
        <f t="shared" si="615"/>
        <v>0</v>
      </c>
      <c r="LG79" s="145">
        <f t="shared" si="615"/>
        <v>0</v>
      </c>
      <c r="LH79" s="144">
        <f t="shared" si="615"/>
        <v>0</v>
      </c>
      <c r="LI79" s="145">
        <f t="shared" si="615"/>
        <v>0</v>
      </c>
      <c r="LJ79" s="144">
        <f t="shared" si="615"/>
        <v>0</v>
      </c>
      <c r="LK79" s="145">
        <f t="shared" si="615"/>
        <v>0</v>
      </c>
      <c r="LL79" s="144">
        <f t="shared" si="615"/>
        <v>0</v>
      </c>
      <c r="LM79" s="145">
        <f t="shared" si="615"/>
        <v>0</v>
      </c>
      <c r="LN79" s="144">
        <f t="shared" si="615"/>
        <v>0</v>
      </c>
      <c r="LO79" s="145">
        <f t="shared" si="615"/>
        <v>0</v>
      </c>
      <c r="LP79" s="117">
        <f t="shared" si="615"/>
        <v>0</v>
      </c>
      <c r="LQ79" s="120"/>
      <c r="LR79" s="120"/>
      <c r="LS79" s="120"/>
      <c r="LT79" s="120"/>
      <c r="LU79" s="120"/>
      <c r="LV79" s="120"/>
      <c r="LW79" s="120"/>
      <c r="LX79" s="120"/>
      <c r="LY79" s="120"/>
      <c r="LZ79" s="120"/>
      <c r="MA79" s="120"/>
      <c r="MB79" s="120"/>
      <c r="MC79" s="146">
        <f>SUM(MC47:MC78)</f>
        <v>0</v>
      </c>
      <c r="MD79" s="117">
        <f>SUM(MD47:MD78)</f>
        <v>0</v>
      </c>
      <c r="ME79" s="146">
        <f>SUM(ME47:ME78)</f>
        <v>0</v>
      </c>
      <c r="MF79" s="117">
        <f>SUM(MF47:MF78)</f>
        <v>0</v>
      </c>
      <c r="MG79" s="119">
        <f>SUM(MG47:MG78)</f>
        <v>0</v>
      </c>
      <c r="MH79" s="147"/>
      <c r="MI79" s="146">
        <f>SUM(MI47:MI78)</f>
        <v>0</v>
      </c>
      <c r="MJ79" s="117">
        <f>SUM(MJ47:MJ78)</f>
        <v>0</v>
      </c>
      <c r="MK79" s="146">
        <f>SUM(MK47:MK78)</f>
        <v>0</v>
      </c>
      <c r="ML79" s="117">
        <f>SUM(ML47:ML78)</f>
        <v>0</v>
      </c>
      <c r="MM79" s="119">
        <f>SUM(MM47:MM78)</f>
        <v>0</v>
      </c>
      <c r="MN79" s="119"/>
      <c r="MO79" s="146">
        <f>SUM(MO47:MO78)</f>
        <v>0</v>
      </c>
      <c r="MP79" s="117">
        <f>SUM(MP47:MP78)</f>
        <v>0</v>
      </c>
      <c r="MQ79" s="146">
        <f>SUM(MQ47:MQ78)</f>
        <v>0</v>
      </c>
      <c r="MR79" s="117">
        <f>SUM(MR47:MR78)</f>
        <v>0</v>
      </c>
      <c r="MS79" s="119">
        <f>SUM(MS47:MS78)</f>
        <v>0</v>
      </c>
      <c r="MT79" s="119"/>
      <c r="MU79" s="146">
        <f>SUM(MU47:MU78)</f>
        <v>0</v>
      </c>
      <c r="MV79" s="117">
        <f>SUM(MV47:MV78)</f>
        <v>0</v>
      </c>
      <c r="MW79" s="146">
        <f>SUM(MW47:MW78)</f>
        <v>0</v>
      </c>
      <c r="MX79" s="117">
        <f>SUM(MX47:MX78)</f>
        <v>0</v>
      </c>
      <c r="MY79" s="119">
        <f>SUM(MY47:MY78)</f>
        <v>0</v>
      </c>
      <c r="MZ79" s="6"/>
      <c r="NA79" s="19"/>
      <c r="NB79" s="20"/>
      <c r="NC79" s="19"/>
      <c r="ND79" s="20"/>
      <c r="NE79" s="26"/>
      <c r="NF79" s="19"/>
      <c r="NG79" s="20"/>
      <c r="NH79" s="19"/>
      <c r="NI79" s="20"/>
      <c r="NJ79" s="26"/>
      <c r="NL79" s="19"/>
      <c r="NM79" s="20"/>
      <c r="NN79" s="19"/>
      <c r="NO79" s="20"/>
      <c r="NP79" s="19"/>
      <c r="NQ79" s="20"/>
      <c r="NR79" s="19"/>
      <c r="NS79" s="20"/>
      <c r="NT79" s="19"/>
      <c r="NU79" s="20"/>
      <c r="NV79" s="19"/>
      <c r="NW79" s="20"/>
      <c r="NX79" s="19"/>
      <c r="NY79" s="20"/>
      <c r="NZ79" s="20"/>
      <c r="OL79" s="120"/>
      <c r="OM79" s="261">
        <f t="shared" ref="OM79:PA79" si="616">SUM(OM47:OM78)</f>
        <v>66</v>
      </c>
      <c r="ON79" s="251">
        <f t="shared" si="616"/>
        <v>29.961805555555561</v>
      </c>
      <c r="OO79" s="144">
        <f t="shared" si="616"/>
        <v>0</v>
      </c>
      <c r="OP79" s="145">
        <f t="shared" si="616"/>
        <v>0</v>
      </c>
      <c r="OQ79" s="144">
        <f t="shared" si="616"/>
        <v>15</v>
      </c>
      <c r="OR79" s="145">
        <f t="shared" si="616"/>
        <v>0.54166666666666663</v>
      </c>
      <c r="OS79" s="144">
        <f t="shared" si="616"/>
        <v>19</v>
      </c>
      <c r="OT79" s="145">
        <f t="shared" si="616"/>
        <v>0.16319444444444448</v>
      </c>
      <c r="OU79" s="144">
        <f t="shared" si="616"/>
        <v>0</v>
      </c>
      <c r="OV79" s="145">
        <f t="shared" si="616"/>
        <v>0</v>
      </c>
      <c r="OW79" s="144">
        <f t="shared" si="616"/>
        <v>0</v>
      </c>
      <c r="OX79" s="145">
        <f t="shared" si="616"/>
        <v>0</v>
      </c>
      <c r="OY79" s="144">
        <f t="shared" si="616"/>
        <v>2</v>
      </c>
      <c r="OZ79" s="145">
        <f t="shared" si="616"/>
        <v>0.33333333333333331</v>
      </c>
      <c r="PA79" s="192">
        <f t="shared" si="616"/>
        <v>31</v>
      </c>
      <c r="PM79" s="120"/>
      <c r="PN79" s="261">
        <f t="shared" ref="PN79:QB79" si="617">SUM(PN47:PN78)</f>
        <v>92</v>
      </c>
      <c r="PO79" s="251">
        <f t="shared" si="617"/>
        <v>8.7430555555555571</v>
      </c>
      <c r="PP79" s="144">
        <f t="shared" si="617"/>
        <v>0</v>
      </c>
      <c r="PQ79" s="145">
        <f t="shared" si="617"/>
        <v>0</v>
      </c>
      <c r="PR79" s="144">
        <f t="shared" si="617"/>
        <v>14</v>
      </c>
      <c r="PS79" s="145">
        <f t="shared" si="617"/>
        <v>0.45833333333333326</v>
      </c>
      <c r="PT79" s="144">
        <f t="shared" si="617"/>
        <v>33</v>
      </c>
      <c r="PU79" s="145">
        <f t="shared" si="617"/>
        <v>0.28125</v>
      </c>
      <c r="PV79" s="144">
        <f t="shared" si="617"/>
        <v>0</v>
      </c>
      <c r="PW79" s="145">
        <f t="shared" si="617"/>
        <v>0</v>
      </c>
      <c r="PX79" s="144">
        <f t="shared" si="617"/>
        <v>74</v>
      </c>
      <c r="PY79" s="145">
        <f t="shared" si="617"/>
        <v>21.190972222222218</v>
      </c>
      <c r="PZ79" s="144">
        <f t="shared" si="617"/>
        <v>1</v>
      </c>
      <c r="QA79" s="145">
        <f t="shared" si="617"/>
        <v>0.3263888888888889</v>
      </c>
      <c r="QB79" s="192">
        <f t="shared" si="617"/>
        <v>31</v>
      </c>
    </row>
    <row r="80" spans="1:444">
      <c r="A80" s="120"/>
      <c r="B80" s="120"/>
      <c r="C80" s="120"/>
      <c r="D80" s="120"/>
      <c r="E80" s="120"/>
      <c r="F80" s="113"/>
      <c r="G80" s="120"/>
      <c r="H80" s="120"/>
      <c r="I80" s="120"/>
      <c r="J80" s="148"/>
      <c r="K80" s="148"/>
      <c r="L80" s="148"/>
      <c r="M80" s="148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48"/>
      <c r="AL80" s="148"/>
      <c r="AM80" s="148"/>
      <c r="AN80" s="148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48"/>
      <c r="BL80" s="148"/>
      <c r="BM80" s="148"/>
      <c r="BN80" s="148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  <c r="CE80" s="120"/>
      <c r="CF80" s="120"/>
      <c r="CG80" s="120"/>
      <c r="CH80" s="120"/>
      <c r="CI80" s="120"/>
      <c r="CJ80" s="120"/>
      <c r="CK80" s="148"/>
      <c r="CL80" s="148"/>
      <c r="CM80" s="148"/>
      <c r="CN80" s="148"/>
      <c r="CO80" s="120"/>
      <c r="CP80" s="120"/>
      <c r="CQ80" s="120"/>
      <c r="CR80" s="120"/>
      <c r="CS80" s="120"/>
      <c r="CT80" s="120"/>
      <c r="CU80" s="120"/>
      <c r="CV80" s="120"/>
      <c r="CW80" s="120"/>
      <c r="CX80" s="120"/>
      <c r="CY80" s="120"/>
      <c r="CZ80" s="120"/>
      <c r="DA80" s="120"/>
      <c r="DB80" s="120"/>
      <c r="DC80" s="120"/>
      <c r="DD80" s="120"/>
      <c r="DE80" s="120"/>
      <c r="DF80" s="120"/>
      <c r="DG80" s="120"/>
      <c r="DH80" s="120"/>
      <c r="DI80" s="120"/>
      <c r="DJ80" s="148"/>
      <c r="DK80" s="148"/>
      <c r="DL80" s="148"/>
      <c r="DM80" s="148"/>
      <c r="DN80" s="120"/>
      <c r="DO80" s="120"/>
      <c r="DP80" s="120"/>
      <c r="DQ80" s="120"/>
      <c r="DR80" s="120"/>
      <c r="DS80" s="120"/>
      <c r="DT80" s="120"/>
      <c r="DU80" s="120"/>
      <c r="DV80" s="120"/>
      <c r="DW80" s="120"/>
      <c r="DX80" s="120"/>
      <c r="DY80" s="120"/>
      <c r="DZ80" s="120"/>
      <c r="EA80" s="120"/>
      <c r="EB80" s="120"/>
      <c r="EC80" s="120"/>
      <c r="ED80" s="120"/>
      <c r="EE80" s="120"/>
      <c r="EF80" s="120"/>
      <c r="EG80" s="120"/>
      <c r="EH80" s="120"/>
      <c r="EI80" s="120"/>
      <c r="EJ80" s="148"/>
      <c r="EK80" s="148"/>
      <c r="EL80" s="148"/>
      <c r="EM80" s="148"/>
      <c r="EN80" s="120"/>
      <c r="EO80" s="120"/>
      <c r="EP80" s="120"/>
      <c r="EQ80" s="120"/>
      <c r="ER80" s="120"/>
      <c r="ES80" s="120"/>
      <c r="ET80" s="120"/>
      <c r="EU80" s="120"/>
      <c r="EV80" s="120"/>
      <c r="EW80" s="120"/>
      <c r="EX80" s="120"/>
      <c r="EY80" s="120"/>
      <c r="EZ80" s="120"/>
      <c r="FA80" s="120"/>
      <c r="FB80" s="120"/>
      <c r="FC80" s="120"/>
      <c r="FD80" s="120"/>
      <c r="FE80" s="120"/>
      <c r="FF80" s="120"/>
      <c r="FG80" s="120"/>
      <c r="FH80" s="120"/>
      <c r="FI80" s="120"/>
      <c r="FJ80" s="148"/>
      <c r="FK80" s="148"/>
      <c r="FL80" s="148"/>
      <c r="FM80" s="148"/>
      <c r="FN80" s="120"/>
      <c r="FO80" s="120"/>
      <c r="FP80" s="120"/>
      <c r="FQ80" s="120"/>
      <c r="FR80" s="120"/>
      <c r="FS80" s="120"/>
      <c r="FT80" s="120"/>
      <c r="FU80" s="120"/>
      <c r="FV80" s="120"/>
      <c r="FW80" s="120"/>
      <c r="FX80" s="120"/>
      <c r="FY80" s="120"/>
      <c r="FZ80" s="120"/>
      <c r="GA80" s="120"/>
      <c r="GB80" s="120"/>
      <c r="GC80" s="120"/>
      <c r="GD80" s="120"/>
      <c r="GE80" s="120"/>
      <c r="GF80" s="120"/>
      <c r="GG80" s="120"/>
      <c r="GH80" s="120"/>
      <c r="GI80" s="120"/>
      <c r="GJ80" s="148"/>
      <c r="GK80" s="148"/>
      <c r="GL80" s="148"/>
      <c r="GM80" s="148"/>
      <c r="GN80" s="120"/>
      <c r="GO80" s="120"/>
      <c r="GP80" s="120"/>
      <c r="GQ80" s="120"/>
      <c r="GR80" s="120"/>
      <c r="GS80" s="120"/>
      <c r="GT80" s="120"/>
      <c r="GU80" s="120"/>
      <c r="GV80" s="120"/>
      <c r="GW80" s="120"/>
      <c r="GX80" s="120"/>
      <c r="GY80" s="120"/>
      <c r="GZ80" s="120"/>
      <c r="HA80" s="120"/>
      <c r="HB80" s="120"/>
      <c r="HC80" s="120"/>
      <c r="HD80" s="120" t="s">
        <v>103</v>
      </c>
      <c r="HE80" s="120"/>
      <c r="HF80" s="120"/>
      <c r="HG80" s="120"/>
      <c r="HH80" s="120"/>
      <c r="HI80" s="120"/>
      <c r="HJ80" s="148"/>
      <c r="HK80" s="148"/>
      <c r="HL80" s="148"/>
      <c r="HM80" s="148"/>
      <c r="HN80" s="120"/>
      <c r="HO80" s="120"/>
      <c r="HP80" s="120"/>
      <c r="HQ80" s="120"/>
      <c r="HR80" s="120"/>
      <c r="HS80" s="120"/>
      <c r="HT80" s="120"/>
      <c r="HU80" s="120"/>
      <c r="HV80" s="120"/>
      <c r="HW80" s="120"/>
      <c r="HX80" s="120"/>
      <c r="HY80" s="120"/>
      <c r="HZ80" s="120"/>
      <c r="IA80" s="120"/>
      <c r="IB80" s="120"/>
      <c r="IC80" s="120"/>
      <c r="ID80" s="120"/>
      <c r="IE80" s="120"/>
      <c r="IF80" s="120"/>
      <c r="IG80" s="120"/>
      <c r="IH80" s="120"/>
      <c r="II80" s="120"/>
      <c r="IJ80" s="148"/>
      <c r="IK80" s="148"/>
      <c r="IL80" s="148"/>
      <c r="IM80" s="148"/>
      <c r="IN80" s="120"/>
      <c r="IO80" s="120"/>
      <c r="IP80" s="120"/>
      <c r="IQ80" s="120"/>
      <c r="IR80" s="120"/>
      <c r="IS80" s="120"/>
      <c r="IT80" s="120"/>
      <c r="IU80" s="120"/>
      <c r="IV80" s="120"/>
      <c r="IW80" s="120"/>
      <c r="IX80" s="120"/>
      <c r="IY80" s="120"/>
      <c r="IZ80" s="120"/>
      <c r="JA80" s="120"/>
      <c r="JB80" s="120"/>
      <c r="JC80" s="120"/>
      <c r="JD80" s="120"/>
      <c r="JE80" s="120"/>
      <c r="JF80" s="120"/>
      <c r="JG80" s="120"/>
      <c r="JH80" s="120"/>
      <c r="JI80" s="120"/>
      <c r="JJ80" s="148"/>
      <c r="JK80" s="148"/>
      <c r="JL80" s="148"/>
      <c r="JM80" s="148"/>
      <c r="JN80" s="120"/>
      <c r="JO80" s="120"/>
      <c r="JP80" s="120"/>
      <c r="JQ80" s="120"/>
      <c r="JR80" s="120"/>
      <c r="JS80" s="120"/>
      <c r="JT80" s="120"/>
      <c r="JU80" s="120"/>
      <c r="JV80" s="120"/>
      <c r="JW80" s="120"/>
      <c r="JX80" s="120"/>
      <c r="JY80" s="120"/>
      <c r="JZ80" s="120"/>
      <c r="KA80" s="120"/>
      <c r="KB80" s="120"/>
      <c r="KC80" s="120"/>
      <c r="KD80" s="120"/>
      <c r="KE80" s="120"/>
      <c r="KF80" s="120"/>
      <c r="KG80" s="120"/>
      <c r="KH80" s="120"/>
      <c r="KI80" s="120"/>
      <c r="KJ80" s="148"/>
      <c r="KK80" s="148"/>
      <c r="KL80" s="148"/>
      <c r="KM80" s="148"/>
      <c r="KN80" s="120"/>
      <c r="KO80" s="120"/>
      <c r="KP80" s="120"/>
      <c r="KQ80" s="120"/>
      <c r="KR80" s="120"/>
      <c r="KS80" s="120"/>
      <c r="KT80" s="120"/>
      <c r="KU80" s="120"/>
      <c r="KV80" s="120"/>
      <c r="KW80" s="120"/>
      <c r="KX80" s="120"/>
      <c r="KY80" s="120"/>
      <c r="KZ80" s="120"/>
      <c r="LA80" s="120"/>
      <c r="LB80" s="120"/>
      <c r="LC80" s="120"/>
      <c r="LD80" s="120"/>
      <c r="LE80" s="120"/>
      <c r="LF80" s="120"/>
      <c r="LG80" s="120"/>
      <c r="LH80" s="120"/>
      <c r="LI80" s="120"/>
      <c r="LJ80" s="148"/>
      <c r="LK80" s="148"/>
      <c r="LL80" s="148"/>
      <c r="LM80" s="148"/>
      <c r="LN80" s="120"/>
      <c r="LO80" s="120"/>
      <c r="LP80" s="120"/>
      <c r="LQ80" s="120"/>
      <c r="LR80" s="120"/>
      <c r="LS80" s="120"/>
      <c r="LT80" s="120"/>
      <c r="LU80" s="120"/>
      <c r="LV80" s="120"/>
      <c r="LW80" s="120"/>
      <c r="LX80" s="120"/>
      <c r="LY80" s="120"/>
      <c r="LZ80" s="120"/>
      <c r="MA80" s="120"/>
      <c r="MB80" s="120"/>
      <c r="MC80" s="120"/>
      <c r="MD80" s="120"/>
      <c r="ME80" s="120"/>
      <c r="MF80" s="120"/>
      <c r="MG80" s="109"/>
      <c r="MH80" s="120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</row>
    <row r="81" spans="1:439">
      <c r="A81" s="120"/>
      <c r="B81" s="120"/>
      <c r="C81" s="120"/>
      <c r="D81" s="120"/>
      <c r="E81" s="120"/>
      <c r="F81" s="120"/>
      <c r="G81" s="120"/>
      <c r="H81" s="120"/>
      <c r="I81" s="120"/>
      <c r="J81" s="148"/>
      <c r="K81" s="148"/>
      <c r="L81" s="148"/>
      <c r="M81" s="148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48"/>
      <c r="AL81" s="148"/>
      <c r="AM81" s="148"/>
      <c r="AN81" s="148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  <c r="BH81" s="120"/>
      <c r="BI81" s="120"/>
      <c r="BJ81" s="120"/>
      <c r="BK81" s="148"/>
      <c r="BL81" s="148"/>
      <c r="BM81" s="148"/>
      <c r="BN81" s="148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  <c r="BZ81" s="120"/>
      <c r="CA81" s="120"/>
      <c r="CB81" s="120"/>
      <c r="CC81" s="120"/>
      <c r="CD81" s="120"/>
      <c r="CE81" s="120"/>
      <c r="CF81" s="120"/>
      <c r="CG81" s="120"/>
      <c r="CH81" s="120"/>
      <c r="CI81" s="120"/>
      <c r="CJ81" s="120"/>
      <c r="CK81" s="148"/>
      <c r="CL81" s="148"/>
      <c r="CM81" s="148"/>
      <c r="CN81" s="148"/>
      <c r="CO81" s="120"/>
      <c r="CP81" s="120"/>
      <c r="CQ81" s="120"/>
      <c r="CR81" s="120"/>
      <c r="CS81" s="120"/>
      <c r="CT81" s="120"/>
      <c r="CU81" s="120"/>
      <c r="CV81" s="120"/>
      <c r="CW81" s="120"/>
      <c r="CX81" s="120"/>
      <c r="CY81" s="120"/>
      <c r="CZ81" s="120"/>
      <c r="DA81" s="120"/>
      <c r="DB81" s="120"/>
      <c r="DC81" s="120"/>
      <c r="DD81" s="120"/>
      <c r="DE81" s="120"/>
      <c r="DF81" s="120"/>
      <c r="DG81" s="120"/>
      <c r="DH81" s="120"/>
      <c r="DI81" s="120"/>
      <c r="DJ81" s="148"/>
      <c r="DK81" s="148"/>
      <c r="DL81" s="148"/>
      <c r="DM81" s="148"/>
      <c r="DN81" s="120"/>
      <c r="DO81" s="120"/>
      <c r="DP81" s="120"/>
      <c r="DQ81" s="120"/>
      <c r="DR81" s="120"/>
      <c r="DS81" s="120"/>
      <c r="DT81" s="120"/>
      <c r="DU81" s="120"/>
      <c r="DV81" s="120"/>
      <c r="DW81" s="120"/>
      <c r="DX81" s="120"/>
      <c r="DY81" s="120"/>
      <c r="DZ81" s="120"/>
      <c r="EA81" s="120"/>
      <c r="EB81" s="120"/>
      <c r="EC81" s="120"/>
      <c r="ED81" s="120"/>
      <c r="EE81" s="120"/>
      <c r="EF81" s="120"/>
      <c r="EG81" s="120"/>
      <c r="EH81" s="120"/>
      <c r="EI81" s="120"/>
      <c r="EJ81" s="148"/>
      <c r="EK81" s="148"/>
      <c r="EL81" s="148"/>
      <c r="EM81" s="148"/>
      <c r="EN81" s="120"/>
      <c r="EO81" s="120"/>
      <c r="EP81" s="120"/>
      <c r="EQ81" s="120"/>
      <c r="ER81" s="120"/>
      <c r="ES81" s="120"/>
      <c r="ET81" s="120"/>
      <c r="EU81" s="120"/>
      <c r="EV81" s="120"/>
      <c r="EW81" s="120"/>
      <c r="EX81" s="120"/>
      <c r="EY81" s="120"/>
      <c r="EZ81" s="120"/>
      <c r="FA81" s="120"/>
      <c r="FB81" s="120"/>
      <c r="FC81" s="120"/>
      <c r="FD81" s="120"/>
      <c r="FE81" s="120"/>
      <c r="FF81" s="120"/>
      <c r="FG81" s="120"/>
      <c r="FH81" s="120"/>
      <c r="FI81" s="120"/>
      <c r="FJ81" s="148"/>
      <c r="FK81" s="148"/>
      <c r="FL81" s="148"/>
      <c r="FM81" s="148"/>
      <c r="FN81" s="120"/>
      <c r="FO81" s="120"/>
      <c r="FP81" s="120"/>
      <c r="FQ81" s="120"/>
      <c r="FR81" s="120"/>
      <c r="FS81" s="120"/>
      <c r="FT81" s="120"/>
      <c r="FU81" s="120"/>
      <c r="FV81" s="120"/>
      <c r="FW81" s="120"/>
      <c r="FX81" s="120"/>
      <c r="FY81" s="120"/>
      <c r="FZ81" s="120"/>
      <c r="GA81" s="120"/>
      <c r="GB81" s="120"/>
      <c r="GC81" s="120"/>
      <c r="GD81" s="120"/>
      <c r="GE81" s="120"/>
      <c r="GF81" s="120"/>
      <c r="GG81" s="120"/>
      <c r="GH81" s="120"/>
      <c r="GI81" s="120"/>
      <c r="GJ81" s="148"/>
      <c r="GK81" s="148"/>
      <c r="GL81" s="148"/>
      <c r="GM81" s="148"/>
      <c r="GN81" s="120"/>
      <c r="GO81" s="120"/>
      <c r="GP81" s="120"/>
      <c r="GQ81" s="120"/>
      <c r="GR81" s="120"/>
      <c r="GS81" s="120"/>
      <c r="GT81" s="120"/>
      <c r="GU81" s="120"/>
      <c r="GV81" s="120"/>
      <c r="GW81" s="120"/>
      <c r="GX81" s="120"/>
      <c r="GY81" s="120"/>
      <c r="GZ81" s="120"/>
      <c r="HA81" s="120"/>
      <c r="HB81" s="120"/>
      <c r="HC81" s="120"/>
      <c r="HD81" s="120"/>
      <c r="HE81" s="120"/>
      <c r="HF81" s="120"/>
      <c r="HG81" s="120"/>
      <c r="HH81" s="120"/>
      <c r="HI81" s="120"/>
      <c r="HJ81" s="148"/>
      <c r="HK81" s="148"/>
      <c r="HL81" s="148"/>
      <c r="HM81" s="148"/>
      <c r="HN81" s="120"/>
      <c r="HO81" s="120"/>
      <c r="HP81" s="120"/>
      <c r="HQ81" s="120"/>
      <c r="HR81" s="120"/>
      <c r="HS81" s="120"/>
      <c r="HT81" s="120"/>
      <c r="HU81" s="120"/>
      <c r="HV81" s="120"/>
      <c r="HW81" s="120"/>
      <c r="HX81" s="120"/>
      <c r="HY81" s="120"/>
      <c r="HZ81" s="120"/>
      <c r="IA81" s="120"/>
      <c r="IB81" s="120"/>
      <c r="IC81" s="120"/>
      <c r="ID81" s="120"/>
      <c r="IE81" s="120"/>
      <c r="IF81" s="120"/>
      <c r="IG81" s="120"/>
      <c r="IH81" s="120"/>
      <c r="II81" s="120"/>
      <c r="IJ81" s="148"/>
      <c r="IK81" s="148"/>
      <c r="IL81" s="148"/>
      <c r="IM81" s="148"/>
      <c r="IN81" s="120"/>
      <c r="IO81" s="120"/>
      <c r="IP81" s="120"/>
      <c r="IQ81" s="120"/>
      <c r="IR81" s="120"/>
      <c r="IS81" s="120"/>
      <c r="IT81" s="120"/>
      <c r="IU81" s="120"/>
      <c r="IV81" s="120"/>
      <c r="IW81" s="120"/>
      <c r="IX81" s="120"/>
      <c r="IY81" s="120"/>
      <c r="IZ81" s="120"/>
      <c r="JA81" s="120"/>
      <c r="JB81" s="120"/>
      <c r="JC81" s="120"/>
      <c r="JD81" s="120"/>
      <c r="JE81" s="120"/>
      <c r="JF81" s="120"/>
      <c r="JG81" s="120"/>
      <c r="JH81" s="120"/>
      <c r="JI81" s="120"/>
      <c r="JJ81" s="148"/>
      <c r="JK81" s="148"/>
      <c r="JL81" s="148"/>
      <c r="JM81" s="148"/>
      <c r="JN81" s="120"/>
      <c r="JO81" s="120"/>
      <c r="JP81" s="120"/>
      <c r="JQ81" s="120"/>
      <c r="JR81" s="120"/>
      <c r="JS81" s="120"/>
      <c r="JT81" s="120"/>
      <c r="JU81" s="120"/>
      <c r="JV81" s="120"/>
      <c r="JW81" s="120"/>
      <c r="JX81" s="120"/>
      <c r="JY81" s="120"/>
      <c r="JZ81" s="120"/>
      <c r="KA81" s="120"/>
      <c r="KB81" s="120"/>
      <c r="KC81" s="120"/>
      <c r="KD81" s="120"/>
      <c r="KE81" s="120"/>
      <c r="KF81" s="120"/>
      <c r="KG81" s="120"/>
      <c r="KH81" s="120"/>
      <c r="KI81" s="120"/>
      <c r="KJ81" s="148"/>
      <c r="KK81" s="148"/>
      <c r="KL81" s="148"/>
      <c r="KM81" s="148"/>
      <c r="KN81" s="120"/>
      <c r="KO81" s="120"/>
      <c r="KP81" s="120"/>
      <c r="KQ81" s="120"/>
      <c r="KR81" s="120"/>
      <c r="KS81" s="120"/>
      <c r="KT81" s="120"/>
      <c r="KU81" s="120"/>
      <c r="KV81" s="120"/>
      <c r="KW81" s="120"/>
      <c r="KX81" s="120"/>
      <c r="KY81" s="120"/>
      <c r="KZ81" s="120"/>
      <c r="LA81" s="120"/>
      <c r="LB81" s="120"/>
      <c r="LC81" s="120"/>
      <c r="LD81" s="120"/>
      <c r="LE81" s="120"/>
      <c r="LF81" s="120"/>
      <c r="LG81" s="120"/>
      <c r="LH81" s="120"/>
      <c r="LI81" s="120"/>
      <c r="LJ81" s="148"/>
      <c r="LK81" s="148"/>
      <c r="LL81" s="148"/>
      <c r="LM81" s="148"/>
      <c r="LN81" s="120"/>
      <c r="LO81" s="120"/>
      <c r="LP81" s="120"/>
      <c r="LQ81" s="120"/>
      <c r="LR81" s="120"/>
      <c r="LS81" s="120"/>
      <c r="LT81" s="120"/>
      <c r="LU81" s="120"/>
      <c r="LV81" s="120"/>
      <c r="LW81" s="120"/>
      <c r="LX81" s="120"/>
      <c r="LY81" s="120"/>
      <c r="LZ81" s="120"/>
      <c r="MA81" s="120"/>
      <c r="MB81" s="120"/>
      <c r="MC81" s="120"/>
      <c r="MD81" s="120"/>
      <c r="ME81" s="120"/>
      <c r="MF81" s="120"/>
      <c r="MG81" s="109"/>
      <c r="MH81" s="120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</row>
    <row r="82" spans="1:439" s="2" customFormat="1">
      <c r="A82" s="148"/>
      <c r="B82" s="148"/>
      <c r="C82" s="148"/>
      <c r="D82" s="148"/>
      <c r="E82" s="438" t="s">
        <v>14</v>
      </c>
      <c r="F82" s="438"/>
      <c r="G82" s="149"/>
      <c r="H82" s="463" t="s">
        <v>20</v>
      </c>
      <c r="I82" s="464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463" t="s">
        <v>14</v>
      </c>
      <c r="AG82" s="464"/>
      <c r="AH82" s="149"/>
      <c r="AI82" s="463" t="s">
        <v>20</v>
      </c>
      <c r="AJ82" s="464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463" t="s">
        <v>14</v>
      </c>
      <c r="BG82" s="464"/>
      <c r="BH82" s="149"/>
      <c r="BI82" s="463" t="s">
        <v>20</v>
      </c>
      <c r="BJ82" s="464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463" t="s">
        <v>14</v>
      </c>
      <c r="CG82" s="464"/>
      <c r="CH82" s="149"/>
      <c r="CI82" s="463" t="s">
        <v>20</v>
      </c>
      <c r="CJ82" s="464"/>
      <c r="CK82" s="148"/>
      <c r="CL82" s="148"/>
      <c r="CM82" s="148"/>
      <c r="CN82" s="148"/>
      <c r="CO82" s="148"/>
      <c r="CP82" s="148"/>
      <c r="CQ82" s="148"/>
      <c r="CR82" s="148"/>
      <c r="CS82" s="148"/>
      <c r="CT82" s="148"/>
      <c r="CU82" s="148"/>
      <c r="CV82" s="148"/>
      <c r="CW82" s="148"/>
      <c r="CX82" s="148"/>
      <c r="CY82" s="148"/>
      <c r="CZ82" s="148"/>
      <c r="DA82" s="148"/>
      <c r="DB82" s="148"/>
      <c r="DC82" s="148"/>
      <c r="DD82" s="148"/>
      <c r="DE82" s="463" t="s">
        <v>14</v>
      </c>
      <c r="DF82" s="464"/>
      <c r="DG82" s="149"/>
      <c r="DH82" s="463" t="s">
        <v>20</v>
      </c>
      <c r="DI82" s="464"/>
      <c r="DJ82" s="148"/>
      <c r="DK82" s="148"/>
      <c r="DL82" s="148"/>
      <c r="DM82" s="148"/>
      <c r="DN82" s="148"/>
      <c r="DO82" s="148"/>
      <c r="DP82" s="148"/>
      <c r="DQ82" s="148"/>
      <c r="DR82" s="148"/>
      <c r="DS82" s="148"/>
      <c r="DT82" s="148"/>
      <c r="DU82" s="148"/>
      <c r="DV82" s="148"/>
      <c r="DW82" s="148"/>
      <c r="DX82" s="148"/>
      <c r="DY82" s="148"/>
      <c r="DZ82" s="148"/>
      <c r="EA82" s="148"/>
      <c r="EB82" s="148"/>
      <c r="EC82" s="148"/>
      <c r="ED82" s="148"/>
      <c r="EE82" s="463" t="s">
        <v>14</v>
      </c>
      <c r="EF82" s="464"/>
      <c r="EG82" s="149"/>
      <c r="EH82" s="463" t="s">
        <v>20</v>
      </c>
      <c r="EI82" s="464"/>
      <c r="EJ82" s="148"/>
      <c r="EK82" s="148"/>
      <c r="EL82" s="148"/>
      <c r="EM82" s="148"/>
      <c r="EN82" s="148"/>
      <c r="EO82" s="148"/>
      <c r="EP82" s="148"/>
      <c r="EQ82" s="148"/>
      <c r="ER82" s="148"/>
      <c r="ES82" s="148"/>
      <c r="ET82" s="148"/>
      <c r="EU82" s="148"/>
      <c r="EV82" s="148"/>
      <c r="EW82" s="148"/>
      <c r="EX82" s="148"/>
      <c r="EY82" s="148"/>
      <c r="EZ82" s="148"/>
      <c r="FA82" s="148"/>
      <c r="FB82" s="148"/>
      <c r="FC82" s="148"/>
      <c r="FD82" s="148"/>
      <c r="FE82" s="463" t="s">
        <v>14</v>
      </c>
      <c r="FF82" s="464"/>
      <c r="FG82" s="149"/>
      <c r="FH82" s="463" t="s">
        <v>20</v>
      </c>
      <c r="FI82" s="464"/>
      <c r="FJ82" s="148"/>
      <c r="FK82" s="148"/>
      <c r="FL82" s="148"/>
      <c r="FM82" s="148"/>
      <c r="FN82" s="148"/>
      <c r="FO82" s="148"/>
      <c r="FP82" s="148"/>
      <c r="FQ82" s="148"/>
      <c r="FR82" s="148"/>
      <c r="FS82" s="148"/>
      <c r="FT82" s="148"/>
      <c r="FU82" s="148"/>
      <c r="FV82" s="148"/>
      <c r="FW82" s="148"/>
      <c r="FX82" s="148"/>
      <c r="FY82" s="148"/>
      <c r="FZ82" s="148"/>
      <c r="GA82" s="148"/>
      <c r="GB82" s="148"/>
      <c r="GC82" s="148"/>
      <c r="GD82" s="148"/>
      <c r="GE82" s="463" t="s">
        <v>14</v>
      </c>
      <c r="GF82" s="464"/>
      <c r="GG82" s="149"/>
      <c r="GH82" s="463" t="s">
        <v>20</v>
      </c>
      <c r="GI82" s="464"/>
      <c r="GJ82" s="148"/>
      <c r="GK82" s="148"/>
      <c r="GL82" s="148"/>
      <c r="GM82" s="148"/>
      <c r="GN82" s="148"/>
      <c r="GO82" s="148"/>
      <c r="GP82" s="148"/>
      <c r="GQ82" s="148"/>
      <c r="GR82" s="148"/>
      <c r="GS82" s="148"/>
      <c r="GT82" s="148"/>
      <c r="GU82" s="148"/>
      <c r="GV82" s="148"/>
      <c r="GW82" s="148"/>
      <c r="GX82" s="148"/>
      <c r="GY82" s="148"/>
      <c r="GZ82" s="148"/>
      <c r="HA82" s="148"/>
      <c r="HB82" s="148"/>
      <c r="HC82" s="148"/>
      <c r="HD82" s="148"/>
      <c r="HE82" s="463" t="s">
        <v>14</v>
      </c>
      <c r="HF82" s="464"/>
      <c r="HG82" s="149"/>
      <c r="HH82" s="463" t="s">
        <v>20</v>
      </c>
      <c r="HI82" s="464"/>
      <c r="HJ82" s="148"/>
      <c r="HK82" s="148"/>
      <c r="HL82" s="148"/>
      <c r="HM82" s="148"/>
      <c r="HN82" s="148"/>
      <c r="HO82" s="148"/>
      <c r="HP82" s="148"/>
      <c r="HQ82" s="148"/>
      <c r="HR82" s="148"/>
      <c r="HS82" s="148"/>
      <c r="HT82" s="148"/>
      <c r="HU82" s="148"/>
      <c r="HV82" s="148"/>
      <c r="HW82" s="148"/>
      <c r="HX82" s="148"/>
      <c r="HY82" s="148"/>
      <c r="HZ82" s="148"/>
      <c r="IA82" s="148"/>
      <c r="IB82" s="148"/>
      <c r="IC82" s="148"/>
      <c r="ID82" s="148"/>
      <c r="IE82" s="463" t="s">
        <v>14</v>
      </c>
      <c r="IF82" s="464"/>
      <c r="IG82" s="149"/>
      <c r="IH82" s="463" t="s">
        <v>20</v>
      </c>
      <c r="II82" s="464"/>
      <c r="IJ82" s="148"/>
      <c r="IK82" s="148"/>
      <c r="IL82" s="148"/>
      <c r="IM82" s="148"/>
      <c r="IN82" s="148"/>
      <c r="IO82" s="148"/>
      <c r="IP82" s="148"/>
      <c r="IQ82" s="148"/>
      <c r="IR82" s="148"/>
      <c r="IS82" s="148"/>
      <c r="IT82" s="148"/>
      <c r="IU82" s="148"/>
      <c r="IV82" s="148"/>
      <c r="IW82" s="148"/>
      <c r="IX82" s="148"/>
      <c r="IY82" s="148"/>
      <c r="IZ82" s="148"/>
      <c r="JA82" s="148"/>
      <c r="JB82" s="148"/>
      <c r="JC82" s="148"/>
      <c r="JD82" s="148"/>
      <c r="JE82" s="463" t="s">
        <v>14</v>
      </c>
      <c r="JF82" s="464"/>
      <c r="JG82" s="149"/>
      <c r="JH82" s="463" t="s">
        <v>20</v>
      </c>
      <c r="JI82" s="464"/>
      <c r="JJ82" s="148"/>
      <c r="JK82" s="148"/>
      <c r="JL82" s="148"/>
      <c r="JM82" s="148"/>
      <c r="JN82" s="148"/>
      <c r="JO82" s="148"/>
      <c r="JP82" s="148"/>
      <c r="JQ82" s="148"/>
      <c r="JR82" s="148"/>
      <c r="JS82" s="148"/>
      <c r="JT82" s="148"/>
      <c r="JU82" s="148"/>
      <c r="JV82" s="148"/>
      <c r="JW82" s="148"/>
      <c r="JX82" s="148"/>
      <c r="JY82" s="148"/>
      <c r="JZ82" s="148"/>
      <c r="KA82" s="148"/>
      <c r="KB82" s="148"/>
      <c r="KC82" s="148"/>
      <c r="KD82" s="148"/>
      <c r="KE82" s="463" t="s">
        <v>14</v>
      </c>
      <c r="KF82" s="464"/>
      <c r="KG82" s="149"/>
      <c r="KH82" s="463" t="s">
        <v>20</v>
      </c>
      <c r="KI82" s="464"/>
      <c r="KJ82" s="148"/>
      <c r="KK82" s="148"/>
      <c r="KL82" s="148"/>
      <c r="KM82" s="148"/>
      <c r="KN82" s="148"/>
      <c r="KO82" s="148"/>
      <c r="KP82" s="148"/>
      <c r="KQ82" s="148"/>
      <c r="KR82" s="148"/>
      <c r="KS82" s="148"/>
      <c r="KT82" s="148"/>
      <c r="KU82" s="148"/>
      <c r="KV82" s="148"/>
      <c r="KW82" s="148"/>
      <c r="KX82" s="148"/>
      <c r="KY82" s="148"/>
      <c r="KZ82" s="148"/>
      <c r="LA82" s="148"/>
      <c r="LB82" s="148"/>
      <c r="LC82" s="148"/>
      <c r="LD82" s="148"/>
      <c r="LE82" s="463" t="s">
        <v>14</v>
      </c>
      <c r="LF82" s="464"/>
      <c r="LG82" s="149"/>
      <c r="LH82" s="463" t="s">
        <v>20</v>
      </c>
      <c r="LI82" s="464"/>
      <c r="LJ82" s="148"/>
      <c r="LK82" s="148"/>
      <c r="LL82" s="148"/>
      <c r="LM82" s="148"/>
      <c r="LN82" s="148"/>
      <c r="LO82" s="148"/>
      <c r="LP82" s="148"/>
      <c r="LQ82" s="148"/>
      <c r="LR82" s="148"/>
      <c r="LS82" s="148"/>
      <c r="LT82" s="148"/>
      <c r="LU82" s="148"/>
      <c r="LV82" s="148"/>
      <c r="LW82" s="148"/>
      <c r="LX82" s="148"/>
      <c r="LY82" s="148"/>
      <c r="LZ82" s="148"/>
      <c r="MA82" s="148"/>
      <c r="MB82" s="148"/>
      <c r="MC82" s="463" t="s">
        <v>21</v>
      </c>
      <c r="MD82" s="464"/>
      <c r="ME82" s="149"/>
      <c r="MF82" s="463" t="s">
        <v>22</v>
      </c>
      <c r="MG82" s="464"/>
      <c r="MH82" s="148"/>
      <c r="MI82" s="463" t="s">
        <v>23</v>
      </c>
      <c r="MJ82" s="464"/>
      <c r="MK82" s="149"/>
      <c r="ML82" s="463" t="s">
        <v>24</v>
      </c>
      <c r="MM82" s="464"/>
      <c r="MN82" s="149"/>
      <c r="MO82" s="463" t="s">
        <v>25</v>
      </c>
      <c r="MP82" s="464"/>
      <c r="MQ82" s="149"/>
      <c r="MR82" s="463" t="s">
        <v>26</v>
      </c>
      <c r="MS82" s="464"/>
      <c r="MT82" s="149"/>
      <c r="MU82" s="463" t="s">
        <v>28</v>
      </c>
      <c r="MV82" s="464"/>
      <c r="MW82" s="149"/>
      <c r="MX82" s="463" t="s">
        <v>27</v>
      </c>
      <c r="MY82" s="464"/>
      <c r="MZ82" s="21"/>
      <c r="NA82" s="21"/>
      <c r="NB82" s="21"/>
      <c r="NC82" s="21"/>
      <c r="ND82" s="21"/>
      <c r="NE82" s="21"/>
      <c r="NF82" s="21"/>
      <c r="NG82" s="21"/>
      <c r="NH82" s="21"/>
      <c r="NI82" s="21"/>
      <c r="NJ82" s="21"/>
      <c r="NK82" s="21"/>
      <c r="NL82" s="21"/>
      <c r="NM82" s="21"/>
      <c r="NN82" s="21"/>
      <c r="NO82" s="21"/>
      <c r="NP82" s="21"/>
      <c r="NQ82" s="21"/>
      <c r="NR82" s="21"/>
      <c r="NS82" s="21"/>
      <c r="NT82" s="21"/>
      <c r="NU82" s="21"/>
      <c r="NV82" s="21"/>
      <c r="NW82" s="21"/>
      <c r="NX82" s="21"/>
      <c r="NY82" s="21"/>
      <c r="NZ82" s="21"/>
      <c r="OA82" s="21"/>
      <c r="OB82" s="21"/>
      <c r="OC82" s="21"/>
      <c r="OD82" s="21"/>
      <c r="OE82" s="21"/>
      <c r="OF82" s="21"/>
      <c r="OG82" s="21"/>
      <c r="OH82" s="21"/>
      <c r="OI82" s="21"/>
      <c r="OJ82" s="21"/>
      <c r="OK82" s="21"/>
      <c r="OL82" s="21"/>
      <c r="OM82" s="21"/>
      <c r="ON82" s="21"/>
      <c r="OO82" s="21"/>
      <c r="OP82" s="463" t="s">
        <v>14</v>
      </c>
      <c r="OQ82" s="464"/>
      <c r="OR82" s="149"/>
      <c r="OS82" s="463" t="s">
        <v>20</v>
      </c>
      <c r="OT82" s="464"/>
      <c r="OU82" s="21"/>
      <c r="OV82" s="21"/>
      <c r="OW82" s="21"/>
      <c r="OX82" s="21"/>
      <c r="OY82" s="21"/>
      <c r="OZ82" s="21"/>
      <c r="PA82" s="21"/>
      <c r="PB82" s="21"/>
      <c r="PC82" s="21"/>
      <c r="PD82" s="21"/>
      <c r="PE82" s="21"/>
      <c r="PF82" s="21"/>
      <c r="PG82" s="21"/>
      <c r="PH82" s="21"/>
      <c r="PI82" s="21"/>
      <c r="PJ82" s="21"/>
      <c r="PK82" s="21"/>
      <c r="PL82" s="21"/>
      <c r="PM82" s="21"/>
      <c r="PN82" s="21"/>
      <c r="PO82" s="21"/>
      <c r="PP82" s="21"/>
      <c r="PQ82" s="21"/>
      <c r="PR82" s="21"/>
      <c r="PS82" s="21"/>
      <c r="PT82" s="21"/>
      <c r="PU82" s="21"/>
      <c r="PV82" s="21"/>
      <c r="PW82" s="21"/>
    </row>
    <row r="83" spans="1:439" s="2" customFormat="1">
      <c r="A83" s="148"/>
      <c r="B83" s="148"/>
      <c r="C83" s="148"/>
      <c r="D83" s="148"/>
      <c r="E83" s="195" t="s">
        <v>15</v>
      </c>
      <c r="F83" s="196" t="s">
        <v>16</v>
      </c>
      <c r="G83" s="149"/>
      <c r="H83" s="150" t="s">
        <v>15</v>
      </c>
      <c r="I83" s="150" t="s">
        <v>16</v>
      </c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96" t="s">
        <v>15</v>
      </c>
      <c r="AG83" s="196" t="s">
        <v>16</v>
      </c>
      <c r="AH83" s="149"/>
      <c r="AI83" s="150" t="s">
        <v>15</v>
      </c>
      <c r="AJ83" s="150" t="s">
        <v>16</v>
      </c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96" t="s">
        <v>15</v>
      </c>
      <c r="BG83" s="196" t="s">
        <v>16</v>
      </c>
      <c r="BH83" s="149"/>
      <c r="BI83" s="150" t="s">
        <v>15</v>
      </c>
      <c r="BJ83" s="150" t="s">
        <v>16</v>
      </c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  <c r="BX83" s="148"/>
      <c r="BY83" s="148"/>
      <c r="BZ83" s="148"/>
      <c r="CA83" s="148"/>
      <c r="CB83" s="148"/>
      <c r="CC83" s="148"/>
      <c r="CD83" s="148"/>
      <c r="CE83" s="148"/>
      <c r="CF83" s="150" t="s">
        <v>15</v>
      </c>
      <c r="CG83" s="150" t="s">
        <v>16</v>
      </c>
      <c r="CH83" s="149"/>
      <c r="CI83" s="150" t="s">
        <v>15</v>
      </c>
      <c r="CJ83" s="150" t="s">
        <v>16</v>
      </c>
      <c r="CK83" s="148"/>
      <c r="CL83" s="148"/>
      <c r="CM83" s="148"/>
      <c r="CN83" s="148"/>
      <c r="CO83" s="148"/>
      <c r="CP83" s="148"/>
      <c r="CQ83" s="148"/>
      <c r="CR83" s="148"/>
      <c r="CS83" s="148"/>
      <c r="CT83" s="148"/>
      <c r="CU83" s="148"/>
      <c r="CV83" s="148"/>
      <c r="CW83" s="148"/>
      <c r="CX83" s="148"/>
      <c r="CY83" s="148"/>
      <c r="CZ83" s="148"/>
      <c r="DA83" s="148"/>
      <c r="DB83" s="148"/>
      <c r="DC83" s="148"/>
      <c r="DD83" s="148"/>
      <c r="DE83" s="150" t="s">
        <v>15</v>
      </c>
      <c r="DF83" s="150" t="s">
        <v>16</v>
      </c>
      <c r="DG83" s="149"/>
      <c r="DH83" s="150" t="s">
        <v>15</v>
      </c>
      <c r="DI83" s="150" t="s">
        <v>16</v>
      </c>
      <c r="DJ83" s="148"/>
      <c r="DK83" s="148"/>
      <c r="DL83" s="148"/>
      <c r="DM83" s="148"/>
      <c r="DN83" s="148"/>
      <c r="DO83" s="148"/>
      <c r="DP83" s="148"/>
      <c r="DQ83" s="148"/>
      <c r="DR83" s="148"/>
      <c r="DS83" s="148"/>
      <c r="DT83" s="148"/>
      <c r="DU83" s="148"/>
      <c r="DV83" s="148"/>
      <c r="DW83" s="148"/>
      <c r="DX83" s="148"/>
      <c r="DY83" s="148"/>
      <c r="DZ83" s="148"/>
      <c r="EA83" s="148"/>
      <c r="EB83" s="148"/>
      <c r="EC83" s="148"/>
      <c r="ED83" s="148"/>
      <c r="EE83" s="150" t="s">
        <v>15</v>
      </c>
      <c r="EF83" s="150" t="s">
        <v>16</v>
      </c>
      <c r="EG83" s="149"/>
      <c r="EH83" s="150" t="s">
        <v>15</v>
      </c>
      <c r="EI83" s="150" t="s">
        <v>16</v>
      </c>
      <c r="EJ83" s="148"/>
      <c r="EK83" s="148"/>
      <c r="EL83" s="148"/>
      <c r="EM83" s="148"/>
      <c r="EN83" s="148"/>
      <c r="EO83" s="148"/>
      <c r="EP83" s="148"/>
      <c r="EQ83" s="148"/>
      <c r="ER83" s="148"/>
      <c r="ES83" s="148"/>
      <c r="ET83" s="148"/>
      <c r="EU83" s="148"/>
      <c r="EV83" s="148"/>
      <c r="EW83" s="148"/>
      <c r="EX83" s="148"/>
      <c r="EY83" s="148"/>
      <c r="EZ83" s="148"/>
      <c r="FA83" s="148"/>
      <c r="FB83" s="148"/>
      <c r="FC83" s="148"/>
      <c r="FD83" s="148"/>
      <c r="FE83" s="150" t="s">
        <v>15</v>
      </c>
      <c r="FF83" s="150" t="s">
        <v>16</v>
      </c>
      <c r="FG83" s="149"/>
      <c r="FH83" s="150" t="s">
        <v>15</v>
      </c>
      <c r="FI83" s="150" t="s">
        <v>16</v>
      </c>
      <c r="FJ83" s="148"/>
      <c r="FK83" s="148"/>
      <c r="FL83" s="148"/>
      <c r="FM83" s="148"/>
      <c r="FN83" s="148"/>
      <c r="FO83" s="148"/>
      <c r="FP83" s="148"/>
      <c r="FQ83" s="148"/>
      <c r="FR83" s="148"/>
      <c r="FS83" s="148"/>
      <c r="FT83" s="148"/>
      <c r="FU83" s="148"/>
      <c r="FV83" s="148"/>
      <c r="FW83" s="148"/>
      <c r="FX83" s="148"/>
      <c r="FY83" s="148"/>
      <c r="FZ83" s="148"/>
      <c r="GA83" s="148"/>
      <c r="GB83" s="148"/>
      <c r="GC83" s="148"/>
      <c r="GD83" s="148"/>
      <c r="GE83" s="150" t="s">
        <v>15</v>
      </c>
      <c r="GF83" s="150" t="s">
        <v>16</v>
      </c>
      <c r="GG83" s="149"/>
      <c r="GH83" s="150" t="s">
        <v>15</v>
      </c>
      <c r="GI83" s="150" t="s">
        <v>16</v>
      </c>
      <c r="GJ83" s="148"/>
      <c r="GK83" s="148"/>
      <c r="GL83" s="148"/>
      <c r="GM83" s="148"/>
      <c r="GN83" s="148"/>
      <c r="GO83" s="148"/>
      <c r="GP83" s="148"/>
      <c r="GQ83" s="148"/>
      <c r="GR83" s="148"/>
      <c r="GS83" s="148"/>
      <c r="GT83" s="148"/>
      <c r="GU83" s="148"/>
      <c r="GV83" s="148"/>
      <c r="GW83" s="148"/>
      <c r="GX83" s="148"/>
      <c r="GY83" s="148"/>
      <c r="GZ83" s="148"/>
      <c r="HA83" s="148"/>
      <c r="HB83" s="148"/>
      <c r="HC83" s="148"/>
      <c r="HD83" s="148"/>
      <c r="HE83" s="150" t="s">
        <v>15</v>
      </c>
      <c r="HF83" s="150" t="s">
        <v>16</v>
      </c>
      <c r="HG83" s="149"/>
      <c r="HH83" s="150" t="s">
        <v>15</v>
      </c>
      <c r="HI83" s="150" t="s">
        <v>16</v>
      </c>
      <c r="HJ83" s="148"/>
      <c r="HK83" s="148"/>
      <c r="HL83" s="148"/>
      <c r="HM83" s="148"/>
      <c r="HN83" s="148"/>
      <c r="HO83" s="148"/>
      <c r="HP83" s="148"/>
      <c r="HQ83" s="148"/>
      <c r="HR83" s="148"/>
      <c r="HS83" s="148"/>
      <c r="HT83" s="148"/>
      <c r="HU83" s="148"/>
      <c r="HV83" s="148"/>
      <c r="HW83" s="148"/>
      <c r="HX83" s="148"/>
      <c r="HY83" s="148"/>
      <c r="HZ83" s="148"/>
      <c r="IA83" s="148"/>
      <c r="IB83" s="148"/>
      <c r="IC83" s="148"/>
      <c r="ID83" s="148"/>
      <c r="IE83" s="150" t="s">
        <v>15</v>
      </c>
      <c r="IF83" s="150" t="s">
        <v>16</v>
      </c>
      <c r="IG83" s="149"/>
      <c r="IH83" s="150" t="s">
        <v>15</v>
      </c>
      <c r="II83" s="150" t="s">
        <v>16</v>
      </c>
      <c r="IJ83" s="148"/>
      <c r="IK83" s="148"/>
      <c r="IL83" s="148"/>
      <c r="IM83" s="148"/>
      <c r="IN83" s="148"/>
      <c r="IO83" s="148"/>
      <c r="IP83" s="148"/>
      <c r="IQ83" s="148"/>
      <c r="IR83" s="148"/>
      <c r="IS83" s="148"/>
      <c r="IT83" s="148"/>
      <c r="IU83" s="148"/>
      <c r="IV83" s="148"/>
      <c r="IW83" s="148"/>
      <c r="IX83" s="148"/>
      <c r="IY83" s="148"/>
      <c r="IZ83" s="148"/>
      <c r="JA83" s="148"/>
      <c r="JB83" s="148"/>
      <c r="JC83" s="148"/>
      <c r="JD83" s="148"/>
      <c r="JE83" s="150" t="s">
        <v>15</v>
      </c>
      <c r="JF83" s="150" t="s">
        <v>16</v>
      </c>
      <c r="JG83" s="149"/>
      <c r="JH83" s="150" t="s">
        <v>15</v>
      </c>
      <c r="JI83" s="150" t="s">
        <v>16</v>
      </c>
      <c r="JJ83" s="148"/>
      <c r="JK83" s="148"/>
      <c r="JL83" s="148"/>
      <c r="JM83" s="148"/>
      <c r="JN83" s="148"/>
      <c r="JO83" s="148"/>
      <c r="JP83" s="148"/>
      <c r="JQ83" s="148"/>
      <c r="JR83" s="148"/>
      <c r="JS83" s="148"/>
      <c r="JT83" s="148"/>
      <c r="JU83" s="148"/>
      <c r="JV83" s="148"/>
      <c r="JW83" s="148"/>
      <c r="JX83" s="148"/>
      <c r="JY83" s="148"/>
      <c r="JZ83" s="148"/>
      <c r="KA83" s="148"/>
      <c r="KB83" s="148"/>
      <c r="KC83" s="148"/>
      <c r="KD83" s="148"/>
      <c r="KE83" s="150" t="s">
        <v>15</v>
      </c>
      <c r="KF83" s="150" t="s">
        <v>16</v>
      </c>
      <c r="KG83" s="149"/>
      <c r="KH83" s="150" t="s">
        <v>15</v>
      </c>
      <c r="KI83" s="150" t="s">
        <v>16</v>
      </c>
      <c r="KJ83" s="148"/>
      <c r="KK83" s="148"/>
      <c r="KL83" s="148"/>
      <c r="KM83" s="148"/>
      <c r="KN83" s="148"/>
      <c r="KO83" s="148"/>
      <c r="KP83" s="148"/>
      <c r="KQ83" s="148"/>
      <c r="KR83" s="148"/>
      <c r="KS83" s="148"/>
      <c r="KT83" s="148"/>
      <c r="KU83" s="148"/>
      <c r="KV83" s="148"/>
      <c r="KW83" s="148"/>
      <c r="KX83" s="148"/>
      <c r="KY83" s="148"/>
      <c r="KZ83" s="148"/>
      <c r="LA83" s="148"/>
      <c r="LB83" s="148"/>
      <c r="LC83" s="148"/>
      <c r="LD83" s="148"/>
      <c r="LE83" s="150" t="s">
        <v>15</v>
      </c>
      <c r="LF83" s="150" t="s">
        <v>16</v>
      </c>
      <c r="LG83" s="149"/>
      <c r="LH83" s="150" t="s">
        <v>15</v>
      </c>
      <c r="LI83" s="150" t="s">
        <v>16</v>
      </c>
      <c r="LJ83" s="148"/>
      <c r="LK83" s="148"/>
      <c r="LL83" s="148"/>
      <c r="LM83" s="148"/>
      <c r="LN83" s="148"/>
      <c r="LO83" s="148"/>
      <c r="LP83" s="148"/>
      <c r="LQ83" s="148"/>
      <c r="LR83" s="148"/>
      <c r="LS83" s="148"/>
      <c r="LT83" s="148"/>
      <c r="LU83" s="148"/>
      <c r="LV83" s="148"/>
      <c r="LW83" s="148"/>
      <c r="LX83" s="148"/>
      <c r="LY83" s="148"/>
      <c r="LZ83" s="148"/>
      <c r="MA83" s="148"/>
      <c r="MB83" s="148"/>
      <c r="MC83" s="150" t="s">
        <v>15</v>
      </c>
      <c r="MD83" s="150" t="s">
        <v>16</v>
      </c>
      <c r="ME83" s="149"/>
      <c r="MF83" s="150" t="s">
        <v>15</v>
      </c>
      <c r="MG83" s="150" t="s">
        <v>16</v>
      </c>
      <c r="MH83" s="148"/>
      <c r="MI83" s="150" t="s">
        <v>15</v>
      </c>
      <c r="MJ83" s="150" t="s">
        <v>16</v>
      </c>
      <c r="MK83" s="149"/>
      <c r="ML83" s="150" t="s">
        <v>15</v>
      </c>
      <c r="MM83" s="150" t="s">
        <v>16</v>
      </c>
      <c r="MN83" s="149"/>
      <c r="MO83" s="150" t="s">
        <v>15</v>
      </c>
      <c r="MP83" s="150" t="s">
        <v>16</v>
      </c>
      <c r="MQ83" s="149"/>
      <c r="MR83" s="150" t="s">
        <v>15</v>
      </c>
      <c r="MS83" s="150" t="s">
        <v>16</v>
      </c>
      <c r="MT83" s="149"/>
      <c r="MU83" s="150" t="s">
        <v>15</v>
      </c>
      <c r="MV83" s="150" t="s">
        <v>16</v>
      </c>
      <c r="MW83" s="149"/>
      <c r="MX83" s="150" t="s">
        <v>15</v>
      </c>
      <c r="MY83" s="150" t="s">
        <v>16</v>
      </c>
      <c r="MZ83" s="21"/>
      <c r="NA83" s="21"/>
      <c r="NB83" s="21"/>
      <c r="NC83" s="21"/>
      <c r="ND83" s="21"/>
      <c r="NE83" s="21"/>
      <c r="NF83" s="21"/>
      <c r="NG83" s="21"/>
      <c r="NH83" s="21"/>
      <c r="NI83" s="21"/>
      <c r="NJ83" s="21"/>
      <c r="NK83" s="21"/>
      <c r="NL83" s="21"/>
      <c r="NM83" s="21"/>
      <c r="NN83" s="21"/>
      <c r="NO83" s="21"/>
      <c r="NP83" s="21"/>
      <c r="NQ83" s="21"/>
      <c r="NR83" s="21"/>
      <c r="NS83" s="21"/>
      <c r="NT83" s="21"/>
      <c r="NU83" s="21"/>
      <c r="NV83" s="21"/>
      <c r="NW83" s="21"/>
      <c r="NX83" s="21"/>
      <c r="NY83" s="21"/>
      <c r="NZ83" s="21"/>
      <c r="OA83" s="21"/>
      <c r="OB83" s="21"/>
      <c r="OC83" s="21"/>
      <c r="OD83" s="21"/>
      <c r="OE83" s="21"/>
      <c r="OF83" s="21"/>
      <c r="OG83" s="21"/>
      <c r="OH83" s="21"/>
      <c r="OI83" s="21"/>
      <c r="OJ83" s="21"/>
      <c r="OK83" s="21"/>
      <c r="OL83" s="21"/>
      <c r="OM83" s="21"/>
      <c r="ON83" s="21"/>
      <c r="OO83" s="21"/>
      <c r="OP83" s="196" t="s">
        <v>15</v>
      </c>
      <c r="OQ83" s="196" t="s">
        <v>16</v>
      </c>
      <c r="OR83" s="149"/>
      <c r="OS83" s="150" t="s">
        <v>15</v>
      </c>
      <c r="OT83" s="150" t="s">
        <v>16</v>
      </c>
      <c r="OU83" s="21"/>
      <c r="OV83" s="21"/>
      <c r="OW83" s="21"/>
      <c r="OX83" s="21"/>
      <c r="OY83" s="21"/>
      <c r="OZ83" s="21"/>
      <c r="PA83" s="21"/>
      <c r="PB83" s="21"/>
      <c r="PC83" s="21"/>
      <c r="PD83" s="21"/>
      <c r="PE83" s="21"/>
      <c r="PF83" s="21"/>
      <c r="PG83" s="21"/>
      <c r="PH83" s="21"/>
      <c r="PI83" s="21"/>
      <c r="PJ83" s="21"/>
      <c r="PK83" s="21"/>
      <c r="PL83" s="21"/>
      <c r="PM83" s="21"/>
      <c r="PN83" s="21"/>
      <c r="PO83" s="21"/>
      <c r="PP83" s="21"/>
      <c r="PQ83" s="463" t="s">
        <v>14</v>
      </c>
      <c r="PR83" s="464"/>
      <c r="PS83" s="149"/>
      <c r="PT83" s="463" t="s">
        <v>20</v>
      </c>
      <c r="PU83" s="464"/>
      <c r="PV83" s="21"/>
      <c r="PW83" s="21"/>
    </row>
    <row r="84" spans="1:439" s="2" customFormat="1" ht="15.6">
      <c r="A84" s="148"/>
      <c r="B84" s="148"/>
      <c r="C84" s="148"/>
      <c r="D84" s="148"/>
      <c r="E84" s="197">
        <f>L79</f>
        <v>73</v>
      </c>
      <c r="F84" s="192">
        <f>M79</f>
        <v>20.93055555555555</v>
      </c>
      <c r="G84" s="134"/>
      <c r="H84" s="151">
        <f>J79</f>
        <v>0</v>
      </c>
      <c r="I84" s="152">
        <f>K79</f>
        <v>0</v>
      </c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97">
        <f>AM79</f>
        <v>75</v>
      </c>
      <c r="AG84" s="192">
        <f>AN79</f>
        <v>20.784722222222218</v>
      </c>
      <c r="AH84" s="134"/>
      <c r="AI84" s="151">
        <f>AK79</f>
        <v>0</v>
      </c>
      <c r="AJ84" s="152">
        <f>AL79</f>
        <v>0</v>
      </c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97">
        <f>BM79</f>
        <v>0</v>
      </c>
      <c r="BG84" s="192">
        <f>BN79</f>
        <v>0</v>
      </c>
      <c r="BH84" s="134"/>
      <c r="BI84" s="151">
        <f>BK79</f>
        <v>0</v>
      </c>
      <c r="BJ84" s="152">
        <f>BL79</f>
        <v>0</v>
      </c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  <c r="BX84" s="148"/>
      <c r="BY84" s="148"/>
      <c r="BZ84" s="148"/>
      <c r="CA84" s="148"/>
      <c r="CB84" s="148"/>
      <c r="CC84" s="148"/>
      <c r="CD84" s="148"/>
      <c r="CE84" s="148"/>
      <c r="CF84" s="151">
        <f>CM79</f>
        <v>0</v>
      </c>
      <c r="CG84" s="152">
        <f>CN79</f>
        <v>0</v>
      </c>
      <c r="CH84" s="134"/>
      <c r="CI84" s="151">
        <f>CK79</f>
        <v>0</v>
      </c>
      <c r="CJ84" s="152">
        <f>CL79</f>
        <v>0</v>
      </c>
      <c r="CK84" s="148"/>
      <c r="CL84" s="148"/>
      <c r="CM84" s="148"/>
      <c r="CN84" s="148"/>
      <c r="CO84" s="148"/>
      <c r="CP84" s="148"/>
      <c r="CQ84" s="148"/>
      <c r="CR84" s="148"/>
      <c r="CS84" s="148"/>
      <c r="CT84" s="148"/>
      <c r="CU84" s="148"/>
      <c r="CV84" s="148"/>
      <c r="CW84" s="148"/>
      <c r="CX84" s="148"/>
      <c r="CY84" s="148"/>
      <c r="CZ84" s="148"/>
      <c r="DA84" s="148"/>
      <c r="DB84" s="148"/>
      <c r="DC84" s="148"/>
      <c r="DD84" s="148"/>
      <c r="DE84" s="151">
        <f>DL79</f>
        <v>0</v>
      </c>
      <c r="DF84" s="152">
        <f>DM79</f>
        <v>0</v>
      </c>
      <c r="DG84" s="134"/>
      <c r="DH84" s="151">
        <f>DJ79</f>
        <v>0</v>
      </c>
      <c r="DI84" s="152">
        <f>DK79</f>
        <v>0</v>
      </c>
      <c r="DJ84" s="148"/>
      <c r="DK84" s="148"/>
      <c r="DL84" s="148"/>
      <c r="DM84" s="148"/>
      <c r="DN84" s="148"/>
      <c r="DO84" s="148"/>
      <c r="DP84" s="148"/>
      <c r="DQ84" s="148"/>
      <c r="DR84" s="148"/>
      <c r="DS84" s="148"/>
      <c r="DT84" s="148"/>
      <c r="DU84" s="148"/>
      <c r="DV84" s="148"/>
      <c r="DW84" s="148"/>
      <c r="DX84" s="148"/>
      <c r="DY84" s="148"/>
      <c r="DZ84" s="148"/>
      <c r="EA84" s="148"/>
      <c r="EB84" s="148"/>
      <c r="EC84" s="148"/>
      <c r="ED84" s="148"/>
      <c r="EE84" s="151">
        <f>EL79</f>
        <v>0</v>
      </c>
      <c r="EF84" s="152">
        <f>EM79</f>
        <v>0</v>
      </c>
      <c r="EG84" s="134"/>
      <c r="EH84" s="151">
        <f>EJ79</f>
        <v>0</v>
      </c>
      <c r="EI84" s="152">
        <f>EK79</f>
        <v>0</v>
      </c>
      <c r="EJ84" s="148"/>
      <c r="EK84" s="148"/>
      <c r="EL84" s="148"/>
      <c r="EM84" s="148"/>
      <c r="EN84" s="148"/>
      <c r="EO84" s="148"/>
      <c r="EP84" s="148"/>
      <c r="EQ84" s="148"/>
      <c r="ER84" s="148"/>
      <c r="ES84" s="148"/>
      <c r="ET84" s="148"/>
      <c r="EU84" s="148"/>
      <c r="EV84" s="148"/>
      <c r="EW84" s="148"/>
      <c r="EX84" s="148"/>
      <c r="EY84" s="148"/>
      <c r="EZ84" s="148"/>
      <c r="FA84" s="148"/>
      <c r="FB84" s="148"/>
      <c r="FC84" s="148"/>
      <c r="FD84" s="148"/>
      <c r="FE84" s="151">
        <f>FL79</f>
        <v>0</v>
      </c>
      <c r="FF84" s="152">
        <f>FM79</f>
        <v>0</v>
      </c>
      <c r="FG84" s="134"/>
      <c r="FH84" s="151">
        <f>FJ79</f>
        <v>0</v>
      </c>
      <c r="FI84" s="152">
        <f>FK79</f>
        <v>0</v>
      </c>
      <c r="FJ84" s="148"/>
      <c r="FK84" s="148"/>
      <c r="FL84" s="148"/>
      <c r="FM84" s="148"/>
      <c r="FN84" s="148"/>
      <c r="FO84" s="148"/>
      <c r="FP84" s="148"/>
      <c r="FQ84" s="148"/>
      <c r="FR84" s="148"/>
      <c r="FS84" s="148"/>
      <c r="FT84" s="148"/>
      <c r="FU84" s="148"/>
      <c r="FV84" s="148"/>
      <c r="FW84" s="148"/>
      <c r="FX84" s="148"/>
      <c r="FY84" s="148"/>
      <c r="FZ84" s="148"/>
      <c r="GA84" s="148"/>
      <c r="GB84" s="148"/>
      <c r="GC84" s="148"/>
      <c r="GD84" s="148"/>
      <c r="GE84" s="151">
        <f>GL79</f>
        <v>0</v>
      </c>
      <c r="GF84" s="152">
        <f>GM79</f>
        <v>0</v>
      </c>
      <c r="GG84" s="134"/>
      <c r="GH84" s="151">
        <f>GJ79</f>
        <v>0</v>
      </c>
      <c r="GI84" s="152">
        <f>GK79</f>
        <v>0</v>
      </c>
      <c r="GJ84" s="148"/>
      <c r="GK84" s="148"/>
      <c r="GL84" s="148"/>
      <c r="GM84" s="148"/>
      <c r="GN84" s="148"/>
      <c r="GO84" s="148"/>
      <c r="GP84" s="148"/>
      <c r="GQ84" s="148"/>
      <c r="GR84" s="148"/>
      <c r="GS84" s="148"/>
      <c r="GT84" s="148"/>
      <c r="GU84" s="148"/>
      <c r="GV84" s="148"/>
      <c r="GW84" s="148"/>
      <c r="GX84" s="148"/>
      <c r="GY84" s="148"/>
      <c r="GZ84" s="148"/>
      <c r="HA84" s="148"/>
      <c r="HB84" s="148"/>
      <c r="HC84" s="148"/>
      <c r="HD84" s="148"/>
      <c r="HE84" s="151">
        <f>HL79</f>
        <v>0</v>
      </c>
      <c r="HF84" s="152">
        <f>HM79</f>
        <v>0</v>
      </c>
      <c r="HG84" s="134"/>
      <c r="HH84" s="151">
        <f>HJ79</f>
        <v>0</v>
      </c>
      <c r="HI84" s="152">
        <f>HK79</f>
        <v>0</v>
      </c>
      <c r="HJ84" s="148"/>
      <c r="HK84" s="148"/>
      <c r="HL84" s="148"/>
      <c r="HM84" s="148"/>
      <c r="HN84" s="148"/>
      <c r="HO84" s="148"/>
      <c r="HP84" s="148"/>
      <c r="HQ84" s="148"/>
      <c r="HR84" s="148"/>
      <c r="HS84" s="148"/>
      <c r="HT84" s="148"/>
      <c r="HU84" s="148"/>
      <c r="HV84" s="148"/>
      <c r="HW84" s="148"/>
      <c r="HX84" s="148"/>
      <c r="HY84" s="148"/>
      <c r="HZ84" s="148"/>
      <c r="IA84" s="148"/>
      <c r="IB84" s="148"/>
      <c r="IC84" s="148"/>
      <c r="ID84" s="148"/>
      <c r="IE84" s="151">
        <f>IL79</f>
        <v>0</v>
      </c>
      <c r="IF84" s="152">
        <f>IM79</f>
        <v>0</v>
      </c>
      <c r="IG84" s="134"/>
      <c r="IH84" s="151">
        <f>IJ79</f>
        <v>0</v>
      </c>
      <c r="II84" s="152">
        <f>IK79</f>
        <v>0</v>
      </c>
      <c r="IJ84" s="148"/>
      <c r="IK84" s="148"/>
      <c r="IL84" s="148"/>
      <c r="IM84" s="148"/>
      <c r="IN84" s="148"/>
      <c r="IO84" s="148"/>
      <c r="IP84" s="148"/>
      <c r="IQ84" s="148"/>
      <c r="IR84" s="148"/>
      <c r="IS84" s="148"/>
      <c r="IT84" s="148"/>
      <c r="IU84" s="148"/>
      <c r="IV84" s="148"/>
      <c r="IW84" s="148"/>
      <c r="IX84" s="148"/>
      <c r="IY84" s="148"/>
      <c r="IZ84" s="148"/>
      <c r="JA84" s="148"/>
      <c r="JB84" s="148"/>
      <c r="JC84" s="148"/>
      <c r="JD84" s="148"/>
      <c r="JE84" s="151">
        <f>JL79</f>
        <v>0</v>
      </c>
      <c r="JF84" s="152">
        <f>JM79</f>
        <v>0</v>
      </c>
      <c r="JG84" s="134"/>
      <c r="JH84" s="151">
        <f>JJ79</f>
        <v>0</v>
      </c>
      <c r="JI84" s="152">
        <f>JK79</f>
        <v>0</v>
      </c>
      <c r="JJ84" s="148"/>
      <c r="JK84" s="148"/>
      <c r="JL84" s="148"/>
      <c r="JM84" s="148"/>
      <c r="JN84" s="148"/>
      <c r="JO84" s="148"/>
      <c r="JP84" s="148"/>
      <c r="JQ84" s="148"/>
      <c r="JR84" s="148"/>
      <c r="JS84" s="148"/>
      <c r="JT84" s="148"/>
      <c r="JU84" s="148"/>
      <c r="JV84" s="148"/>
      <c r="JW84" s="148"/>
      <c r="JX84" s="148"/>
      <c r="JY84" s="148"/>
      <c r="JZ84" s="148"/>
      <c r="KA84" s="148"/>
      <c r="KB84" s="148"/>
      <c r="KC84" s="148"/>
      <c r="KD84" s="148"/>
      <c r="KE84" s="151">
        <f>KL79</f>
        <v>0</v>
      </c>
      <c r="KF84" s="152">
        <f>KM79</f>
        <v>0</v>
      </c>
      <c r="KG84" s="134"/>
      <c r="KH84" s="151">
        <f>KJ79</f>
        <v>0</v>
      </c>
      <c r="KI84" s="152">
        <f>KK79</f>
        <v>0</v>
      </c>
      <c r="KJ84" s="148"/>
      <c r="KK84" s="148"/>
      <c r="KL84" s="148"/>
      <c r="KM84" s="148"/>
      <c r="KN84" s="148"/>
      <c r="KO84" s="148"/>
      <c r="KP84" s="148"/>
      <c r="KQ84" s="148"/>
      <c r="KR84" s="148"/>
      <c r="KS84" s="148"/>
      <c r="KT84" s="148"/>
      <c r="KU84" s="148"/>
      <c r="KV84" s="148"/>
      <c r="KW84" s="148"/>
      <c r="KX84" s="148"/>
      <c r="KY84" s="148"/>
      <c r="KZ84" s="148"/>
      <c r="LA84" s="148"/>
      <c r="LB84" s="148"/>
      <c r="LC84" s="148"/>
      <c r="LD84" s="148"/>
      <c r="LE84" s="151">
        <f>LL79</f>
        <v>0</v>
      </c>
      <c r="LF84" s="152">
        <f>LM79</f>
        <v>0</v>
      </c>
      <c r="LG84" s="134"/>
      <c r="LH84" s="151">
        <f>LJ79</f>
        <v>0</v>
      </c>
      <c r="LI84" s="152">
        <f>LK79</f>
        <v>0</v>
      </c>
      <c r="LJ84" s="148"/>
      <c r="LK84" s="148"/>
      <c r="LL84" s="148"/>
      <c r="LM84" s="148"/>
      <c r="LN84" s="148"/>
      <c r="LO84" s="148"/>
      <c r="LP84" s="148"/>
      <c r="LQ84" s="148"/>
      <c r="LR84" s="148"/>
      <c r="LS84" s="148"/>
      <c r="LT84" s="148"/>
      <c r="LU84" s="148"/>
      <c r="LV84" s="148"/>
      <c r="LW84" s="148"/>
      <c r="LX84" s="148"/>
      <c r="LY84" s="148"/>
      <c r="LZ84" s="148"/>
      <c r="MA84" s="148"/>
      <c r="MB84" s="148"/>
      <c r="MC84" s="151">
        <f>MC79</f>
        <v>0</v>
      </c>
      <c r="MD84" s="152">
        <f>MD79</f>
        <v>0</v>
      </c>
      <c r="ME84" s="134"/>
      <c r="MF84" s="151">
        <f>ME79</f>
        <v>0</v>
      </c>
      <c r="MG84" s="152">
        <f>MF79</f>
        <v>0</v>
      </c>
      <c r="MH84" s="148"/>
      <c r="MI84" s="151">
        <f>MI79</f>
        <v>0</v>
      </c>
      <c r="MJ84" s="152">
        <f>MJ79</f>
        <v>0</v>
      </c>
      <c r="MK84" s="134"/>
      <c r="ML84" s="151">
        <f>MK79</f>
        <v>0</v>
      </c>
      <c r="MM84" s="152">
        <f>ML79</f>
        <v>0</v>
      </c>
      <c r="MN84" s="149"/>
      <c r="MO84" s="151">
        <v>0</v>
      </c>
      <c r="MP84" s="152">
        <v>0</v>
      </c>
      <c r="MQ84" s="134"/>
      <c r="MR84" s="151">
        <f>MQ79</f>
        <v>0</v>
      </c>
      <c r="MS84" s="152">
        <f>MR79</f>
        <v>0</v>
      </c>
      <c r="MT84" s="149"/>
      <c r="MU84" s="151">
        <f>MU79</f>
        <v>0</v>
      </c>
      <c r="MV84" s="152">
        <f>MV79</f>
        <v>0</v>
      </c>
      <c r="MW84" s="134"/>
      <c r="MX84" s="151">
        <f>MW79</f>
        <v>0</v>
      </c>
      <c r="MY84" s="152">
        <f>MX79</f>
        <v>0</v>
      </c>
      <c r="MZ84" s="21"/>
      <c r="NA84" s="21"/>
      <c r="NB84" s="21"/>
      <c r="NC84" s="21"/>
      <c r="ND84" s="21"/>
      <c r="NE84" s="21"/>
      <c r="NF84" s="21"/>
      <c r="NG84" s="21"/>
      <c r="NH84" s="21"/>
      <c r="NI84" s="21"/>
      <c r="NJ84" s="21"/>
      <c r="NK84" s="21"/>
      <c r="NL84" s="21"/>
      <c r="NM84" s="21"/>
      <c r="NN84" s="21"/>
      <c r="NO84" s="21"/>
      <c r="NP84" s="21"/>
      <c r="NQ84" s="21"/>
      <c r="NR84" s="21"/>
      <c r="NS84" s="21"/>
      <c r="NT84" s="21"/>
      <c r="NU84" s="21"/>
      <c r="NV84" s="21"/>
      <c r="NW84" s="21"/>
      <c r="NX84" s="21"/>
      <c r="NY84" s="21"/>
      <c r="NZ84" s="21"/>
      <c r="OA84" s="21"/>
      <c r="OB84" s="21"/>
      <c r="OC84" s="21"/>
      <c r="OD84" s="21"/>
      <c r="OE84" s="21"/>
      <c r="OF84" s="21"/>
      <c r="OG84" s="21"/>
      <c r="OH84" s="21"/>
      <c r="OI84" s="21"/>
      <c r="OJ84" s="21"/>
      <c r="OK84" s="21"/>
      <c r="OL84" s="21"/>
      <c r="OM84" s="21"/>
      <c r="ON84" s="21"/>
      <c r="OO84" s="21"/>
      <c r="OP84" s="197">
        <f>OW79</f>
        <v>0</v>
      </c>
      <c r="OQ84" s="192">
        <f>OX79</f>
        <v>0</v>
      </c>
      <c r="OR84" s="186"/>
      <c r="OS84" s="185">
        <f>OU79</f>
        <v>0</v>
      </c>
      <c r="OT84" s="152">
        <f>OV79</f>
        <v>0</v>
      </c>
      <c r="OU84" s="21"/>
      <c r="OV84" s="21"/>
      <c r="OW84" s="21"/>
      <c r="OX84" s="21"/>
      <c r="OY84" s="21"/>
      <c r="OZ84" s="21"/>
      <c r="PA84" s="87" t="s">
        <v>98</v>
      </c>
      <c r="PB84" s="87"/>
      <c r="PC84" s="87"/>
      <c r="PD84" s="21"/>
      <c r="PE84" s="21"/>
      <c r="PF84" s="21"/>
      <c r="PG84" s="21"/>
      <c r="PH84" s="21"/>
      <c r="PI84" s="21"/>
      <c r="PJ84" s="21"/>
      <c r="PK84" s="21"/>
      <c r="PL84" s="21"/>
      <c r="PM84" s="21"/>
      <c r="PN84" s="21"/>
      <c r="PO84" s="21"/>
      <c r="PP84" s="21"/>
      <c r="PQ84" s="196" t="s">
        <v>15</v>
      </c>
      <c r="PR84" s="196" t="s">
        <v>16</v>
      </c>
      <c r="PS84" s="149"/>
      <c r="PT84" s="150" t="s">
        <v>15</v>
      </c>
      <c r="PU84" s="150" t="s">
        <v>16</v>
      </c>
      <c r="PV84" s="21"/>
      <c r="PW84" s="21"/>
    </row>
    <row r="85" spans="1:439" ht="15.6">
      <c r="A85" s="34"/>
      <c r="B85" s="34"/>
      <c r="C85" s="34"/>
      <c r="D85" s="34"/>
      <c r="E85" s="34"/>
      <c r="G85" s="34"/>
      <c r="H85" s="34"/>
      <c r="I85" s="34"/>
      <c r="J85" s="32"/>
      <c r="K85" s="32"/>
      <c r="L85" s="32"/>
      <c r="M85" s="32"/>
      <c r="N85" s="33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237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2"/>
      <c r="CL85" s="32"/>
      <c r="CM85" s="32"/>
      <c r="CN85" s="32"/>
      <c r="CO85" s="33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2"/>
      <c r="DK85" s="32"/>
      <c r="DL85" s="32"/>
      <c r="DM85" s="32"/>
      <c r="DN85" s="33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2"/>
      <c r="EK85" s="32"/>
      <c r="EL85" s="32"/>
      <c r="EM85" s="32"/>
      <c r="EN85" s="33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2"/>
      <c r="FK85" s="32"/>
      <c r="FL85" s="32"/>
      <c r="FM85" s="32"/>
      <c r="FN85" s="33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2"/>
      <c r="GK85" s="32"/>
      <c r="GL85" s="32"/>
      <c r="GM85" s="32"/>
      <c r="GN85" s="33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2"/>
      <c r="HK85" s="32"/>
      <c r="HL85" s="32"/>
      <c r="HM85" s="32"/>
      <c r="HN85" s="33"/>
      <c r="HO85" s="34"/>
      <c r="HP85" s="34"/>
      <c r="HQ85" s="34"/>
      <c r="HR85" s="34"/>
      <c r="HS85" s="34"/>
      <c r="HT85" s="34"/>
      <c r="HU85" s="34"/>
      <c r="HV85" s="34"/>
      <c r="HW85" s="34"/>
      <c r="HX85" s="34"/>
      <c r="HY85" s="34"/>
      <c r="HZ85" s="34"/>
      <c r="IA85" s="34"/>
      <c r="IB85" s="34"/>
      <c r="IC85" s="34"/>
      <c r="ID85" s="34"/>
      <c r="IE85" s="34"/>
      <c r="IF85" s="34"/>
      <c r="IG85" s="34"/>
      <c r="IH85" s="34"/>
      <c r="II85" s="34"/>
      <c r="IJ85" s="32"/>
      <c r="IK85" s="32"/>
      <c r="IL85" s="32"/>
      <c r="IM85" s="32"/>
      <c r="IN85" s="33"/>
      <c r="IO85" s="34"/>
      <c r="IP85" s="34"/>
      <c r="IQ85" s="34"/>
      <c r="IR85" s="34"/>
      <c r="IS85" s="34"/>
      <c r="IT85" s="34"/>
      <c r="IU85" s="34"/>
      <c r="IV85" s="34"/>
      <c r="IW85" s="34"/>
      <c r="IX85" s="34"/>
      <c r="IY85" s="34"/>
      <c r="IZ85" s="34"/>
      <c r="JA85" s="34"/>
      <c r="JB85" s="34"/>
      <c r="JC85" s="34"/>
      <c r="JD85" s="34"/>
      <c r="JE85" s="34"/>
      <c r="JF85" s="34"/>
      <c r="JG85" s="34"/>
      <c r="JH85" s="34"/>
      <c r="JI85" s="34"/>
      <c r="JJ85" s="32"/>
      <c r="JK85" s="32"/>
      <c r="JL85" s="32"/>
      <c r="JM85" s="32"/>
      <c r="JN85" s="33"/>
      <c r="JO85" s="34"/>
      <c r="JP85" s="34"/>
      <c r="JQ85" s="34"/>
      <c r="JR85" s="34"/>
      <c r="JS85" s="34"/>
      <c r="JT85" s="34"/>
      <c r="JU85" s="34"/>
      <c r="JV85" s="34"/>
      <c r="JW85" s="34"/>
      <c r="JX85" s="34"/>
      <c r="JY85" s="34"/>
      <c r="JZ85" s="34"/>
      <c r="KA85" s="34"/>
      <c r="KB85" s="34"/>
      <c r="KC85" s="34"/>
      <c r="KD85" s="34"/>
      <c r="KE85" s="34"/>
      <c r="KF85" s="34"/>
      <c r="KG85" s="34"/>
      <c r="KH85" s="34"/>
      <c r="KI85" s="34"/>
      <c r="KJ85" s="32"/>
      <c r="KK85" s="32"/>
      <c r="KL85" s="32"/>
      <c r="KM85" s="32"/>
      <c r="KN85" s="33"/>
      <c r="KO85" s="34"/>
      <c r="KP85" s="34"/>
      <c r="KQ85" s="34"/>
      <c r="KR85" s="34"/>
      <c r="KS85" s="34"/>
      <c r="KT85" s="34"/>
      <c r="KU85" s="34"/>
      <c r="KV85" s="34"/>
      <c r="KW85" s="34"/>
      <c r="KX85" s="34"/>
      <c r="KY85" s="34"/>
      <c r="KZ85" s="34"/>
      <c r="LA85" s="34"/>
      <c r="LB85" s="34"/>
      <c r="LC85" s="34"/>
      <c r="LD85" s="34"/>
      <c r="LE85" s="34"/>
      <c r="LF85" s="34"/>
      <c r="LG85" s="34"/>
      <c r="LH85" s="34"/>
      <c r="LI85" s="34"/>
      <c r="LJ85" s="32"/>
      <c r="LK85" s="32"/>
      <c r="LL85" s="32"/>
      <c r="LM85" s="32"/>
      <c r="LN85" s="33"/>
      <c r="LO85" s="34"/>
      <c r="LP85" s="34"/>
      <c r="LQ85" s="34"/>
      <c r="LR85" s="34"/>
      <c r="LS85" s="34"/>
      <c r="LT85" s="34"/>
      <c r="LU85" s="34"/>
      <c r="LV85" s="34"/>
      <c r="LW85" s="34"/>
      <c r="LX85" s="34"/>
      <c r="LY85" s="34"/>
      <c r="LZ85" s="34"/>
      <c r="MA85" s="237"/>
      <c r="MB85" s="34"/>
      <c r="MC85" s="34"/>
      <c r="MD85" s="34"/>
      <c r="ME85" s="34"/>
      <c r="MF85" s="34"/>
      <c r="MG85" s="33"/>
      <c r="MH85" s="34"/>
      <c r="MI85" s="14"/>
      <c r="MJ85" s="14"/>
      <c r="MK85" s="14"/>
      <c r="ML85" s="14"/>
      <c r="MM85" s="14"/>
      <c r="MN85" s="14"/>
      <c r="MO85" s="14"/>
      <c r="MP85" s="14"/>
      <c r="MQ85" s="14"/>
      <c r="MR85" s="14"/>
      <c r="MS85" s="14"/>
      <c r="MT85" s="14"/>
      <c r="MU85" s="14"/>
      <c r="MV85" s="14"/>
      <c r="MW85" s="14"/>
      <c r="MX85" s="14"/>
      <c r="MY85" s="14"/>
      <c r="PA85" s="87" t="s">
        <v>117</v>
      </c>
      <c r="PB85" s="87"/>
      <c r="PC85"/>
      <c r="PQ85" s="144">
        <f>PX79</f>
        <v>74</v>
      </c>
      <c r="PR85" s="145">
        <f>PY79</f>
        <v>21.190972222222218</v>
      </c>
      <c r="PS85" s="295"/>
      <c r="PT85" s="294">
        <f>PV80</f>
        <v>0</v>
      </c>
      <c r="PU85" s="152">
        <f>PW80</f>
        <v>0</v>
      </c>
    </row>
    <row r="86" spans="1:439" ht="15.6">
      <c r="A86" s="34"/>
      <c r="B86" s="34"/>
      <c r="C86" s="34"/>
      <c r="D86" s="34"/>
      <c r="E86" s="34"/>
      <c r="F86" s="34"/>
      <c r="G86" s="34"/>
      <c r="H86" s="34"/>
      <c r="I86" s="34"/>
      <c r="J86" s="32"/>
      <c r="K86" s="32"/>
      <c r="L86" s="32"/>
      <c r="M86" s="32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237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2"/>
      <c r="CL86" s="32"/>
      <c r="CM86" s="32"/>
      <c r="CN86" s="32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2"/>
      <c r="DK86" s="32"/>
      <c r="DL86" s="32"/>
      <c r="DM86" s="32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2"/>
      <c r="EK86" s="32"/>
      <c r="EL86" s="32"/>
      <c r="EM86" s="32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2"/>
      <c r="FK86" s="32"/>
      <c r="FL86" s="32"/>
      <c r="FM86" s="32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2"/>
      <c r="GK86" s="32"/>
      <c r="GL86" s="32"/>
      <c r="GM86" s="32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2"/>
      <c r="HK86" s="32"/>
      <c r="HL86" s="32"/>
      <c r="HM86" s="32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2"/>
      <c r="IK86" s="32"/>
      <c r="IL86" s="32"/>
      <c r="IM86" s="32"/>
      <c r="IN86" s="34"/>
      <c r="IO86" s="34"/>
      <c r="IP86" s="34"/>
      <c r="IQ86" s="34"/>
      <c r="IR86" s="34"/>
      <c r="IS86" s="34"/>
      <c r="IT86" s="34"/>
      <c r="IU86" s="34"/>
      <c r="IV86" s="34"/>
      <c r="IW86" s="34"/>
      <c r="IX86" s="34"/>
      <c r="IY86" s="34"/>
      <c r="IZ86" s="34"/>
      <c r="JA86" s="34"/>
      <c r="JB86" s="34"/>
      <c r="JC86" s="34"/>
      <c r="JD86" s="34"/>
      <c r="JE86" s="34"/>
      <c r="JF86" s="34"/>
      <c r="JG86" s="34"/>
      <c r="JH86" s="34"/>
      <c r="JI86" s="34"/>
      <c r="JJ86" s="32"/>
      <c r="JK86" s="32"/>
      <c r="JL86" s="32"/>
      <c r="JM86" s="32"/>
      <c r="JN86" s="34"/>
      <c r="JO86" s="34"/>
      <c r="JP86" s="34"/>
      <c r="JQ86" s="34"/>
      <c r="JR86" s="34"/>
      <c r="JS86" s="34"/>
      <c r="JT86" s="34"/>
      <c r="JU86" s="34"/>
      <c r="JV86" s="34"/>
      <c r="JW86" s="34"/>
      <c r="JX86" s="34"/>
      <c r="JY86" s="34"/>
      <c r="JZ86" s="34"/>
      <c r="KA86" s="34"/>
      <c r="KB86" s="34"/>
      <c r="KC86" s="34"/>
      <c r="KD86" s="34"/>
      <c r="KE86" s="34"/>
      <c r="KF86" s="34"/>
      <c r="KG86" s="34"/>
      <c r="KH86" s="34"/>
      <c r="KI86" s="34"/>
      <c r="KJ86" s="32"/>
      <c r="KK86" s="32"/>
      <c r="KL86" s="32"/>
      <c r="KM86" s="32"/>
      <c r="KN86" s="34"/>
      <c r="KO86" s="34"/>
      <c r="KP86" s="34"/>
      <c r="KQ86" s="34"/>
      <c r="KR86" s="34"/>
      <c r="KS86" s="34"/>
      <c r="KT86" s="34"/>
      <c r="KU86" s="34"/>
      <c r="KV86" s="34"/>
      <c r="KW86" s="34"/>
      <c r="KX86" s="34"/>
      <c r="KY86" s="34"/>
      <c r="KZ86" s="34"/>
      <c r="LA86" s="34"/>
      <c r="LB86" s="34"/>
      <c r="LC86" s="34"/>
      <c r="LD86" s="34"/>
      <c r="LE86" s="34"/>
      <c r="LF86" s="34"/>
      <c r="LG86" s="34"/>
      <c r="LH86" s="34"/>
      <c r="LI86" s="34"/>
      <c r="LJ86" s="32"/>
      <c r="LK86" s="32"/>
      <c r="LL86" s="32"/>
      <c r="LM86" s="32"/>
      <c r="LN86" s="34"/>
      <c r="LO86" s="34"/>
      <c r="LP86" s="34"/>
      <c r="LQ86" s="34"/>
      <c r="LR86" s="34"/>
      <c r="LS86" s="34"/>
      <c r="LT86" s="34"/>
      <c r="LU86" s="34"/>
      <c r="LV86" s="34"/>
      <c r="LW86" s="34"/>
      <c r="LX86" s="34"/>
      <c r="LY86" s="34"/>
      <c r="LZ86" s="34"/>
      <c r="MA86" s="237"/>
      <c r="MB86" s="34"/>
      <c r="MC86" s="34"/>
      <c r="MD86" s="34"/>
      <c r="ME86" s="34"/>
      <c r="MF86" s="34"/>
      <c r="MG86" s="33"/>
      <c r="MH86" s="34"/>
      <c r="MI86" s="14"/>
      <c r="MJ86" s="14"/>
      <c r="MK86" s="14"/>
      <c r="ML86" s="14"/>
      <c r="MM86" s="14"/>
      <c r="MN86" s="14"/>
      <c r="MO86" s="14"/>
      <c r="MP86" s="14"/>
      <c r="MQ86" s="14"/>
      <c r="MR86" s="14"/>
      <c r="MS86" s="14"/>
      <c r="MT86" s="14"/>
      <c r="MU86" s="14"/>
      <c r="MV86" s="14"/>
      <c r="MW86" s="14"/>
      <c r="MX86" s="14"/>
      <c r="MY86" s="14"/>
      <c r="PA86" s="87" t="s">
        <v>118</v>
      </c>
      <c r="PB86" s="87"/>
      <c r="PC86" s="87"/>
    </row>
    <row r="87" spans="1:439" ht="15.6">
      <c r="A87" s="34"/>
      <c r="B87" s="34"/>
      <c r="C87" s="34"/>
      <c r="D87" s="34"/>
      <c r="E87" s="34"/>
      <c r="F87" s="34"/>
      <c r="G87" s="34"/>
      <c r="H87" s="34"/>
      <c r="I87" s="34"/>
      <c r="J87" s="32"/>
      <c r="K87" s="32"/>
      <c r="L87" s="32"/>
      <c r="M87" s="32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237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2"/>
      <c r="CL87" s="32"/>
      <c r="CM87" s="32"/>
      <c r="CN87" s="32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2"/>
      <c r="DK87" s="32"/>
      <c r="DL87" s="32"/>
      <c r="DM87" s="32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2"/>
      <c r="EK87" s="32"/>
      <c r="EL87" s="32"/>
      <c r="EM87" s="32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2"/>
      <c r="FK87" s="32"/>
      <c r="FL87" s="32"/>
      <c r="FM87" s="32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2"/>
      <c r="GK87" s="32"/>
      <c r="GL87" s="32"/>
      <c r="GM87" s="32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2"/>
      <c r="HK87" s="32"/>
      <c r="HL87" s="32"/>
      <c r="HM87" s="32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2"/>
      <c r="IK87" s="32"/>
      <c r="IL87" s="32"/>
      <c r="IM87" s="32"/>
      <c r="IN87" s="34"/>
      <c r="IO87" s="34"/>
      <c r="IP87" s="34"/>
      <c r="IQ87" s="34"/>
      <c r="IR87" s="34"/>
      <c r="IS87" s="34"/>
      <c r="IT87" s="34"/>
      <c r="IU87" s="34"/>
      <c r="IV87" s="34"/>
      <c r="IW87" s="34"/>
      <c r="IX87" s="34"/>
      <c r="IY87" s="34"/>
      <c r="IZ87" s="34"/>
      <c r="JA87" s="34"/>
      <c r="JB87" s="34"/>
      <c r="JC87" s="34"/>
      <c r="JD87" s="34"/>
      <c r="JE87" s="34"/>
      <c r="JF87" s="34"/>
      <c r="JG87" s="34"/>
      <c r="JH87" s="34"/>
      <c r="JI87" s="34"/>
      <c r="JJ87" s="32"/>
      <c r="JK87" s="32"/>
      <c r="JL87" s="32"/>
      <c r="JM87" s="32"/>
      <c r="JN87" s="34"/>
      <c r="JO87" s="34"/>
      <c r="JP87" s="34"/>
      <c r="JQ87" s="34"/>
      <c r="JR87" s="34"/>
      <c r="JS87" s="34"/>
      <c r="JT87" s="34"/>
      <c r="JU87" s="34"/>
      <c r="JV87" s="34"/>
      <c r="JW87" s="34"/>
      <c r="JX87" s="34"/>
      <c r="JY87" s="34"/>
      <c r="JZ87" s="34"/>
      <c r="KA87" s="34"/>
      <c r="KB87" s="34"/>
      <c r="KC87" s="34"/>
      <c r="KD87" s="34"/>
      <c r="KE87" s="34"/>
      <c r="KF87" s="34"/>
      <c r="KG87" s="34"/>
      <c r="KH87" s="34"/>
      <c r="KI87" s="34"/>
      <c r="KJ87" s="32"/>
      <c r="KK87" s="32"/>
      <c r="KL87" s="32"/>
      <c r="KM87" s="32"/>
      <c r="KN87" s="34"/>
      <c r="KO87" s="34"/>
      <c r="KP87" s="34"/>
      <c r="KQ87" s="34"/>
      <c r="KR87" s="34"/>
      <c r="KS87" s="34"/>
      <c r="KT87" s="34"/>
      <c r="KU87" s="34"/>
      <c r="KV87" s="34"/>
      <c r="KW87" s="34"/>
      <c r="KX87" s="34"/>
      <c r="KY87" s="34"/>
      <c r="KZ87" s="34"/>
      <c r="LA87" s="34"/>
      <c r="LB87" s="34"/>
      <c r="LC87" s="34"/>
      <c r="LD87" s="34"/>
      <c r="LE87" s="34"/>
      <c r="LF87" s="34"/>
      <c r="LG87" s="34"/>
      <c r="LH87" s="34"/>
      <c r="LI87" s="34"/>
      <c r="LJ87" s="32"/>
      <c r="LK87" s="32"/>
      <c r="LL87" s="32"/>
      <c r="LM87" s="32"/>
      <c r="LN87" s="34"/>
      <c r="LO87" s="34"/>
      <c r="LP87" s="34"/>
      <c r="LQ87" s="34"/>
      <c r="LR87" s="34"/>
      <c r="LS87" s="34"/>
      <c r="LT87" s="34"/>
      <c r="LU87" s="34"/>
      <c r="LV87" s="34"/>
      <c r="LW87" s="34"/>
      <c r="LX87" s="34"/>
      <c r="LY87" s="34"/>
      <c r="LZ87" s="34"/>
      <c r="MA87" s="237"/>
      <c r="MB87" s="34"/>
      <c r="MC87" s="34"/>
      <c r="MD87" s="34"/>
      <c r="ME87" s="34"/>
      <c r="MF87" s="34"/>
      <c r="MG87" s="33"/>
      <c r="MH87" s="34"/>
      <c r="MI87" s="14"/>
      <c r="MJ87" s="14"/>
      <c r="MK87" s="14"/>
      <c r="ML87" s="14"/>
      <c r="MM87" s="14"/>
      <c r="MN87" s="14"/>
      <c r="MO87" s="14"/>
      <c r="MP87" s="14"/>
      <c r="MQ87" s="14"/>
      <c r="MR87" s="14"/>
      <c r="MS87" s="14"/>
      <c r="MT87" s="14"/>
      <c r="MU87" s="14"/>
      <c r="MV87" s="14"/>
      <c r="MW87" s="14"/>
      <c r="MX87" s="14"/>
      <c r="MY87" s="14"/>
      <c r="PA87" s="87" t="s">
        <v>99</v>
      </c>
      <c r="PB87" s="87"/>
      <c r="PC87" s="87"/>
    </row>
    <row r="88" spans="1:439" ht="15.6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237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  <c r="IV88" s="34"/>
      <c r="IW88" s="34"/>
      <c r="IX88" s="34"/>
      <c r="IY88" s="34"/>
      <c r="IZ88" s="34"/>
      <c r="JA88" s="34"/>
      <c r="JB88" s="34"/>
      <c r="JC88" s="34"/>
      <c r="JD88" s="34"/>
      <c r="JE88" s="34"/>
      <c r="JF88" s="34"/>
      <c r="JG88" s="34"/>
      <c r="JH88" s="34"/>
      <c r="JI88" s="34"/>
      <c r="JJ88" s="34"/>
      <c r="JK88" s="34"/>
      <c r="JL88" s="34"/>
      <c r="JM88" s="34"/>
      <c r="JN88" s="34"/>
      <c r="JO88" s="34"/>
      <c r="JP88" s="34"/>
      <c r="JQ88" s="34"/>
      <c r="JR88" s="34"/>
      <c r="JS88" s="34"/>
      <c r="JT88" s="34"/>
      <c r="JU88" s="34"/>
      <c r="JV88" s="34"/>
      <c r="JW88" s="34"/>
      <c r="JX88" s="34"/>
      <c r="JY88" s="34"/>
      <c r="JZ88" s="34"/>
      <c r="KA88" s="34"/>
      <c r="KB88" s="34"/>
      <c r="KC88" s="34"/>
      <c r="KD88" s="34"/>
      <c r="KE88" s="34"/>
      <c r="KF88" s="34"/>
      <c r="KG88" s="34"/>
      <c r="KH88" s="34"/>
      <c r="KI88" s="34"/>
      <c r="KJ88" s="34"/>
      <c r="KK88" s="34"/>
      <c r="KL88" s="34"/>
      <c r="KM88" s="34"/>
      <c r="KN88" s="34"/>
      <c r="KO88" s="34"/>
      <c r="KP88" s="34"/>
      <c r="KQ88" s="34"/>
      <c r="KR88" s="34"/>
      <c r="KS88" s="34"/>
      <c r="KT88" s="34"/>
      <c r="KU88" s="34"/>
      <c r="KV88" s="34"/>
      <c r="KW88" s="34"/>
      <c r="KX88" s="34"/>
      <c r="KY88" s="34"/>
      <c r="KZ88" s="34"/>
      <c r="LA88" s="34"/>
      <c r="LB88" s="34"/>
      <c r="LC88" s="34"/>
      <c r="LD88" s="34"/>
      <c r="LE88" s="34"/>
      <c r="LF88" s="34"/>
      <c r="LG88" s="34"/>
      <c r="LH88" s="34"/>
      <c r="LI88" s="34"/>
      <c r="LJ88" s="34"/>
      <c r="LK88" s="34"/>
      <c r="LL88" s="34"/>
      <c r="LM88" s="34"/>
      <c r="LN88" s="34"/>
      <c r="LO88" s="34"/>
      <c r="LP88" s="34"/>
      <c r="LQ88" s="34"/>
      <c r="LR88" s="34"/>
      <c r="LS88" s="34"/>
      <c r="LT88" s="34"/>
      <c r="LU88" s="34"/>
      <c r="LV88" s="34"/>
      <c r="LW88" s="34"/>
      <c r="LX88" s="34"/>
      <c r="LY88" s="34"/>
      <c r="LZ88" s="34"/>
      <c r="MA88" s="237"/>
      <c r="MB88" s="34"/>
      <c r="MC88" s="34"/>
      <c r="MD88" s="34"/>
      <c r="ME88" s="34"/>
      <c r="MF88" s="34"/>
      <c r="MG88" s="33"/>
      <c r="MH88" s="34"/>
      <c r="MI88" s="14"/>
      <c r="MJ88" s="14"/>
      <c r="MK88" s="14"/>
      <c r="ML88" s="14"/>
      <c r="MM88" s="14"/>
      <c r="MN88" s="14"/>
      <c r="MO88" s="14"/>
      <c r="MP88" s="14"/>
      <c r="MQ88" s="14"/>
      <c r="MR88" s="14"/>
      <c r="MS88" s="14"/>
      <c r="MT88" s="14"/>
      <c r="MU88" s="14"/>
      <c r="MV88" s="14"/>
      <c r="MW88" s="14"/>
      <c r="MX88" s="14"/>
      <c r="MY88" s="14"/>
      <c r="OZ88" s="87"/>
      <c r="PA88" s="87"/>
      <c r="PB88" s="87"/>
      <c r="PC88" s="44"/>
    </row>
    <row r="89" spans="1:439" ht="15.6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237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  <c r="IH89" s="34"/>
      <c r="II89" s="34"/>
      <c r="IJ89" s="34"/>
      <c r="IK89" s="34"/>
      <c r="IL89" s="34"/>
      <c r="IM89" s="34"/>
      <c r="IN89" s="34"/>
      <c r="IO89" s="34"/>
      <c r="IP89" s="34"/>
      <c r="IQ89" s="34"/>
      <c r="IR89" s="34"/>
      <c r="IS89" s="34"/>
      <c r="IT89" s="34"/>
      <c r="IU89" s="34"/>
      <c r="IV89" s="34"/>
      <c r="IW89" s="34"/>
      <c r="IX89" s="34"/>
      <c r="IY89" s="34"/>
      <c r="IZ89" s="34"/>
      <c r="JA89" s="34"/>
      <c r="JB89" s="34"/>
      <c r="JC89" s="34"/>
      <c r="JD89" s="34"/>
      <c r="JE89" s="34"/>
      <c r="JF89" s="34"/>
      <c r="JG89" s="34"/>
      <c r="JH89" s="34"/>
      <c r="JI89" s="34"/>
      <c r="JJ89" s="34"/>
      <c r="JK89" s="34"/>
      <c r="JL89" s="34"/>
      <c r="JM89" s="34"/>
      <c r="JN89" s="34"/>
      <c r="JO89" s="34"/>
      <c r="JP89" s="34"/>
      <c r="JQ89" s="34"/>
      <c r="JR89" s="34"/>
      <c r="JS89" s="34"/>
      <c r="JT89" s="34"/>
      <c r="JU89" s="34"/>
      <c r="JV89" s="34"/>
      <c r="JW89" s="34"/>
      <c r="JX89" s="34"/>
      <c r="JY89" s="34"/>
      <c r="JZ89" s="34"/>
      <c r="KA89" s="34"/>
      <c r="KB89" s="34"/>
      <c r="KC89" s="34"/>
      <c r="KD89" s="34"/>
      <c r="KE89" s="34"/>
      <c r="KF89" s="34"/>
      <c r="KG89" s="34"/>
      <c r="KH89" s="34"/>
      <c r="KI89" s="34"/>
      <c r="KJ89" s="34"/>
      <c r="KK89" s="34"/>
      <c r="KL89" s="34"/>
      <c r="KM89" s="34"/>
      <c r="KN89" s="34"/>
      <c r="KO89" s="34"/>
      <c r="KP89" s="34"/>
      <c r="KQ89" s="34"/>
      <c r="KR89" s="34"/>
      <c r="KS89" s="34"/>
      <c r="KT89" s="34"/>
      <c r="KU89" s="34"/>
      <c r="KV89" s="34"/>
      <c r="KW89" s="34"/>
      <c r="KX89" s="34"/>
      <c r="KY89" s="34"/>
      <c r="KZ89" s="34"/>
      <c r="LA89" s="34"/>
      <c r="LB89" s="34"/>
      <c r="LC89" s="34"/>
      <c r="LD89" s="34"/>
      <c r="LE89" s="34"/>
      <c r="LF89" s="34"/>
      <c r="LG89" s="34"/>
      <c r="LH89" s="34"/>
      <c r="LI89" s="34"/>
      <c r="LJ89" s="34"/>
      <c r="LK89" s="34"/>
      <c r="LL89" s="34"/>
      <c r="LM89" s="34"/>
      <c r="LN89" s="34"/>
      <c r="LO89" s="34"/>
      <c r="LP89" s="34"/>
      <c r="LQ89" s="34"/>
      <c r="LR89" s="34"/>
      <c r="LS89" s="34"/>
      <c r="LT89" s="34"/>
      <c r="LU89" s="34"/>
      <c r="LV89" s="34"/>
      <c r="LW89" s="34"/>
      <c r="LX89" s="34"/>
      <c r="LY89" s="34"/>
      <c r="LZ89" s="34"/>
      <c r="MA89" s="237"/>
      <c r="MB89" s="34"/>
      <c r="MC89" s="34"/>
      <c r="MD89" s="34"/>
      <c r="ME89" s="34"/>
      <c r="MF89" s="34"/>
      <c r="MG89" s="33"/>
      <c r="MH89" s="34"/>
      <c r="MI89" s="14"/>
      <c r="MJ89" s="14"/>
      <c r="MK89" s="14"/>
      <c r="ML89" s="14"/>
      <c r="MM89" s="14"/>
      <c r="MN89" s="14"/>
      <c r="MO89" s="14"/>
      <c r="MP89" s="14"/>
      <c r="MQ89" s="14"/>
      <c r="MR89" s="14"/>
      <c r="MS89" s="14"/>
      <c r="MT89" s="14"/>
      <c r="MU89" s="14"/>
      <c r="MV89" s="14"/>
      <c r="MW89" s="14"/>
      <c r="MX89" s="14"/>
      <c r="MY89" s="14"/>
      <c r="OZ89" s="87"/>
      <c r="PA89" s="87"/>
      <c r="PB89"/>
      <c r="PC89" s="87"/>
    </row>
    <row r="90" spans="1:439" ht="15.6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237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  <c r="IW90" s="34"/>
      <c r="IX90" s="34"/>
      <c r="IY90" s="34"/>
      <c r="IZ90" s="34"/>
      <c r="JA90" s="34"/>
      <c r="JB90" s="34"/>
      <c r="JC90" s="34"/>
      <c r="JD90" s="34"/>
      <c r="JE90" s="34"/>
      <c r="JF90" s="34"/>
      <c r="JG90" s="34"/>
      <c r="JH90" s="34"/>
      <c r="JI90" s="34"/>
      <c r="JJ90" s="34"/>
      <c r="JK90" s="34"/>
      <c r="JL90" s="34"/>
      <c r="JM90" s="34"/>
      <c r="JN90" s="34"/>
      <c r="JO90" s="34"/>
      <c r="JP90" s="34"/>
      <c r="JQ90" s="34"/>
      <c r="JR90" s="34"/>
      <c r="JS90" s="34"/>
      <c r="JT90" s="34"/>
      <c r="JU90" s="34"/>
      <c r="JV90" s="34"/>
      <c r="JW90" s="34"/>
      <c r="JX90" s="34"/>
      <c r="JY90" s="34"/>
      <c r="JZ90" s="34"/>
      <c r="KA90" s="34"/>
      <c r="KB90" s="34"/>
      <c r="KC90" s="34"/>
      <c r="KD90" s="34"/>
      <c r="KE90" s="34"/>
      <c r="KF90" s="34"/>
      <c r="KG90" s="34"/>
      <c r="KH90" s="34"/>
      <c r="KI90" s="34"/>
      <c r="KJ90" s="34"/>
      <c r="KK90" s="34"/>
      <c r="KL90" s="34"/>
      <c r="KM90" s="34"/>
      <c r="KN90" s="34"/>
      <c r="KO90" s="34"/>
      <c r="KP90" s="34"/>
      <c r="KQ90" s="34"/>
      <c r="KR90" s="34"/>
      <c r="KS90" s="34"/>
      <c r="KT90" s="34"/>
      <c r="KU90" s="34"/>
      <c r="KV90" s="34"/>
      <c r="KW90" s="34"/>
      <c r="KX90" s="34"/>
      <c r="KY90" s="34"/>
      <c r="KZ90" s="34"/>
      <c r="LA90" s="34"/>
      <c r="LB90" s="34"/>
      <c r="LC90" s="34"/>
      <c r="LD90" s="34"/>
      <c r="LE90" s="34"/>
      <c r="LF90" s="34"/>
      <c r="LG90" s="34"/>
      <c r="LH90" s="34"/>
      <c r="LI90" s="34"/>
      <c r="LJ90" s="34"/>
      <c r="LK90" s="34"/>
      <c r="LL90" s="34"/>
      <c r="LM90" s="34"/>
      <c r="LN90" s="34"/>
      <c r="LO90" s="34"/>
      <c r="LP90" s="34"/>
      <c r="LQ90" s="34"/>
      <c r="LR90" s="34"/>
      <c r="LS90" s="34"/>
      <c r="LT90" s="34"/>
      <c r="LU90" s="34"/>
      <c r="LV90" s="34"/>
      <c r="LW90" s="34"/>
      <c r="LX90" s="34"/>
      <c r="LY90" s="34"/>
      <c r="LZ90" s="34"/>
      <c r="MA90" s="237"/>
      <c r="MB90" s="34"/>
      <c r="MC90" s="34"/>
      <c r="MD90" s="34"/>
      <c r="ME90" s="34"/>
      <c r="MF90" s="34"/>
      <c r="MG90" s="33"/>
      <c r="MH90" s="34"/>
      <c r="MI90" s="14"/>
      <c r="MJ90" s="14"/>
      <c r="MK90" s="14"/>
      <c r="ML90" s="14"/>
      <c r="MM90" s="14"/>
      <c r="MN90" s="14"/>
      <c r="MO90" s="14"/>
      <c r="MP90" s="14"/>
      <c r="MQ90" s="14"/>
      <c r="MR90" s="14"/>
      <c r="MS90" s="14"/>
      <c r="MT90" s="14"/>
      <c r="MU90" s="14"/>
      <c r="MV90" s="14"/>
      <c r="MW90" s="14"/>
      <c r="MX90" s="14"/>
      <c r="MY90" s="14"/>
      <c r="OZ90" s="87"/>
      <c r="PA90" s="87"/>
      <c r="PB90" s="87"/>
      <c r="PC90" s="44"/>
    </row>
    <row r="91" spans="1:439" ht="15.6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237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  <c r="GL91" s="34"/>
      <c r="GM91" s="34"/>
      <c r="GN91" s="34"/>
      <c r="GO91" s="34"/>
      <c r="GP91" s="34"/>
      <c r="GQ91" s="34"/>
      <c r="GR91" s="34"/>
      <c r="GS91" s="34"/>
      <c r="GT91" s="34"/>
      <c r="GU91" s="34"/>
      <c r="GV91" s="34"/>
      <c r="GW91" s="34"/>
      <c r="GX91" s="34"/>
      <c r="GY91" s="34"/>
      <c r="GZ91" s="34"/>
      <c r="HA91" s="34"/>
      <c r="HB91" s="34"/>
      <c r="HC91" s="34"/>
      <c r="HD91" s="34"/>
      <c r="HE91" s="34"/>
      <c r="HF91" s="34"/>
      <c r="HG91" s="34"/>
      <c r="HH91" s="34"/>
      <c r="HI91" s="34"/>
      <c r="HJ91" s="34"/>
      <c r="HK91" s="34"/>
      <c r="HL91" s="34"/>
      <c r="HM91" s="34"/>
      <c r="HN91" s="34"/>
      <c r="HO91" s="34"/>
      <c r="HP91" s="34"/>
      <c r="HQ91" s="34"/>
      <c r="HR91" s="34"/>
      <c r="HS91" s="34"/>
      <c r="HT91" s="34"/>
      <c r="HU91" s="34"/>
      <c r="HV91" s="34"/>
      <c r="HW91" s="34"/>
      <c r="HX91" s="34"/>
      <c r="HY91" s="34"/>
      <c r="HZ91" s="34"/>
      <c r="IA91" s="34"/>
      <c r="IB91" s="34"/>
      <c r="IC91" s="34"/>
      <c r="ID91" s="34"/>
      <c r="IE91" s="34"/>
      <c r="IF91" s="34"/>
      <c r="IG91" s="34"/>
      <c r="IH91" s="34"/>
      <c r="II91" s="34"/>
      <c r="IJ91" s="34"/>
      <c r="IK91" s="34"/>
      <c r="IL91" s="34"/>
      <c r="IM91" s="34"/>
      <c r="IN91" s="34"/>
      <c r="IO91" s="34"/>
      <c r="IP91" s="34"/>
      <c r="IQ91" s="34"/>
      <c r="IR91" s="34"/>
      <c r="IS91" s="34"/>
      <c r="IT91" s="34"/>
      <c r="IU91" s="34"/>
      <c r="IV91" s="34"/>
      <c r="IW91" s="34"/>
      <c r="IX91" s="34"/>
      <c r="IY91" s="34"/>
      <c r="IZ91" s="34"/>
      <c r="JA91" s="34"/>
      <c r="JB91" s="34"/>
      <c r="JC91" s="34"/>
      <c r="JD91" s="34"/>
      <c r="JE91" s="34"/>
      <c r="JF91" s="34"/>
      <c r="JG91" s="34"/>
      <c r="JH91" s="34"/>
      <c r="JI91" s="34"/>
      <c r="JJ91" s="34"/>
      <c r="JK91" s="34"/>
      <c r="JL91" s="34"/>
      <c r="JM91" s="34"/>
      <c r="JN91" s="34"/>
      <c r="JO91" s="34"/>
      <c r="JP91" s="34"/>
      <c r="JQ91" s="34"/>
      <c r="JR91" s="34"/>
      <c r="JS91" s="34"/>
      <c r="JT91" s="34"/>
      <c r="JU91" s="34"/>
      <c r="JV91" s="34"/>
      <c r="JW91" s="34"/>
      <c r="JX91" s="34"/>
      <c r="JY91" s="34"/>
      <c r="JZ91" s="34"/>
      <c r="KA91" s="34"/>
      <c r="KB91" s="34"/>
      <c r="KC91" s="34"/>
      <c r="KD91" s="34"/>
      <c r="KE91" s="34"/>
      <c r="KF91" s="34"/>
      <c r="KG91" s="34"/>
      <c r="KH91" s="34"/>
      <c r="KI91" s="34"/>
      <c r="KJ91" s="34"/>
      <c r="KK91" s="34"/>
      <c r="KL91" s="34"/>
      <c r="KM91" s="34"/>
      <c r="KN91" s="34"/>
      <c r="KO91" s="34"/>
      <c r="KP91" s="34"/>
      <c r="KQ91" s="34"/>
      <c r="KR91" s="34"/>
      <c r="KS91" s="34"/>
      <c r="KT91" s="34"/>
      <c r="KU91" s="34"/>
      <c r="KV91" s="34"/>
      <c r="KW91" s="34"/>
      <c r="KX91" s="34"/>
      <c r="KY91" s="34"/>
      <c r="KZ91" s="34"/>
      <c r="LA91" s="34"/>
      <c r="LB91" s="34"/>
      <c r="LC91" s="34"/>
      <c r="LD91" s="34"/>
      <c r="LE91" s="34"/>
      <c r="LF91" s="34"/>
      <c r="LG91" s="34"/>
      <c r="LH91" s="34"/>
      <c r="LI91" s="34"/>
      <c r="LJ91" s="34"/>
      <c r="LK91" s="34"/>
      <c r="LL91" s="34"/>
      <c r="LM91" s="34"/>
      <c r="LN91" s="34"/>
      <c r="LO91" s="34"/>
      <c r="LP91" s="34"/>
      <c r="LQ91" s="34"/>
      <c r="LR91" s="34"/>
      <c r="LS91" s="34"/>
      <c r="LT91" s="34"/>
      <c r="LU91" s="34"/>
      <c r="LV91" s="34"/>
      <c r="LW91" s="34"/>
      <c r="LX91" s="34"/>
      <c r="LY91" s="34"/>
      <c r="LZ91" s="34"/>
      <c r="MA91" s="237"/>
      <c r="MB91" s="34"/>
      <c r="MC91" s="34"/>
      <c r="MD91" s="34"/>
      <c r="ME91" s="34"/>
      <c r="MF91" s="34"/>
      <c r="MG91" s="33"/>
      <c r="MH91" s="34"/>
      <c r="MI91" s="14"/>
      <c r="MJ91" s="14"/>
      <c r="MK91" s="14"/>
      <c r="ML91" s="14"/>
      <c r="MM91" s="14"/>
      <c r="MN91" s="14"/>
      <c r="MO91" s="14"/>
      <c r="MP91" s="14"/>
      <c r="MQ91" s="14"/>
      <c r="MR91" s="14"/>
      <c r="MS91" s="14"/>
      <c r="MT91" s="14"/>
      <c r="MU91" s="14"/>
      <c r="MV91" s="14"/>
      <c r="MW91" s="14"/>
      <c r="MX91" s="14"/>
      <c r="MY91" s="14"/>
      <c r="OZ91" s="87"/>
      <c r="PA91" s="87"/>
      <c r="PB91" s="87"/>
      <c r="PC91" s="44"/>
    </row>
    <row r="92" spans="1:439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237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  <c r="IH92" s="34"/>
      <c r="II92" s="34"/>
      <c r="IJ92" s="34"/>
      <c r="IK92" s="34"/>
      <c r="IL92" s="34"/>
      <c r="IM92" s="34"/>
      <c r="IN92" s="34"/>
      <c r="IO92" s="34"/>
      <c r="IP92" s="34"/>
      <c r="IQ92" s="34"/>
      <c r="IR92" s="34"/>
      <c r="IS92" s="34"/>
      <c r="IT92" s="34"/>
      <c r="IU92" s="34"/>
      <c r="IV92" s="34"/>
      <c r="IW92" s="34"/>
      <c r="IX92" s="34"/>
      <c r="IY92" s="34"/>
      <c r="IZ92" s="34"/>
      <c r="JA92" s="34"/>
      <c r="JB92" s="34"/>
      <c r="JC92" s="34"/>
      <c r="JD92" s="34"/>
      <c r="JE92" s="34"/>
      <c r="JF92" s="34"/>
      <c r="JG92" s="34"/>
      <c r="JH92" s="34"/>
      <c r="JI92" s="34"/>
      <c r="JJ92" s="34"/>
      <c r="JK92" s="34"/>
      <c r="JL92" s="34"/>
      <c r="JM92" s="34"/>
      <c r="JN92" s="34"/>
      <c r="JO92" s="34"/>
      <c r="JP92" s="34"/>
      <c r="JQ92" s="34"/>
      <c r="JR92" s="34"/>
      <c r="JS92" s="34"/>
      <c r="JT92" s="34"/>
      <c r="JU92" s="34"/>
      <c r="JV92" s="34"/>
      <c r="JW92" s="34"/>
      <c r="JX92" s="34"/>
      <c r="JY92" s="34"/>
      <c r="JZ92" s="34"/>
      <c r="KA92" s="34"/>
      <c r="KB92" s="34"/>
      <c r="KC92" s="34"/>
      <c r="KD92" s="34"/>
      <c r="KE92" s="34"/>
      <c r="KF92" s="34"/>
      <c r="KG92" s="34"/>
      <c r="KH92" s="34"/>
      <c r="KI92" s="34"/>
      <c r="KJ92" s="34"/>
      <c r="KK92" s="34"/>
      <c r="KL92" s="34"/>
      <c r="KM92" s="34"/>
      <c r="KN92" s="34"/>
      <c r="KO92" s="34"/>
      <c r="KP92" s="34"/>
      <c r="KQ92" s="34"/>
      <c r="KR92" s="34"/>
      <c r="KS92" s="34"/>
      <c r="KT92" s="34"/>
      <c r="KU92" s="34"/>
      <c r="KV92" s="34"/>
      <c r="KW92" s="34"/>
      <c r="KX92" s="34"/>
      <c r="KY92" s="34"/>
      <c r="KZ92" s="34"/>
      <c r="LA92" s="34"/>
      <c r="LB92" s="34"/>
      <c r="LC92" s="34"/>
      <c r="LD92" s="34"/>
      <c r="LE92" s="34"/>
      <c r="LF92" s="34"/>
      <c r="LG92" s="34"/>
      <c r="LH92" s="34"/>
      <c r="LI92" s="34"/>
      <c r="LJ92" s="34"/>
      <c r="LK92" s="34"/>
      <c r="LL92" s="34"/>
      <c r="LM92" s="34"/>
      <c r="LN92" s="34"/>
      <c r="LO92" s="34"/>
      <c r="LP92" s="34"/>
      <c r="LQ92" s="34"/>
      <c r="LR92" s="34"/>
      <c r="LS92" s="34"/>
      <c r="LT92" s="34"/>
      <c r="LU92" s="34"/>
      <c r="LV92" s="34"/>
      <c r="LW92" s="34"/>
      <c r="LX92" s="34"/>
      <c r="LY92" s="34"/>
      <c r="LZ92" s="34"/>
      <c r="MA92" s="237"/>
      <c r="MB92" s="34"/>
      <c r="MC92" s="34"/>
      <c r="MD92" s="34"/>
      <c r="ME92" s="34"/>
      <c r="MF92" s="34"/>
      <c r="MG92" s="33"/>
      <c r="MH92" s="34"/>
      <c r="MI92" s="14"/>
      <c r="MJ92" s="14"/>
      <c r="MK92" s="14"/>
      <c r="ML92" s="14"/>
      <c r="MM92" s="14"/>
      <c r="MN92" s="14"/>
      <c r="MO92" s="14"/>
      <c r="MP92" s="14"/>
      <c r="MQ92" s="14"/>
      <c r="MR92" s="14"/>
      <c r="MS92" s="14"/>
      <c r="MT92" s="14"/>
      <c r="MU92" s="14"/>
      <c r="MV92" s="14"/>
      <c r="MW92" s="14"/>
      <c r="MX92" s="14"/>
      <c r="MY92" s="14"/>
    </row>
    <row r="93" spans="1:439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237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  <c r="IH93" s="34"/>
      <c r="II93" s="34"/>
      <c r="IJ93" s="34"/>
      <c r="IK93" s="34"/>
      <c r="IL93" s="34"/>
      <c r="IM93" s="34"/>
      <c r="IN93" s="34"/>
      <c r="IO93" s="34"/>
      <c r="IP93" s="34"/>
      <c r="IQ93" s="34"/>
      <c r="IR93" s="34"/>
      <c r="IS93" s="34"/>
      <c r="IT93" s="34"/>
      <c r="IU93" s="34"/>
      <c r="IV93" s="34"/>
      <c r="IW93" s="34"/>
      <c r="IX93" s="34"/>
      <c r="IY93" s="34"/>
      <c r="IZ93" s="34"/>
      <c r="JA93" s="34"/>
      <c r="JB93" s="34"/>
      <c r="JC93" s="34"/>
      <c r="JD93" s="34"/>
      <c r="JE93" s="34"/>
      <c r="JF93" s="34"/>
      <c r="JG93" s="34"/>
      <c r="JH93" s="34"/>
      <c r="JI93" s="34"/>
      <c r="JJ93" s="34"/>
      <c r="JK93" s="34"/>
      <c r="JL93" s="34"/>
      <c r="JM93" s="34"/>
      <c r="JN93" s="34"/>
      <c r="JO93" s="34"/>
      <c r="JP93" s="34"/>
      <c r="JQ93" s="34"/>
      <c r="JR93" s="34"/>
      <c r="JS93" s="34"/>
      <c r="JT93" s="34"/>
      <c r="JU93" s="34"/>
      <c r="JV93" s="34"/>
      <c r="JW93" s="34"/>
      <c r="JX93" s="34"/>
      <c r="JY93" s="34"/>
      <c r="JZ93" s="34"/>
      <c r="KA93" s="34"/>
      <c r="KB93" s="34"/>
      <c r="KC93" s="34"/>
      <c r="KD93" s="34"/>
      <c r="KE93" s="34"/>
      <c r="KF93" s="34"/>
      <c r="KG93" s="34"/>
      <c r="KH93" s="34"/>
      <c r="KI93" s="34"/>
      <c r="KJ93" s="34"/>
      <c r="KK93" s="34"/>
      <c r="KL93" s="34"/>
      <c r="KM93" s="34"/>
      <c r="KN93" s="34"/>
      <c r="KO93" s="34"/>
      <c r="KP93" s="34"/>
      <c r="KQ93" s="34"/>
      <c r="KR93" s="34"/>
      <c r="KS93" s="34"/>
      <c r="KT93" s="34"/>
      <c r="KU93" s="34"/>
      <c r="KV93" s="34"/>
      <c r="KW93" s="34"/>
      <c r="KX93" s="34"/>
      <c r="KY93" s="34"/>
      <c r="KZ93" s="34"/>
      <c r="LA93" s="34"/>
      <c r="LB93" s="34"/>
      <c r="LC93" s="34"/>
      <c r="LD93" s="34"/>
      <c r="LE93" s="34"/>
      <c r="LF93" s="34"/>
      <c r="LG93" s="34"/>
      <c r="LH93" s="34"/>
      <c r="LI93" s="34"/>
      <c r="LJ93" s="34"/>
      <c r="LK93" s="34"/>
      <c r="LL93" s="34"/>
      <c r="LM93" s="34"/>
      <c r="LN93" s="34"/>
      <c r="LO93" s="34"/>
      <c r="LP93" s="34"/>
      <c r="LQ93" s="34"/>
      <c r="LR93" s="34"/>
      <c r="LS93" s="34"/>
      <c r="LT93" s="34"/>
      <c r="LU93" s="34"/>
      <c r="LV93" s="34"/>
      <c r="LW93" s="34"/>
      <c r="LX93" s="34"/>
      <c r="LY93" s="34"/>
      <c r="LZ93" s="34"/>
      <c r="MA93" s="237"/>
      <c r="MB93" s="34"/>
      <c r="MC93" s="34"/>
      <c r="MD93" s="34"/>
      <c r="ME93" s="34"/>
      <c r="MF93" s="34"/>
      <c r="MG93" s="33"/>
      <c r="MH93" s="34"/>
      <c r="MI93" s="14"/>
      <c r="MJ93" s="14"/>
      <c r="MK93" s="14"/>
      <c r="ML93" s="14"/>
      <c r="MM93" s="14"/>
      <c r="MN93" s="14"/>
      <c r="MO93" s="14"/>
      <c r="MP93" s="14"/>
      <c r="MQ93" s="14"/>
      <c r="MR93" s="14"/>
      <c r="MS93" s="14"/>
      <c r="MT93" s="14"/>
      <c r="MU93" s="14"/>
      <c r="MV93" s="14"/>
      <c r="MW93" s="14"/>
      <c r="MX93" s="14"/>
      <c r="MY93" s="14"/>
    </row>
    <row r="94" spans="1:439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237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  <c r="IH94" s="34"/>
      <c r="II94" s="34"/>
      <c r="IJ94" s="34"/>
      <c r="IK94" s="34"/>
      <c r="IL94" s="34"/>
      <c r="IM94" s="34"/>
      <c r="IN94" s="34"/>
      <c r="IO94" s="34"/>
      <c r="IP94" s="34"/>
      <c r="IQ94" s="34"/>
      <c r="IR94" s="34"/>
      <c r="IS94" s="34"/>
      <c r="IT94" s="34"/>
      <c r="IU94" s="34"/>
      <c r="IV94" s="34"/>
      <c r="IW94" s="34"/>
      <c r="IX94" s="34"/>
      <c r="IY94" s="34"/>
      <c r="IZ94" s="34"/>
      <c r="JA94" s="34"/>
      <c r="JB94" s="34"/>
      <c r="JC94" s="34"/>
      <c r="JD94" s="34"/>
      <c r="JE94" s="34"/>
      <c r="JF94" s="34"/>
      <c r="JG94" s="34"/>
      <c r="JH94" s="34"/>
      <c r="JI94" s="34"/>
      <c r="JJ94" s="34"/>
      <c r="JK94" s="34"/>
      <c r="JL94" s="34"/>
      <c r="JM94" s="34"/>
      <c r="JN94" s="34"/>
      <c r="JO94" s="34"/>
      <c r="JP94" s="34"/>
      <c r="JQ94" s="34"/>
      <c r="JR94" s="34"/>
      <c r="JS94" s="34"/>
      <c r="JT94" s="34"/>
      <c r="JU94" s="34"/>
      <c r="JV94" s="34"/>
      <c r="JW94" s="34"/>
      <c r="JX94" s="34"/>
      <c r="JY94" s="34"/>
      <c r="JZ94" s="34"/>
      <c r="KA94" s="34"/>
      <c r="KB94" s="34"/>
      <c r="KC94" s="34"/>
      <c r="KD94" s="34"/>
      <c r="KE94" s="34"/>
      <c r="KF94" s="34"/>
      <c r="KG94" s="34"/>
      <c r="KH94" s="34"/>
      <c r="KI94" s="34"/>
      <c r="KJ94" s="34"/>
      <c r="KK94" s="34"/>
      <c r="KL94" s="34"/>
      <c r="KM94" s="34"/>
      <c r="KN94" s="34"/>
      <c r="KO94" s="34"/>
      <c r="KP94" s="34"/>
      <c r="KQ94" s="34"/>
      <c r="KR94" s="34"/>
      <c r="KS94" s="34"/>
      <c r="KT94" s="34"/>
      <c r="KU94" s="34"/>
      <c r="KV94" s="34"/>
      <c r="KW94" s="34"/>
      <c r="KX94" s="34"/>
      <c r="KY94" s="34"/>
      <c r="KZ94" s="34"/>
      <c r="LA94" s="34"/>
      <c r="LB94" s="34"/>
      <c r="LC94" s="34"/>
      <c r="LD94" s="34"/>
      <c r="LE94" s="34"/>
      <c r="LF94" s="34"/>
      <c r="LG94" s="34"/>
      <c r="LH94" s="34"/>
      <c r="LI94" s="34"/>
      <c r="LJ94" s="34"/>
      <c r="LK94" s="34"/>
      <c r="LL94" s="34"/>
      <c r="LM94" s="34"/>
      <c r="LN94" s="34"/>
      <c r="LO94" s="34"/>
      <c r="LP94" s="34"/>
      <c r="LQ94" s="34"/>
      <c r="LR94" s="34"/>
      <c r="LS94" s="34"/>
      <c r="LT94" s="34"/>
      <c r="LU94" s="34"/>
      <c r="LV94" s="34"/>
      <c r="LW94" s="34"/>
      <c r="LX94" s="34"/>
      <c r="LY94" s="34"/>
      <c r="LZ94" s="34"/>
      <c r="MA94" s="237"/>
      <c r="MB94" s="34"/>
      <c r="MC94" s="34"/>
      <c r="MD94" s="34"/>
      <c r="ME94" s="34"/>
      <c r="MF94" s="34"/>
      <c r="MG94" s="33"/>
      <c r="MH94" s="34"/>
      <c r="MI94" s="14"/>
      <c r="MJ94" s="14"/>
      <c r="MK94" s="14"/>
      <c r="ML94" s="14"/>
      <c r="MM94" s="14"/>
      <c r="MN94" s="14"/>
      <c r="MO94" s="14"/>
      <c r="MP94" s="14"/>
      <c r="MQ94" s="14"/>
      <c r="MR94" s="14"/>
      <c r="MS94" s="14"/>
      <c r="MT94" s="14"/>
      <c r="MU94" s="14"/>
      <c r="MV94" s="14"/>
      <c r="MW94" s="14"/>
      <c r="MX94" s="14"/>
      <c r="MY94" s="14"/>
    </row>
    <row r="95" spans="1:439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237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  <c r="IH95" s="34"/>
      <c r="II95" s="34"/>
      <c r="IJ95" s="34"/>
      <c r="IK95" s="34"/>
      <c r="IL95" s="34"/>
      <c r="IM95" s="34"/>
      <c r="IN95" s="34"/>
      <c r="IO95" s="34"/>
      <c r="IP95" s="34"/>
      <c r="IQ95" s="34"/>
      <c r="IR95" s="34"/>
      <c r="IS95" s="34"/>
      <c r="IT95" s="34"/>
      <c r="IU95" s="34"/>
      <c r="IV95" s="34"/>
      <c r="IW95" s="34"/>
      <c r="IX95" s="34"/>
      <c r="IY95" s="34"/>
      <c r="IZ95" s="34"/>
      <c r="JA95" s="34"/>
      <c r="JB95" s="34"/>
      <c r="JC95" s="34"/>
      <c r="JD95" s="34"/>
      <c r="JE95" s="34"/>
      <c r="JF95" s="34"/>
      <c r="JG95" s="34"/>
      <c r="JH95" s="34"/>
      <c r="JI95" s="34"/>
      <c r="JJ95" s="34"/>
      <c r="JK95" s="34"/>
      <c r="JL95" s="34"/>
      <c r="JM95" s="34"/>
      <c r="JN95" s="34"/>
      <c r="JO95" s="34"/>
      <c r="JP95" s="34"/>
      <c r="JQ95" s="34"/>
      <c r="JR95" s="34"/>
      <c r="JS95" s="34"/>
      <c r="JT95" s="34"/>
      <c r="JU95" s="34"/>
      <c r="JV95" s="34"/>
      <c r="JW95" s="34"/>
      <c r="JX95" s="34"/>
      <c r="JY95" s="34"/>
      <c r="JZ95" s="34"/>
      <c r="KA95" s="34"/>
      <c r="KB95" s="34"/>
      <c r="KC95" s="34"/>
      <c r="KD95" s="34"/>
      <c r="KE95" s="34"/>
      <c r="KF95" s="34"/>
      <c r="KG95" s="34"/>
      <c r="KH95" s="34"/>
      <c r="KI95" s="34"/>
      <c r="KJ95" s="34"/>
      <c r="KK95" s="34"/>
      <c r="KL95" s="34"/>
      <c r="KM95" s="34"/>
      <c r="KN95" s="34"/>
      <c r="KO95" s="34"/>
      <c r="KP95" s="34"/>
      <c r="KQ95" s="34"/>
      <c r="KR95" s="34"/>
      <c r="KS95" s="34"/>
      <c r="KT95" s="34"/>
      <c r="KU95" s="34"/>
      <c r="KV95" s="34"/>
      <c r="KW95" s="34"/>
      <c r="KX95" s="34"/>
      <c r="KY95" s="34"/>
      <c r="KZ95" s="34"/>
      <c r="LA95" s="34"/>
      <c r="LB95" s="34"/>
      <c r="LC95" s="34"/>
      <c r="LD95" s="34"/>
      <c r="LE95" s="34"/>
      <c r="LF95" s="34"/>
      <c r="LG95" s="34"/>
      <c r="LH95" s="34"/>
      <c r="LI95" s="34"/>
      <c r="LJ95" s="34"/>
      <c r="LK95" s="34"/>
      <c r="LL95" s="34"/>
      <c r="LM95" s="34"/>
      <c r="LN95" s="34"/>
      <c r="LO95" s="34"/>
      <c r="LP95" s="34"/>
      <c r="LQ95" s="34"/>
      <c r="LR95" s="34"/>
      <c r="LS95" s="34"/>
      <c r="LT95" s="34"/>
      <c r="LU95" s="34"/>
      <c r="LV95" s="34"/>
      <c r="LW95" s="34"/>
      <c r="LX95" s="34"/>
      <c r="LY95" s="34"/>
      <c r="LZ95" s="34"/>
      <c r="MA95" s="237"/>
      <c r="MB95" s="34"/>
      <c r="MC95" s="34"/>
      <c r="MD95" s="34"/>
      <c r="ME95" s="34"/>
      <c r="MF95" s="34"/>
      <c r="MG95" s="33"/>
      <c r="MH95" s="34"/>
      <c r="MI95" s="14"/>
      <c r="MJ95" s="14"/>
      <c r="MK95" s="14"/>
      <c r="ML95" s="14"/>
      <c r="MM95" s="14"/>
      <c r="MN95" s="14"/>
      <c r="MO95" s="14"/>
      <c r="MP95" s="14"/>
      <c r="MQ95" s="14"/>
      <c r="MR95" s="14"/>
      <c r="MS95" s="14"/>
      <c r="MT95" s="14"/>
      <c r="MU95" s="14"/>
      <c r="MV95" s="14"/>
      <c r="MW95" s="14"/>
      <c r="MX95" s="14"/>
      <c r="MY95" s="14"/>
    </row>
    <row r="96" spans="1:439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237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  <c r="EE96" s="34"/>
      <c r="EF96" s="34"/>
      <c r="EG96" s="34"/>
      <c r="EH96" s="34"/>
      <c r="EI96" s="34"/>
      <c r="EJ96" s="34"/>
      <c r="EK96" s="34"/>
      <c r="EL96" s="34"/>
      <c r="EM96" s="34"/>
      <c r="EN96" s="34"/>
      <c r="EO96" s="34"/>
      <c r="EP96" s="34"/>
      <c r="EQ96" s="34"/>
      <c r="ER96" s="34"/>
      <c r="ES96" s="34"/>
      <c r="ET96" s="34"/>
      <c r="EU96" s="34"/>
      <c r="EV96" s="34"/>
      <c r="EW96" s="34"/>
      <c r="EX96" s="34"/>
      <c r="EY96" s="34"/>
      <c r="EZ96" s="34"/>
      <c r="FA96" s="34"/>
      <c r="FB96" s="34"/>
      <c r="FC96" s="34"/>
      <c r="FD96" s="34"/>
      <c r="FE96" s="34"/>
      <c r="FF96" s="34"/>
      <c r="FG96" s="34"/>
      <c r="FH96" s="34"/>
      <c r="FI96" s="34"/>
      <c r="FJ96" s="34"/>
      <c r="FK96" s="34"/>
      <c r="FL96" s="34"/>
      <c r="FM96" s="34"/>
      <c r="FN96" s="34"/>
      <c r="FO96" s="34"/>
      <c r="FP96" s="34"/>
      <c r="FQ96" s="34"/>
      <c r="FR96" s="3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34"/>
      <c r="GD96" s="34"/>
      <c r="GE96" s="34"/>
      <c r="GF96" s="34"/>
      <c r="GG96" s="34"/>
      <c r="GH96" s="34"/>
      <c r="GI96" s="34"/>
      <c r="GJ96" s="34"/>
      <c r="GK96" s="34"/>
      <c r="GL96" s="34"/>
      <c r="GM96" s="34"/>
      <c r="GN96" s="34"/>
      <c r="GO96" s="34"/>
      <c r="GP96" s="34"/>
      <c r="GQ96" s="34"/>
      <c r="GR96" s="34"/>
      <c r="GS96" s="34"/>
      <c r="GT96" s="34"/>
      <c r="GU96" s="34"/>
      <c r="GV96" s="34"/>
      <c r="GW96" s="34"/>
      <c r="GX96" s="34"/>
      <c r="GY96" s="34"/>
      <c r="GZ96" s="34"/>
      <c r="HA96" s="34"/>
      <c r="HB96" s="34"/>
      <c r="HC96" s="34"/>
      <c r="HD96" s="34"/>
      <c r="HE96" s="34"/>
      <c r="HF96" s="34"/>
      <c r="HG96" s="34"/>
      <c r="HH96" s="34"/>
      <c r="HI96" s="34"/>
      <c r="HJ96" s="34"/>
      <c r="HK96" s="34"/>
      <c r="HL96" s="34"/>
      <c r="HM96" s="34"/>
      <c r="HN96" s="34"/>
      <c r="HO96" s="34"/>
      <c r="HP96" s="34"/>
      <c r="HQ96" s="34"/>
      <c r="HR96" s="34"/>
      <c r="HS96" s="34"/>
      <c r="HT96" s="34"/>
      <c r="HU96" s="34"/>
      <c r="HV96" s="34"/>
      <c r="HW96" s="34"/>
      <c r="HX96" s="34"/>
      <c r="HY96" s="34"/>
      <c r="HZ96" s="34"/>
      <c r="IA96" s="34"/>
      <c r="IB96" s="34"/>
      <c r="IC96" s="34"/>
      <c r="ID96" s="34"/>
      <c r="IE96" s="34"/>
      <c r="IF96" s="34"/>
      <c r="IG96" s="34"/>
      <c r="IH96" s="34"/>
      <c r="II96" s="34"/>
      <c r="IJ96" s="34"/>
      <c r="IK96" s="34"/>
      <c r="IL96" s="34"/>
      <c r="IM96" s="34"/>
      <c r="IN96" s="34"/>
      <c r="IO96" s="34"/>
      <c r="IP96" s="34"/>
      <c r="IQ96" s="34"/>
      <c r="IR96" s="34"/>
      <c r="IS96" s="34"/>
      <c r="IT96" s="34"/>
      <c r="IU96" s="34"/>
      <c r="IV96" s="34"/>
      <c r="IW96" s="34"/>
      <c r="IX96" s="34"/>
      <c r="IY96" s="34"/>
      <c r="IZ96" s="34"/>
      <c r="JA96" s="34"/>
      <c r="JB96" s="34"/>
      <c r="JC96" s="34"/>
      <c r="JD96" s="34"/>
      <c r="JE96" s="34"/>
      <c r="JF96" s="34"/>
      <c r="JG96" s="34"/>
      <c r="JH96" s="34"/>
      <c r="JI96" s="34"/>
      <c r="JJ96" s="34"/>
      <c r="JK96" s="34"/>
      <c r="JL96" s="34"/>
      <c r="JM96" s="34"/>
      <c r="JN96" s="34"/>
      <c r="JO96" s="34"/>
      <c r="JP96" s="34"/>
      <c r="JQ96" s="34"/>
      <c r="JR96" s="34"/>
      <c r="JS96" s="34"/>
      <c r="JT96" s="34"/>
      <c r="JU96" s="34"/>
      <c r="JV96" s="34"/>
      <c r="JW96" s="34"/>
      <c r="JX96" s="34"/>
      <c r="JY96" s="34"/>
      <c r="JZ96" s="34"/>
      <c r="KA96" s="34"/>
      <c r="KB96" s="34"/>
      <c r="KC96" s="34"/>
      <c r="KD96" s="34"/>
      <c r="KE96" s="34"/>
      <c r="KF96" s="34"/>
      <c r="KG96" s="34"/>
      <c r="KH96" s="34"/>
      <c r="KI96" s="34"/>
      <c r="KJ96" s="34"/>
      <c r="KK96" s="34"/>
      <c r="KL96" s="34"/>
      <c r="KM96" s="34"/>
      <c r="KN96" s="34"/>
      <c r="KO96" s="34"/>
      <c r="KP96" s="34"/>
      <c r="KQ96" s="34"/>
      <c r="KR96" s="34"/>
      <c r="KS96" s="34"/>
      <c r="KT96" s="34"/>
      <c r="KU96" s="34"/>
      <c r="KV96" s="34"/>
      <c r="KW96" s="34"/>
      <c r="KX96" s="34"/>
      <c r="KY96" s="34"/>
      <c r="KZ96" s="34"/>
      <c r="LA96" s="34"/>
      <c r="LB96" s="34"/>
      <c r="LC96" s="34"/>
      <c r="LD96" s="34"/>
      <c r="LE96" s="34"/>
      <c r="LF96" s="34"/>
      <c r="LG96" s="34"/>
      <c r="LH96" s="34"/>
      <c r="LI96" s="34"/>
      <c r="LJ96" s="34"/>
      <c r="LK96" s="34"/>
      <c r="LL96" s="34"/>
      <c r="LM96" s="34"/>
      <c r="LN96" s="34"/>
      <c r="LO96" s="34"/>
      <c r="LP96" s="34"/>
      <c r="LQ96" s="34"/>
      <c r="LR96" s="34"/>
      <c r="LS96" s="34"/>
      <c r="LT96" s="34"/>
      <c r="LU96" s="34"/>
      <c r="LV96" s="34"/>
      <c r="LW96" s="34"/>
      <c r="LX96" s="34"/>
      <c r="LY96" s="34"/>
      <c r="LZ96" s="34"/>
      <c r="MA96" s="237"/>
      <c r="MB96" s="34"/>
      <c r="MC96" s="34"/>
      <c r="MD96" s="34"/>
      <c r="ME96" s="34"/>
      <c r="MF96" s="34"/>
      <c r="MG96" s="33"/>
      <c r="MH96" s="34"/>
      <c r="MI96" s="14"/>
      <c r="MJ96" s="14"/>
      <c r="MK96" s="14"/>
      <c r="ML96" s="14"/>
      <c r="MM96" s="14"/>
      <c r="MN96" s="14"/>
      <c r="MO96" s="14"/>
      <c r="MP96" s="14"/>
      <c r="MQ96" s="14"/>
      <c r="MR96" s="14"/>
      <c r="MS96" s="14"/>
      <c r="MT96" s="14"/>
      <c r="MU96" s="14"/>
      <c r="MV96" s="14"/>
      <c r="MW96" s="14"/>
      <c r="MX96" s="14"/>
      <c r="MY96" s="14"/>
    </row>
    <row r="97" spans="1:439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237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  <c r="IH97" s="34"/>
      <c r="II97" s="34"/>
      <c r="IJ97" s="34"/>
      <c r="IK97" s="34"/>
      <c r="IL97" s="34"/>
      <c r="IM97" s="34"/>
      <c r="IN97" s="34"/>
      <c r="IO97" s="34"/>
      <c r="IP97" s="34"/>
      <c r="IQ97" s="34"/>
      <c r="IR97" s="34"/>
      <c r="IS97" s="34"/>
      <c r="IT97" s="34"/>
      <c r="IU97" s="34"/>
      <c r="IV97" s="34"/>
      <c r="IW97" s="34"/>
      <c r="IX97" s="34"/>
      <c r="IY97" s="34"/>
      <c r="IZ97" s="34"/>
      <c r="JA97" s="34"/>
      <c r="JB97" s="34"/>
      <c r="JC97" s="34"/>
      <c r="JD97" s="34"/>
      <c r="JE97" s="34"/>
      <c r="JF97" s="34"/>
      <c r="JG97" s="34"/>
      <c r="JH97" s="34"/>
      <c r="JI97" s="34"/>
      <c r="JJ97" s="34"/>
      <c r="JK97" s="34"/>
      <c r="JL97" s="34"/>
      <c r="JM97" s="34"/>
      <c r="JN97" s="34"/>
      <c r="JO97" s="34"/>
      <c r="JP97" s="34"/>
      <c r="JQ97" s="34"/>
      <c r="JR97" s="34"/>
      <c r="JS97" s="34"/>
      <c r="JT97" s="34"/>
      <c r="JU97" s="34"/>
      <c r="JV97" s="34"/>
      <c r="JW97" s="34"/>
      <c r="JX97" s="34"/>
      <c r="JY97" s="34"/>
      <c r="JZ97" s="34"/>
      <c r="KA97" s="34"/>
      <c r="KB97" s="34"/>
      <c r="KC97" s="34"/>
      <c r="KD97" s="34"/>
      <c r="KE97" s="34"/>
      <c r="KF97" s="34"/>
      <c r="KG97" s="34"/>
      <c r="KH97" s="34"/>
      <c r="KI97" s="34"/>
      <c r="KJ97" s="34"/>
      <c r="KK97" s="34"/>
      <c r="KL97" s="34"/>
      <c r="KM97" s="34"/>
      <c r="KN97" s="34"/>
      <c r="KO97" s="34"/>
      <c r="KP97" s="34"/>
      <c r="KQ97" s="34"/>
      <c r="KR97" s="34"/>
      <c r="KS97" s="34"/>
      <c r="KT97" s="34"/>
      <c r="KU97" s="34"/>
      <c r="KV97" s="34"/>
      <c r="KW97" s="34"/>
      <c r="KX97" s="34"/>
      <c r="KY97" s="34"/>
      <c r="KZ97" s="34"/>
      <c r="LA97" s="34"/>
      <c r="LB97" s="34"/>
      <c r="LC97" s="34"/>
      <c r="LD97" s="34"/>
      <c r="LE97" s="34"/>
      <c r="LF97" s="34"/>
      <c r="LG97" s="34"/>
      <c r="LH97" s="34"/>
      <c r="LI97" s="34"/>
      <c r="LJ97" s="34"/>
      <c r="LK97" s="34"/>
      <c r="LL97" s="34"/>
      <c r="LM97" s="34"/>
      <c r="LN97" s="34"/>
      <c r="LO97" s="34"/>
      <c r="LP97" s="34"/>
      <c r="LQ97" s="34"/>
      <c r="LR97" s="34"/>
      <c r="LS97" s="34"/>
      <c r="LT97" s="34"/>
      <c r="LU97" s="34"/>
      <c r="LV97" s="34"/>
      <c r="LW97" s="34"/>
      <c r="LX97" s="34"/>
      <c r="LY97" s="34"/>
      <c r="LZ97" s="34"/>
      <c r="MA97" s="237"/>
      <c r="MB97" s="34"/>
      <c r="MC97" s="34"/>
      <c r="MD97" s="34"/>
      <c r="ME97" s="34"/>
      <c r="MF97" s="34"/>
      <c r="MG97" s="33"/>
      <c r="MH97" s="34"/>
      <c r="MI97" s="14"/>
      <c r="MJ97" s="14"/>
      <c r="MK97" s="14"/>
      <c r="ML97" s="14"/>
      <c r="MM97" s="14"/>
      <c r="MN97" s="14"/>
      <c r="MO97" s="14"/>
      <c r="MP97" s="14"/>
      <c r="MQ97" s="14"/>
      <c r="MR97" s="14"/>
      <c r="MS97" s="14"/>
      <c r="MT97" s="14"/>
      <c r="MU97" s="14"/>
      <c r="MV97" s="14"/>
      <c r="MW97" s="14"/>
      <c r="MX97" s="14"/>
      <c r="MY97" s="14"/>
    </row>
    <row r="98" spans="1:439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237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  <c r="IH98" s="34"/>
      <c r="II98" s="34"/>
      <c r="IJ98" s="34"/>
      <c r="IK98" s="34"/>
      <c r="IL98" s="34"/>
      <c r="IM98" s="34"/>
      <c r="IN98" s="34"/>
      <c r="IO98" s="34"/>
      <c r="IP98" s="34"/>
      <c r="IQ98" s="34"/>
      <c r="IR98" s="34"/>
      <c r="IS98" s="34"/>
      <c r="IT98" s="34"/>
      <c r="IU98" s="34"/>
      <c r="IV98" s="34"/>
      <c r="IW98" s="34"/>
      <c r="IX98" s="34"/>
      <c r="IY98" s="34"/>
      <c r="IZ98" s="34"/>
      <c r="JA98" s="34"/>
      <c r="JB98" s="34"/>
      <c r="JC98" s="34"/>
      <c r="JD98" s="34"/>
      <c r="JE98" s="34"/>
      <c r="JF98" s="34"/>
      <c r="JG98" s="34"/>
      <c r="JH98" s="34"/>
      <c r="JI98" s="34"/>
      <c r="JJ98" s="34"/>
      <c r="JK98" s="34"/>
      <c r="JL98" s="34"/>
      <c r="JM98" s="34"/>
      <c r="JN98" s="34"/>
      <c r="JO98" s="34"/>
      <c r="JP98" s="34"/>
      <c r="JQ98" s="34"/>
      <c r="JR98" s="34"/>
      <c r="JS98" s="34"/>
      <c r="JT98" s="34"/>
      <c r="JU98" s="34"/>
      <c r="JV98" s="34"/>
      <c r="JW98" s="34"/>
      <c r="JX98" s="34"/>
      <c r="JY98" s="34"/>
      <c r="JZ98" s="34"/>
      <c r="KA98" s="34"/>
      <c r="KB98" s="34"/>
      <c r="KC98" s="34"/>
      <c r="KD98" s="34"/>
      <c r="KE98" s="34"/>
      <c r="KF98" s="34"/>
      <c r="KG98" s="34"/>
      <c r="KH98" s="34"/>
      <c r="KI98" s="34"/>
      <c r="KJ98" s="34"/>
      <c r="KK98" s="34"/>
      <c r="KL98" s="34"/>
      <c r="KM98" s="34"/>
      <c r="KN98" s="34"/>
      <c r="KO98" s="34"/>
      <c r="KP98" s="34"/>
      <c r="KQ98" s="34"/>
      <c r="KR98" s="34"/>
      <c r="KS98" s="34"/>
      <c r="KT98" s="34"/>
      <c r="KU98" s="34"/>
      <c r="KV98" s="34"/>
      <c r="KW98" s="34"/>
      <c r="KX98" s="34"/>
      <c r="KY98" s="34"/>
      <c r="KZ98" s="34"/>
      <c r="LA98" s="34"/>
      <c r="LB98" s="34"/>
      <c r="LC98" s="34"/>
      <c r="LD98" s="34"/>
      <c r="LE98" s="34"/>
      <c r="LF98" s="34"/>
      <c r="LG98" s="34"/>
      <c r="LH98" s="34"/>
      <c r="LI98" s="34"/>
      <c r="LJ98" s="34"/>
      <c r="LK98" s="34"/>
      <c r="LL98" s="34"/>
      <c r="LM98" s="34"/>
      <c r="LN98" s="34"/>
      <c r="LO98" s="34"/>
      <c r="LP98" s="34"/>
      <c r="LQ98" s="34"/>
      <c r="LR98" s="34"/>
      <c r="LS98" s="34"/>
      <c r="LT98" s="34"/>
      <c r="LU98" s="34"/>
      <c r="LV98" s="34"/>
      <c r="LW98" s="34"/>
      <c r="LX98" s="34"/>
      <c r="LY98" s="34"/>
      <c r="LZ98" s="34"/>
      <c r="MA98" s="237"/>
      <c r="MB98" s="34"/>
      <c r="MC98" s="34"/>
      <c r="MD98" s="34"/>
      <c r="ME98" s="34"/>
      <c r="MF98" s="34"/>
      <c r="MG98" s="33"/>
      <c r="MH98" s="34"/>
      <c r="MI98" s="14"/>
      <c r="MJ98" s="14"/>
      <c r="MK98" s="14"/>
      <c r="ML98" s="14"/>
      <c r="MM98" s="14"/>
      <c r="MN98" s="14"/>
      <c r="MO98" s="14"/>
      <c r="MP98" s="14"/>
      <c r="MQ98" s="14"/>
      <c r="MR98" s="14"/>
      <c r="MS98" s="14"/>
      <c r="MT98" s="14"/>
      <c r="MU98" s="14"/>
      <c r="MV98" s="14"/>
      <c r="MW98" s="14"/>
      <c r="MX98" s="14"/>
      <c r="MY98" s="14"/>
    </row>
    <row r="99" spans="1:439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237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  <c r="EE99" s="34"/>
      <c r="EF99" s="34"/>
      <c r="EG99" s="34"/>
      <c r="EH99" s="34"/>
      <c r="EI99" s="34"/>
      <c r="EJ99" s="34"/>
      <c r="EK99" s="34"/>
      <c r="EL99" s="34"/>
      <c r="EM99" s="34"/>
      <c r="EN99" s="34"/>
      <c r="EO99" s="34"/>
      <c r="EP99" s="34"/>
      <c r="EQ99" s="34"/>
      <c r="ER99" s="34"/>
      <c r="ES99" s="34"/>
      <c r="ET99" s="34"/>
      <c r="EU99" s="34"/>
      <c r="EV99" s="34"/>
      <c r="EW99" s="34"/>
      <c r="EX99" s="34"/>
      <c r="EY99" s="34"/>
      <c r="EZ99" s="34"/>
      <c r="FA99" s="34"/>
      <c r="FB99" s="34"/>
      <c r="FC99" s="34"/>
      <c r="FD99" s="34"/>
      <c r="FE99" s="34"/>
      <c r="FF99" s="34"/>
      <c r="FG99" s="34"/>
      <c r="FH99" s="34"/>
      <c r="FI99" s="34"/>
      <c r="FJ99" s="34"/>
      <c r="FK99" s="34"/>
      <c r="FL99" s="34"/>
      <c r="FM99" s="34"/>
      <c r="FN99" s="34"/>
      <c r="FO99" s="34"/>
      <c r="FP99" s="34"/>
      <c r="FQ99" s="34"/>
      <c r="FR99" s="34"/>
      <c r="FS99" s="34"/>
      <c r="FT99" s="34"/>
      <c r="FU99" s="34"/>
      <c r="FV99" s="34"/>
      <c r="FW99" s="34"/>
      <c r="FX99" s="34"/>
      <c r="FY99" s="34"/>
      <c r="FZ99" s="34"/>
      <c r="GA99" s="34"/>
      <c r="GB99" s="34"/>
      <c r="GC99" s="34"/>
      <c r="GD99" s="34"/>
      <c r="GE99" s="34"/>
      <c r="GF99" s="34"/>
      <c r="GG99" s="34"/>
      <c r="GH99" s="34"/>
      <c r="GI99" s="34"/>
      <c r="GJ99" s="34"/>
      <c r="GK99" s="34"/>
      <c r="GL99" s="34"/>
      <c r="GM99" s="34"/>
      <c r="GN99" s="34"/>
      <c r="GO99" s="34"/>
      <c r="GP99" s="34"/>
      <c r="GQ99" s="34"/>
      <c r="GR99" s="34"/>
      <c r="GS99" s="34"/>
      <c r="GT99" s="34"/>
      <c r="GU99" s="34"/>
      <c r="GV99" s="34"/>
      <c r="GW99" s="34"/>
      <c r="GX99" s="34"/>
      <c r="GY99" s="34"/>
      <c r="GZ99" s="34"/>
      <c r="HA99" s="34"/>
      <c r="HB99" s="34"/>
      <c r="HC99" s="34"/>
      <c r="HD99" s="34"/>
      <c r="HE99" s="34"/>
      <c r="HF99" s="34"/>
      <c r="HG99" s="34"/>
      <c r="HH99" s="34"/>
      <c r="HI99" s="34"/>
      <c r="HJ99" s="34"/>
      <c r="HK99" s="34"/>
      <c r="HL99" s="34"/>
      <c r="HM99" s="34"/>
      <c r="HN99" s="34"/>
      <c r="HO99" s="34"/>
      <c r="HP99" s="34"/>
      <c r="HQ99" s="34"/>
      <c r="HR99" s="34"/>
      <c r="HS99" s="34"/>
      <c r="HT99" s="34"/>
      <c r="HU99" s="34"/>
      <c r="HV99" s="34"/>
      <c r="HW99" s="34"/>
      <c r="HX99" s="34"/>
      <c r="HY99" s="34"/>
      <c r="HZ99" s="34"/>
      <c r="IA99" s="34"/>
      <c r="IB99" s="34"/>
      <c r="IC99" s="34"/>
      <c r="ID99" s="34"/>
      <c r="IE99" s="34"/>
      <c r="IF99" s="34"/>
      <c r="IG99" s="34"/>
      <c r="IH99" s="34"/>
      <c r="II99" s="34"/>
      <c r="IJ99" s="34"/>
      <c r="IK99" s="34"/>
      <c r="IL99" s="34"/>
      <c r="IM99" s="34"/>
      <c r="IN99" s="34"/>
      <c r="IO99" s="34"/>
      <c r="IP99" s="34"/>
      <c r="IQ99" s="34"/>
      <c r="IR99" s="34"/>
      <c r="IS99" s="34"/>
      <c r="IT99" s="34"/>
      <c r="IU99" s="34"/>
      <c r="IV99" s="34"/>
      <c r="IW99" s="34"/>
      <c r="IX99" s="34"/>
      <c r="IY99" s="34"/>
      <c r="IZ99" s="34"/>
      <c r="JA99" s="34"/>
      <c r="JB99" s="34"/>
      <c r="JC99" s="34"/>
      <c r="JD99" s="34"/>
      <c r="JE99" s="34"/>
      <c r="JF99" s="34"/>
      <c r="JG99" s="34"/>
      <c r="JH99" s="34"/>
      <c r="JI99" s="34"/>
      <c r="JJ99" s="34"/>
      <c r="JK99" s="34"/>
      <c r="JL99" s="34"/>
      <c r="JM99" s="34"/>
      <c r="JN99" s="34"/>
      <c r="JO99" s="34"/>
      <c r="JP99" s="34"/>
      <c r="JQ99" s="34"/>
      <c r="JR99" s="34"/>
      <c r="JS99" s="34"/>
      <c r="JT99" s="34"/>
      <c r="JU99" s="34"/>
      <c r="JV99" s="34"/>
      <c r="JW99" s="34"/>
      <c r="JX99" s="34"/>
      <c r="JY99" s="34"/>
      <c r="JZ99" s="34"/>
      <c r="KA99" s="34"/>
      <c r="KB99" s="34"/>
      <c r="KC99" s="34"/>
      <c r="KD99" s="34"/>
      <c r="KE99" s="34"/>
      <c r="KF99" s="34"/>
      <c r="KG99" s="34"/>
      <c r="KH99" s="34"/>
      <c r="KI99" s="34"/>
      <c r="KJ99" s="34"/>
      <c r="KK99" s="34"/>
      <c r="KL99" s="34"/>
      <c r="KM99" s="34"/>
      <c r="KN99" s="34"/>
      <c r="KO99" s="34"/>
      <c r="KP99" s="34"/>
      <c r="KQ99" s="34"/>
      <c r="KR99" s="34"/>
      <c r="KS99" s="34"/>
      <c r="KT99" s="34"/>
      <c r="KU99" s="34"/>
      <c r="KV99" s="34"/>
      <c r="KW99" s="34"/>
      <c r="KX99" s="34"/>
      <c r="KY99" s="34"/>
      <c r="KZ99" s="34"/>
      <c r="LA99" s="34"/>
      <c r="LB99" s="34"/>
      <c r="LC99" s="34"/>
      <c r="LD99" s="34"/>
      <c r="LE99" s="34"/>
      <c r="LF99" s="34"/>
      <c r="LG99" s="34"/>
      <c r="LH99" s="34"/>
      <c r="LI99" s="34"/>
      <c r="LJ99" s="34"/>
      <c r="LK99" s="34"/>
      <c r="LL99" s="34"/>
      <c r="LM99" s="34"/>
      <c r="LN99" s="34"/>
      <c r="LO99" s="34"/>
      <c r="LP99" s="34"/>
      <c r="LQ99" s="34"/>
      <c r="LR99" s="34"/>
      <c r="LS99" s="34"/>
      <c r="LT99" s="34"/>
      <c r="LU99" s="34"/>
      <c r="LV99" s="34"/>
      <c r="LW99" s="34"/>
      <c r="LX99" s="34"/>
      <c r="LY99" s="34"/>
      <c r="LZ99" s="34"/>
      <c r="MA99" s="237"/>
      <c r="MB99" s="34"/>
      <c r="MC99" s="34"/>
      <c r="MD99" s="34"/>
      <c r="ME99" s="34"/>
      <c r="MF99" s="34"/>
      <c r="MG99" s="33"/>
      <c r="MH99" s="3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</row>
    <row r="100" spans="1:439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237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  <c r="EE100" s="34"/>
      <c r="EF100" s="34"/>
      <c r="EG100" s="34"/>
      <c r="EH100" s="34"/>
      <c r="EI100" s="34"/>
      <c r="EJ100" s="34"/>
      <c r="EK100" s="34"/>
      <c r="EL100" s="34"/>
      <c r="EM100" s="34"/>
      <c r="EN100" s="34"/>
      <c r="EO100" s="34"/>
      <c r="EP100" s="34"/>
      <c r="EQ100" s="34"/>
      <c r="ER100" s="34"/>
      <c r="ES100" s="34"/>
      <c r="ET100" s="34"/>
      <c r="EU100" s="34"/>
      <c r="EV100" s="34"/>
      <c r="EW100" s="34"/>
      <c r="EX100" s="34"/>
      <c r="EY100" s="34"/>
      <c r="EZ100" s="34"/>
      <c r="FA100" s="34"/>
      <c r="FB100" s="34"/>
      <c r="FC100" s="34"/>
      <c r="FD100" s="34"/>
      <c r="FE100" s="34"/>
      <c r="FF100" s="34"/>
      <c r="FG100" s="34"/>
      <c r="FH100" s="34"/>
      <c r="FI100" s="34"/>
      <c r="FJ100" s="34"/>
      <c r="FK100" s="34"/>
      <c r="FL100" s="34"/>
      <c r="FM100" s="34"/>
      <c r="FN100" s="34"/>
      <c r="FO100" s="34"/>
      <c r="FP100" s="34"/>
      <c r="FQ100" s="34"/>
      <c r="FR100" s="34"/>
      <c r="FS100" s="34"/>
      <c r="FT100" s="34"/>
      <c r="FU100" s="34"/>
      <c r="FV100" s="34"/>
      <c r="FW100" s="34"/>
      <c r="FX100" s="34"/>
      <c r="FY100" s="34"/>
      <c r="FZ100" s="34"/>
      <c r="GA100" s="34"/>
      <c r="GB100" s="34"/>
      <c r="GC100" s="34"/>
      <c r="GD100" s="34"/>
      <c r="GE100" s="34"/>
      <c r="GF100" s="34"/>
      <c r="GG100" s="34"/>
      <c r="GH100" s="34"/>
      <c r="GI100" s="34"/>
      <c r="GJ100" s="34"/>
      <c r="GK100" s="34"/>
      <c r="GL100" s="34"/>
      <c r="GM100" s="34"/>
      <c r="GN100" s="34"/>
      <c r="GO100" s="34"/>
      <c r="GP100" s="34"/>
      <c r="GQ100" s="34"/>
      <c r="GR100" s="34"/>
      <c r="GS100" s="34"/>
      <c r="GT100" s="34"/>
      <c r="GU100" s="34"/>
      <c r="GV100" s="34"/>
      <c r="GW100" s="34"/>
      <c r="GX100" s="34"/>
      <c r="GY100" s="34"/>
      <c r="GZ100" s="34"/>
      <c r="HA100" s="34"/>
      <c r="HB100" s="34"/>
      <c r="HC100" s="34"/>
      <c r="HD100" s="34"/>
      <c r="HE100" s="34"/>
      <c r="HF100" s="34"/>
      <c r="HG100" s="34"/>
      <c r="HH100" s="34"/>
      <c r="HI100" s="34"/>
      <c r="HJ100" s="34"/>
      <c r="HK100" s="34"/>
      <c r="HL100" s="34"/>
      <c r="HM100" s="34"/>
      <c r="HN100" s="34"/>
      <c r="HO100" s="34"/>
      <c r="HP100" s="34"/>
      <c r="HQ100" s="34"/>
      <c r="HR100" s="34"/>
      <c r="HS100" s="34"/>
      <c r="HT100" s="34"/>
      <c r="HU100" s="34"/>
      <c r="HV100" s="34"/>
      <c r="HW100" s="34"/>
      <c r="HX100" s="34"/>
      <c r="HY100" s="34"/>
      <c r="HZ100" s="34"/>
      <c r="IA100" s="34"/>
      <c r="IB100" s="34"/>
      <c r="IC100" s="34"/>
      <c r="ID100" s="34"/>
      <c r="IE100" s="34"/>
      <c r="IF100" s="34"/>
      <c r="IG100" s="34"/>
      <c r="IH100" s="34"/>
      <c r="II100" s="34"/>
      <c r="IJ100" s="34"/>
      <c r="IK100" s="34"/>
      <c r="IL100" s="34"/>
      <c r="IM100" s="34"/>
      <c r="IN100" s="34"/>
      <c r="IO100" s="34"/>
      <c r="IP100" s="34"/>
      <c r="IQ100" s="34"/>
      <c r="IR100" s="34"/>
      <c r="IS100" s="34"/>
      <c r="IT100" s="34"/>
      <c r="IU100" s="34"/>
      <c r="IV100" s="34"/>
      <c r="IW100" s="34"/>
      <c r="IX100" s="34"/>
      <c r="IY100" s="34"/>
      <c r="IZ100" s="34"/>
      <c r="JA100" s="34"/>
      <c r="JB100" s="34"/>
      <c r="JC100" s="34"/>
      <c r="JD100" s="34"/>
      <c r="JE100" s="34"/>
      <c r="JF100" s="34"/>
      <c r="JG100" s="34"/>
      <c r="JH100" s="34"/>
      <c r="JI100" s="34"/>
      <c r="JJ100" s="34"/>
      <c r="JK100" s="34"/>
      <c r="JL100" s="34"/>
      <c r="JM100" s="34"/>
      <c r="JN100" s="34"/>
      <c r="JO100" s="34"/>
      <c r="JP100" s="34"/>
      <c r="JQ100" s="34"/>
      <c r="JR100" s="34"/>
      <c r="JS100" s="34"/>
      <c r="JT100" s="34"/>
      <c r="JU100" s="34"/>
      <c r="JV100" s="34"/>
      <c r="JW100" s="34"/>
      <c r="JX100" s="34"/>
      <c r="JY100" s="34"/>
      <c r="JZ100" s="34"/>
      <c r="KA100" s="34"/>
      <c r="KB100" s="34"/>
      <c r="KC100" s="34"/>
      <c r="KD100" s="34"/>
      <c r="KE100" s="34"/>
      <c r="KF100" s="34"/>
      <c r="KG100" s="34"/>
      <c r="KH100" s="34"/>
      <c r="KI100" s="34"/>
      <c r="KJ100" s="34"/>
      <c r="KK100" s="34"/>
      <c r="KL100" s="34"/>
      <c r="KM100" s="34"/>
      <c r="KN100" s="34"/>
      <c r="KO100" s="34"/>
      <c r="KP100" s="34"/>
      <c r="KQ100" s="34"/>
      <c r="KR100" s="34"/>
      <c r="KS100" s="34"/>
      <c r="KT100" s="34"/>
      <c r="KU100" s="34"/>
      <c r="KV100" s="34"/>
      <c r="KW100" s="34"/>
      <c r="KX100" s="34"/>
      <c r="KY100" s="34"/>
      <c r="KZ100" s="34"/>
      <c r="LA100" s="34"/>
      <c r="LB100" s="34"/>
      <c r="LC100" s="34"/>
      <c r="LD100" s="34"/>
      <c r="LE100" s="34"/>
      <c r="LF100" s="34"/>
      <c r="LG100" s="34"/>
      <c r="LH100" s="34"/>
      <c r="LI100" s="34"/>
      <c r="LJ100" s="34"/>
      <c r="LK100" s="34"/>
      <c r="LL100" s="34"/>
      <c r="LM100" s="34"/>
      <c r="LN100" s="34"/>
      <c r="LO100" s="34"/>
      <c r="LP100" s="34"/>
      <c r="LQ100" s="34"/>
      <c r="LR100" s="34"/>
      <c r="LS100" s="34"/>
      <c r="LT100" s="34"/>
      <c r="LU100" s="34"/>
      <c r="LV100" s="34"/>
      <c r="LW100" s="34"/>
      <c r="LX100" s="34"/>
      <c r="LY100" s="34"/>
      <c r="LZ100" s="34"/>
      <c r="MA100" s="237"/>
      <c r="MB100" s="34"/>
      <c r="MC100" s="34"/>
      <c r="MD100" s="34"/>
      <c r="ME100" s="34"/>
      <c r="MF100" s="34"/>
      <c r="MG100" s="33"/>
      <c r="MH100" s="3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</row>
    <row r="101" spans="1:439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237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  <c r="IH101" s="34"/>
      <c r="II101" s="34"/>
      <c r="IJ101" s="34"/>
      <c r="IK101" s="34"/>
      <c r="IL101" s="34"/>
      <c r="IM101" s="34"/>
      <c r="IN101" s="34"/>
      <c r="IO101" s="34"/>
      <c r="IP101" s="34"/>
      <c r="IQ101" s="34"/>
      <c r="IR101" s="34"/>
      <c r="IS101" s="34"/>
      <c r="IT101" s="34"/>
      <c r="IU101" s="34"/>
      <c r="IV101" s="34"/>
      <c r="IW101" s="34"/>
      <c r="IX101" s="34"/>
      <c r="IY101" s="34"/>
      <c r="IZ101" s="34"/>
      <c r="JA101" s="34"/>
      <c r="JB101" s="34"/>
      <c r="JC101" s="34"/>
      <c r="JD101" s="34"/>
      <c r="JE101" s="34"/>
      <c r="JF101" s="34"/>
      <c r="JG101" s="34"/>
      <c r="JH101" s="34"/>
      <c r="JI101" s="34"/>
      <c r="JJ101" s="34"/>
      <c r="JK101" s="34"/>
      <c r="JL101" s="34"/>
      <c r="JM101" s="34"/>
      <c r="JN101" s="34"/>
      <c r="JO101" s="34"/>
      <c r="JP101" s="34"/>
      <c r="JQ101" s="34"/>
      <c r="JR101" s="34"/>
      <c r="JS101" s="34"/>
      <c r="JT101" s="34"/>
      <c r="JU101" s="34"/>
      <c r="JV101" s="34"/>
      <c r="JW101" s="34"/>
      <c r="JX101" s="34"/>
      <c r="JY101" s="34"/>
      <c r="JZ101" s="34"/>
      <c r="KA101" s="34"/>
      <c r="KB101" s="34"/>
      <c r="KC101" s="34"/>
      <c r="KD101" s="34"/>
      <c r="KE101" s="34"/>
      <c r="KF101" s="34"/>
      <c r="KG101" s="34"/>
      <c r="KH101" s="34"/>
      <c r="KI101" s="34"/>
      <c r="KJ101" s="34"/>
      <c r="KK101" s="34"/>
      <c r="KL101" s="34"/>
      <c r="KM101" s="34"/>
      <c r="KN101" s="34"/>
      <c r="KO101" s="34"/>
      <c r="KP101" s="34"/>
      <c r="KQ101" s="34"/>
      <c r="KR101" s="34"/>
      <c r="KS101" s="34"/>
      <c r="KT101" s="34"/>
      <c r="KU101" s="34"/>
      <c r="KV101" s="34"/>
      <c r="KW101" s="34"/>
      <c r="KX101" s="34"/>
      <c r="KY101" s="34"/>
      <c r="KZ101" s="34"/>
      <c r="LA101" s="34"/>
      <c r="LB101" s="34"/>
      <c r="LC101" s="34"/>
      <c r="LD101" s="34"/>
      <c r="LE101" s="34"/>
      <c r="LF101" s="34"/>
      <c r="LG101" s="34"/>
      <c r="LH101" s="34"/>
      <c r="LI101" s="34"/>
      <c r="LJ101" s="34"/>
      <c r="LK101" s="34"/>
      <c r="LL101" s="34"/>
      <c r="LM101" s="34"/>
      <c r="LN101" s="34"/>
      <c r="LO101" s="34"/>
      <c r="LP101" s="34"/>
      <c r="LQ101" s="34"/>
      <c r="LR101" s="34"/>
      <c r="LS101" s="34"/>
      <c r="LT101" s="34"/>
      <c r="LU101" s="34"/>
      <c r="LV101" s="34"/>
      <c r="LW101" s="34"/>
      <c r="LX101" s="34"/>
      <c r="LY101" s="34"/>
      <c r="LZ101" s="34"/>
      <c r="MA101" s="237"/>
      <c r="MB101" s="34"/>
      <c r="MC101" s="34"/>
      <c r="MD101" s="34"/>
      <c r="ME101" s="34"/>
      <c r="MF101" s="34"/>
      <c r="MG101" s="33"/>
      <c r="MH101" s="3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</row>
    <row r="102" spans="1:439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237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4"/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4"/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4"/>
      <c r="FL102" s="34"/>
      <c r="FM102" s="34"/>
      <c r="FN102" s="34"/>
      <c r="FO102" s="34"/>
      <c r="FP102" s="34"/>
      <c r="FQ102" s="34"/>
      <c r="FR102" s="34"/>
      <c r="FS102" s="34"/>
      <c r="FT102" s="34"/>
      <c r="FU102" s="34"/>
      <c r="FV102" s="34"/>
      <c r="FW102" s="34"/>
      <c r="FX102" s="34"/>
      <c r="FY102" s="34"/>
      <c r="FZ102" s="34"/>
      <c r="GA102" s="34"/>
      <c r="GB102" s="34"/>
      <c r="GC102" s="34"/>
      <c r="GD102" s="34"/>
      <c r="GE102" s="34"/>
      <c r="GF102" s="34"/>
      <c r="GG102" s="34"/>
      <c r="GH102" s="34"/>
      <c r="GI102" s="34"/>
      <c r="GJ102" s="34"/>
      <c r="GK102" s="34"/>
      <c r="GL102" s="34"/>
      <c r="GM102" s="34"/>
      <c r="GN102" s="34"/>
      <c r="GO102" s="34"/>
      <c r="GP102" s="34"/>
      <c r="GQ102" s="34"/>
      <c r="GR102" s="34"/>
      <c r="GS102" s="34"/>
      <c r="GT102" s="34"/>
      <c r="GU102" s="34"/>
      <c r="GV102" s="34"/>
      <c r="GW102" s="34"/>
      <c r="GX102" s="34"/>
      <c r="GY102" s="34"/>
      <c r="GZ102" s="34"/>
      <c r="HA102" s="34"/>
      <c r="HB102" s="34"/>
      <c r="HC102" s="34"/>
      <c r="HD102" s="34"/>
      <c r="HE102" s="34"/>
      <c r="HF102" s="34"/>
      <c r="HG102" s="34"/>
      <c r="HH102" s="34"/>
      <c r="HI102" s="34"/>
      <c r="HJ102" s="34"/>
      <c r="HK102" s="34"/>
      <c r="HL102" s="34"/>
      <c r="HM102" s="34"/>
      <c r="HN102" s="34"/>
      <c r="HO102" s="34"/>
      <c r="HP102" s="34"/>
      <c r="HQ102" s="34"/>
      <c r="HR102" s="34"/>
      <c r="HS102" s="34"/>
      <c r="HT102" s="34"/>
      <c r="HU102" s="34"/>
      <c r="HV102" s="34"/>
      <c r="HW102" s="34"/>
      <c r="HX102" s="34"/>
      <c r="HY102" s="34"/>
      <c r="HZ102" s="34"/>
      <c r="IA102" s="34"/>
      <c r="IB102" s="34"/>
      <c r="IC102" s="34"/>
      <c r="ID102" s="34"/>
      <c r="IE102" s="34"/>
      <c r="IF102" s="34"/>
      <c r="IG102" s="34"/>
      <c r="IH102" s="34"/>
      <c r="II102" s="34"/>
      <c r="IJ102" s="34"/>
      <c r="IK102" s="34"/>
      <c r="IL102" s="34"/>
      <c r="IM102" s="34"/>
      <c r="IN102" s="34"/>
      <c r="IO102" s="34"/>
      <c r="IP102" s="34"/>
      <c r="IQ102" s="34"/>
      <c r="IR102" s="34"/>
      <c r="IS102" s="34"/>
      <c r="IT102" s="34"/>
      <c r="IU102" s="34"/>
      <c r="IV102" s="34"/>
      <c r="IW102" s="34"/>
      <c r="IX102" s="34"/>
      <c r="IY102" s="34"/>
      <c r="IZ102" s="34"/>
      <c r="JA102" s="34"/>
      <c r="JB102" s="34"/>
      <c r="JC102" s="34"/>
      <c r="JD102" s="34"/>
      <c r="JE102" s="34"/>
      <c r="JF102" s="34"/>
      <c r="JG102" s="34"/>
      <c r="JH102" s="34"/>
      <c r="JI102" s="34"/>
      <c r="JJ102" s="34"/>
      <c r="JK102" s="34"/>
      <c r="JL102" s="34"/>
      <c r="JM102" s="34"/>
      <c r="JN102" s="34"/>
      <c r="JO102" s="34"/>
      <c r="JP102" s="34"/>
      <c r="JQ102" s="34"/>
      <c r="JR102" s="34"/>
      <c r="JS102" s="34"/>
      <c r="JT102" s="34"/>
      <c r="JU102" s="34"/>
      <c r="JV102" s="34"/>
      <c r="JW102" s="34"/>
      <c r="JX102" s="34"/>
      <c r="JY102" s="34"/>
      <c r="JZ102" s="34"/>
      <c r="KA102" s="34"/>
      <c r="KB102" s="34"/>
      <c r="KC102" s="34"/>
      <c r="KD102" s="34"/>
      <c r="KE102" s="34"/>
      <c r="KF102" s="34"/>
      <c r="KG102" s="34"/>
      <c r="KH102" s="34"/>
      <c r="KI102" s="34"/>
      <c r="KJ102" s="34"/>
      <c r="KK102" s="34"/>
      <c r="KL102" s="34"/>
      <c r="KM102" s="34"/>
      <c r="KN102" s="34"/>
      <c r="KO102" s="34"/>
      <c r="KP102" s="34"/>
      <c r="KQ102" s="34"/>
      <c r="KR102" s="34"/>
      <c r="KS102" s="34"/>
      <c r="KT102" s="34"/>
      <c r="KU102" s="34"/>
      <c r="KV102" s="34"/>
      <c r="KW102" s="34"/>
      <c r="KX102" s="34"/>
      <c r="KY102" s="34"/>
      <c r="KZ102" s="34"/>
      <c r="LA102" s="34"/>
      <c r="LB102" s="34"/>
      <c r="LC102" s="34"/>
      <c r="LD102" s="34"/>
      <c r="LE102" s="34"/>
      <c r="LF102" s="34"/>
      <c r="LG102" s="34"/>
      <c r="LH102" s="34"/>
      <c r="LI102" s="34"/>
      <c r="LJ102" s="34"/>
      <c r="LK102" s="34"/>
      <c r="LL102" s="34"/>
      <c r="LM102" s="34"/>
      <c r="LN102" s="34"/>
      <c r="LO102" s="34"/>
      <c r="LP102" s="34"/>
      <c r="LQ102" s="34"/>
      <c r="LR102" s="34"/>
      <c r="LS102" s="34"/>
      <c r="LT102" s="34"/>
      <c r="LU102" s="34"/>
      <c r="LV102" s="34"/>
      <c r="LW102" s="34"/>
      <c r="LX102" s="34"/>
      <c r="LY102" s="34"/>
      <c r="LZ102" s="34"/>
      <c r="MA102" s="237"/>
      <c r="MB102" s="34"/>
      <c r="MC102" s="34"/>
      <c r="MD102" s="34"/>
      <c r="ME102" s="34"/>
      <c r="MF102" s="34"/>
      <c r="MG102" s="33"/>
      <c r="MH102" s="34"/>
      <c r="MI102" s="14"/>
      <c r="MJ102" s="14"/>
      <c r="MK102" s="14"/>
      <c r="ML102" s="14"/>
      <c r="MM102" s="14"/>
      <c r="MN102" s="14"/>
      <c r="MO102" s="14"/>
      <c r="MP102" s="14"/>
      <c r="MQ102" s="14"/>
      <c r="MR102" s="14"/>
      <c r="MS102" s="14"/>
      <c r="MT102" s="14"/>
      <c r="MU102" s="14"/>
      <c r="MV102" s="14"/>
      <c r="MW102" s="14"/>
      <c r="MX102" s="14"/>
      <c r="MY102" s="14"/>
    </row>
    <row r="103" spans="1:439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237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  <c r="IH103" s="34"/>
      <c r="II103" s="34"/>
      <c r="IJ103" s="34"/>
      <c r="IK103" s="34"/>
      <c r="IL103" s="34"/>
      <c r="IM103" s="34"/>
      <c r="IN103" s="34"/>
      <c r="IO103" s="34"/>
      <c r="IP103" s="34"/>
      <c r="IQ103" s="34"/>
      <c r="IR103" s="34"/>
      <c r="IS103" s="34"/>
      <c r="IT103" s="34"/>
      <c r="IU103" s="34"/>
      <c r="IV103" s="34"/>
      <c r="IW103" s="34"/>
      <c r="IX103" s="34"/>
      <c r="IY103" s="34"/>
      <c r="IZ103" s="34"/>
      <c r="JA103" s="34"/>
      <c r="JB103" s="34"/>
      <c r="JC103" s="34"/>
      <c r="JD103" s="34"/>
      <c r="JE103" s="34"/>
      <c r="JF103" s="34"/>
      <c r="JG103" s="34"/>
      <c r="JH103" s="34"/>
      <c r="JI103" s="34"/>
      <c r="JJ103" s="34"/>
      <c r="JK103" s="34"/>
      <c r="JL103" s="34"/>
      <c r="JM103" s="34"/>
      <c r="JN103" s="34"/>
      <c r="JO103" s="34"/>
      <c r="JP103" s="34"/>
      <c r="JQ103" s="34"/>
      <c r="JR103" s="34"/>
      <c r="JS103" s="34"/>
      <c r="JT103" s="34"/>
      <c r="JU103" s="34"/>
      <c r="JV103" s="34"/>
      <c r="JW103" s="34"/>
      <c r="JX103" s="34"/>
      <c r="JY103" s="34"/>
      <c r="JZ103" s="34"/>
      <c r="KA103" s="34"/>
      <c r="KB103" s="34"/>
      <c r="KC103" s="34"/>
      <c r="KD103" s="34"/>
      <c r="KE103" s="34"/>
      <c r="KF103" s="34"/>
      <c r="KG103" s="34"/>
      <c r="KH103" s="34"/>
      <c r="KI103" s="34"/>
      <c r="KJ103" s="34"/>
      <c r="KK103" s="34"/>
      <c r="KL103" s="34"/>
      <c r="KM103" s="34"/>
      <c r="KN103" s="34"/>
      <c r="KO103" s="34"/>
      <c r="KP103" s="34"/>
      <c r="KQ103" s="34"/>
      <c r="KR103" s="34"/>
      <c r="KS103" s="34"/>
      <c r="KT103" s="34"/>
      <c r="KU103" s="34"/>
      <c r="KV103" s="34"/>
      <c r="KW103" s="34"/>
      <c r="KX103" s="34"/>
      <c r="KY103" s="34"/>
      <c r="KZ103" s="34"/>
      <c r="LA103" s="34"/>
      <c r="LB103" s="34"/>
      <c r="LC103" s="34"/>
      <c r="LD103" s="34"/>
      <c r="LE103" s="34"/>
      <c r="LF103" s="34"/>
      <c r="LG103" s="34"/>
      <c r="LH103" s="34"/>
      <c r="LI103" s="34"/>
      <c r="LJ103" s="34"/>
      <c r="LK103" s="34"/>
      <c r="LL103" s="34"/>
      <c r="LM103" s="34"/>
      <c r="LN103" s="34"/>
      <c r="LO103" s="34"/>
      <c r="LP103" s="34"/>
      <c r="LQ103" s="34"/>
      <c r="LR103" s="34"/>
      <c r="LS103" s="34"/>
      <c r="LT103" s="34"/>
      <c r="LU103" s="34"/>
      <c r="LV103" s="34"/>
      <c r="LW103" s="34"/>
      <c r="LX103" s="34"/>
      <c r="LY103" s="34"/>
      <c r="LZ103" s="34"/>
      <c r="MA103" s="237"/>
      <c r="MB103" s="34"/>
      <c r="MC103" s="34"/>
      <c r="MD103" s="34"/>
      <c r="ME103" s="34"/>
      <c r="MF103" s="34"/>
      <c r="MG103" s="33"/>
      <c r="MH103" s="34"/>
      <c r="MI103" s="14"/>
      <c r="MJ103" s="14"/>
      <c r="MK103" s="14"/>
      <c r="ML103" s="14"/>
      <c r="MM103" s="14"/>
      <c r="MN103" s="14"/>
      <c r="MO103" s="14"/>
      <c r="MP103" s="14"/>
      <c r="MQ103" s="14"/>
      <c r="MR103" s="14"/>
      <c r="MS103" s="14"/>
      <c r="MT103" s="14"/>
      <c r="MU103" s="14"/>
      <c r="MV103" s="14"/>
      <c r="MW103" s="14"/>
      <c r="MX103" s="14"/>
      <c r="MY103" s="14"/>
    </row>
    <row r="104" spans="1:439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237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  <c r="IH104" s="34"/>
      <c r="II104" s="34"/>
      <c r="IJ104" s="34"/>
      <c r="IK104" s="34"/>
      <c r="IL104" s="34"/>
      <c r="IM104" s="34"/>
      <c r="IN104" s="34"/>
      <c r="IO104" s="34"/>
      <c r="IP104" s="34"/>
      <c r="IQ104" s="34"/>
      <c r="IR104" s="34"/>
      <c r="IS104" s="34"/>
      <c r="IT104" s="34"/>
      <c r="IU104" s="34"/>
      <c r="IV104" s="34"/>
      <c r="IW104" s="34"/>
      <c r="IX104" s="34"/>
      <c r="IY104" s="34"/>
      <c r="IZ104" s="34"/>
      <c r="JA104" s="34"/>
      <c r="JB104" s="34"/>
      <c r="JC104" s="34"/>
      <c r="JD104" s="34"/>
      <c r="JE104" s="34"/>
      <c r="JF104" s="34"/>
      <c r="JG104" s="34"/>
      <c r="JH104" s="34"/>
      <c r="JI104" s="34"/>
      <c r="JJ104" s="34"/>
      <c r="JK104" s="34"/>
      <c r="JL104" s="34"/>
      <c r="JM104" s="34"/>
      <c r="JN104" s="34"/>
      <c r="JO104" s="34"/>
      <c r="JP104" s="34"/>
      <c r="JQ104" s="34"/>
      <c r="JR104" s="34"/>
      <c r="JS104" s="34"/>
      <c r="JT104" s="34"/>
      <c r="JU104" s="34"/>
      <c r="JV104" s="34"/>
      <c r="JW104" s="34"/>
      <c r="JX104" s="34"/>
      <c r="JY104" s="34"/>
      <c r="JZ104" s="34"/>
      <c r="KA104" s="34"/>
      <c r="KB104" s="34"/>
      <c r="KC104" s="34"/>
      <c r="KD104" s="34"/>
      <c r="KE104" s="34"/>
      <c r="KF104" s="34"/>
      <c r="KG104" s="34"/>
      <c r="KH104" s="34"/>
      <c r="KI104" s="34"/>
      <c r="KJ104" s="34"/>
      <c r="KK104" s="34"/>
      <c r="KL104" s="34"/>
      <c r="KM104" s="34"/>
      <c r="KN104" s="34"/>
      <c r="KO104" s="34"/>
      <c r="KP104" s="34"/>
      <c r="KQ104" s="34"/>
      <c r="KR104" s="34"/>
      <c r="KS104" s="34"/>
      <c r="KT104" s="34"/>
      <c r="KU104" s="34"/>
      <c r="KV104" s="34"/>
      <c r="KW104" s="34"/>
      <c r="KX104" s="34"/>
      <c r="KY104" s="34"/>
      <c r="KZ104" s="34"/>
      <c r="LA104" s="34"/>
      <c r="LB104" s="34"/>
      <c r="LC104" s="34"/>
      <c r="LD104" s="34"/>
      <c r="LE104" s="34"/>
      <c r="LF104" s="34"/>
      <c r="LG104" s="34"/>
      <c r="LH104" s="34"/>
      <c r="LI104" s="34"/>
      <c r="LJ104" s="34"/>
      <c r="LK104" s="34"/>
      <c r="LL104" s="34"/>
      <c r="LM104" s="34"/>
      <c r="LN104" s="34"/>
      <c r="LO104" s="34"/>
      <c r="LP104" s="34"/>
      <c r="LQ104" s="34"/>
      <c r="LR104" s="34"/>
      <c r="LS104" s="34"/>
      <c r="LT104" s="34"/>
      <c r="LU104" s="34"/>
      <c r="LV104" s="34"/>
      <c r="LW104" s="34"/>
      <c r="LX104" s="34"/>
      <c r="LY104" s="34"/>
      <c r="LZ104" s="34"/>
      <c r="MA104" s="237"/>
      <c r="MB104" s="34"/>
      <c r="MC104" s="34"/>
      <c r="MD104" s="34"/>
      <c r="ME104" s="34"/>
      <c r="MF104" s="34"/>
      <c r="MG104" s="33"/>
      <c r="MH104" s="3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</row>
    <row r="105" spans="1:439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237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  <c r="GL105" s="34"/>
      <c r="GM105" s="34"/>
      <c r="GN105" s="34"/>
      <c r="GO105" s="34"/>
      <c r="GP105" s="34"/>
      <c r="GQ105" s="34"/>
      <c r="GR105" s="34"/>
      <c r="GS105" s="34"/>
      <c r="GT105" s="34"/>
      <c r="GU105" s="34"/>
      <c r="GV105" s="34"/>
      <c r="GW105" s="34"/>
      <c r="GX105" s="34"/>
      <c r="GY105" s="34"/>
      <c r="GZ105" s="34"/>
      <c r="HA105" s="34"/>
      <c r="HB105" s="34"/>
      <c r="HC105" s="34"/>
      <c r="HD105" s="34"/>
      <c r="HE105" s="34"/>
      <c r="HF105" s="34"/>
      <c r="HG105" s="34"/>
      <c r="HH105" s="34"/>
      <c r="HI105" s="34"/>
      <c r="HJ105" s="34"/>
      <c r="HK105" s="34"/>
      <c r="HL105" s="34"/>
      <c r="HM105" s="34"/>
      <c r="HN105" s="34"/>
      <c r="HO105" s="34"/>
      <c r="HP105" s="34"/>
      <c r="HQ105" s="34"/>
      <c r="HR105" s="34"/>
      <c r="HS105" s="34"/>
      <c r="HT105" s="34"/>
      <c r="HU105" s="34"/>
      <c r="HV105" s="34"/>
      <c r="HW105" s="34"/>
      <c r="HX105" s="34"/>
      <c r="HY105" s="34"/>
      <c r="HZ105" s="34"/>
      <c r="IA105" s="34"/>
      <c r="IB105" s="34"/>
      <c r="IC105" s="34"/>
      <c r="ID105" s="34"/>
      <c r="IE105" s="34"/>
      <c r="IF105" s="34"/>
      <c r="IG105" s="34"/>
      <c r="IH105" s="34"/>
      <c r="II105" s="34"/>
      <c r="IJ105" s="34"/>
      <c r="IK105" s="34"/>
      <c r="IL105" s="34"/>
      <c r="IM105" s="34"/>
      <c r="IN105" s="34"/>
      <c r="IO105" s="34"/>
      <c r="IP105" s="34"/>
      <c r="IQ105" s="34"/>
      <c r="IR105" s="34"/>
      <c r="IS105" s="34"/>
      <c r="IT105" s="34"/>
      <c r="IU105" s="34"/>
      <c r="IV105" s="34"/>
      <c r="IW105" s="34"/>
      <c r="IX105" s="34"/>
      <c r="IY105" s="34"/>
      <c r="IZ105" s="34"/>
      <c r="JA105" s="34"/>
      <c r="JB105" s="34"/>
      <c r="JC105" s="34"/>
      <c r="JD105" s="34"/>
      <c r="JE105" s="34"/>
      <c r="JF105" s="34"/>
      <c r="JG105" s="34"/>
      <c r="JH105" s="34"/>
      <c r="JI105" s="34"/>
      <c r="JJ105" s="34"/>
      <c r="JK105" s="34"/>
      <c r="JL105" s="34"/>
      <c r="JM105" s="34"/>
      <c r="JN105" s="34"/>
      <c r="JO105" s="34"/>
      <c r="JP105" s="34"/>
      <c r="JQ105" s="34"/>
      <c r="JR105" s="34"/>
      <c r="JS105" s="34"/>
      <c r="JT105" s="34"/>
      <c r="JU105" s="34"/>
      <c r="JV105" s="34"/>
      <c r="JW105" s="34"/>
      <c r="JX105" s="34"/>
      <c r="JY105" s="34"/>
      <c r="JZ105" s="34"/>
      <c r="KA105" s="34"/>
      <c r="KB105" s="34"/>
      <c r="KC105" s="34"/>
      <c r="KD105" s="34"/>
      <c r="KE105" s="34"/>
      <c r="KF105" s="34"/>
      <c r="KG105" s="34"/>
      <c r="KH105" s="34"/>
      <c r="KI105" s="34"/>
      <c r="KJ105" s="34"/>
      <c r="KK105" s="34"/>
      <c r="KL105" s="34"/>
      <c r="KM105" s="34"/>
      <c r="KN105" s="34"/>
      <c r="KO105" s="34"/>
      <c r="KP105" s="34"/>
      <c r="KQ105" s="34"/>
      <c r="KR105" s="34"/>
      <c r="KS105" s="34"/>
      <c r="KT105" s="34"/>
      <c r="KU105" s="34"/>
      <c r="KV105" s="34"/>
      <c r="KW105" s="34"/>
      <c r="KX105" s="34"/>
      <c r="KY105" s="34"/>
      <c r="KZ105" s="34"/>
      <c r="LA105" s="34"/>
      <c r="LB105" s="34"/>
      <c r="LC105" s="34"/>
      <c r="LD105" s="34"/>
      <c r="LE105" s="34"/>
      <c r="LF105" s="34"/>
      <c r="LG105" s="34"/>
      <c r="LH105" s="34"/>
      <c r="LI105" s="34"/>
      <c r="LJ105" s="34"/>
      <c r="LK105" s="34"/>
      <c r="LL105" s="34"/>
      <c r="LM105" s="34"/>
      <c r="LN105" s="34"/>
      <c r="LO105" s="34"/>
      <c r="LP105" s="34"/>
      <c r="LQ105" s="34"/>
      <c r="LR105" s="34"/>
      <c r="LS105" s="34"/>
      <c r="LT105" s="34"/>
      <c r="LU105" s="34"/>
      <c r="LV105" s="34"/>
      <c r="LW105" s="34"/>
      <c r="LX105" s="34"/>
      <c r="LY105" s="34"/>
      <c r="LZ105" s="34"/>
      <c r="MA105" s="237"/>
      <c r="MB105" s="34"/>
      <c r="MC105" s="34"/>
      <c r="MD105" s="34"/>
      <c r="ME105" s="34"/>
      <c r="MF105" s="34"/>
      <c r="MG105" s="33"/>
      <c r="MH105" s="3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</row>
    <row r="106" spans="1:439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237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  <c r="GL106" s="34"/>
      <c r="GM106" s="34"/>
      <c r="GN106" s="34"/>
      <c r="GO106" s="34"/>
      <c r="GP106" s="34"/>
      <c r="GQ106" s="34"/>
      <c r="GR106" s="34"/>
      <c r="GS106" s="34"/>
      <c r="GT106" s="34"/>
      <c r="GU106" s="34"/>
      <c r="GV106" s="34"/>
      <c r="GW106" s="34"/>
      <c r="GX106" s="34"/>
      <c r="GY106" s="34"/>
      <c r="GZ106" s="34"/>
      <c r="HA106" s="34"/>
      <c r="HB106" s="34"/>
      <c r="HC106" s="34"/>
      <c r="HD106" s="34"/>
      <c r="HE106" s="34"/>
      <c r="HF106" s="34"/>
      <c r="HG106" s="34"/>
      <c r="HH106" s="34"/>
      <c r="HI106" s="34"/>
      <c r="HJ106" s="34"/>
      <c r="HK106" s="34"/>
      <c r="HL106" s="34"/>
      <c r="HM106" s="34"/>
      <c r="HN106" s="34"/>
      <c r="HO106" s="34"/>
      <c r="HP106" s="34"/>
      <c r="HQ106" s="34"/>
      <c r="HR106" s="34"/>
      <c r="HS106" s="34"/>
      <c r="HT106" s="34"/>
      <c r="HU106" s="34"/>
      <c r="HV106" s="34"/>
      <c r="HW106" s="34"/>
      <c r="HX106" s="34"/>
      <c r="HY106" s="34"/>
      <c r="HZ106" s="34"/>
      <c r="IA106" s="34"/>
      <c r="IB106" s="34"/>
      <c r="IC106" s="34"/>
      <c r="ID106" s="34"/>
      <c r="IE106" s="34"/>
      <c r="IF106" s="34"/>
      <c r="IG106" s="34"/>
      <c r="IH106" s="34"/>
      <c r="II106" s="34"/>
      <c r="IJ106" s="34"/>
      <c r="IK106" s="34"/>
      <c r="IL106" s="34"/>
      <c r="IM106" s="34"/>
      <c r="IN106" s="34"/>
      <c r="IO106" s="34"/>
      <c r="IP106" s="34"/>
      <c r="IQ106" s="34"/>
      <c r="IR106" s="34"/>
      <c r="IS106" s="34"/>
      <c r="IT106" s="34"/>
      <c r="IU106" s="34"/>
      <c r="IV106" s="34"/>
      <c r="IW106" s="34"/>
      <c r="IX106" s="34"/>
      <c r="IY106" s="34"/>
      <c r="IZ106" s="34"/>
      <c r="JA106" s="34"/>
      <c r="JB106" s="34"/>
      <c r="JC106" s="34"/>
      <c r="JD106" s="34"/>
      <c r="JE106" s="34"/>
      <c r="JF106" s="34"/>
      <c r="JG106" s="34"/>
      <c r="JH106" s="34"/>
      <c r="JI106" s="34"/>
      <c r="JJ106" s="34"/>
      <c r="JK106" s="34"/>
      <c r="JL106" s="34"/>
      <c r="JM106" s="34"/>
      <c r="JN106" s="34"/>
      <c r="JO106" s="34"/>
      <c r="JP106" s="34"/>
      <c r="JQ106" s="34"/>
      <c r="JR106" s="34"/>
      <c r="JS106" s="34"/>
      <c r="JT106" s="34"/>
      <c r="JU106" s="34"/>
      <c r="JV106" s="34"/>
      <c r="JW106" s="34"/>
      <c r="JX106" s="34"/>
      <c r="JY106" s="34"/>
      <c r="JZ106" s="34"/>
      <c r="KA106" s="34"/>
      <c r="KB106" s="34"/>
      <c r="KC106" s="34"/>
      <c r="KD106" s="34"/>
      <c r="KE106" s="34"/>
      <c r="KF106" s="34"/>
      <c r="KG106" s="34"/>
      <c r="KH106" s="34"/>
      <c r="KI106" s="34"/>
      <c r="KJ106" s="34"/>
      <c r="KK106" s="34"/>
      <c r="KL106" s="34"/>
      <c r="KM106" s="34"/>
      <c r="KN106" s="34"/>
      <c r="KO106" s="34"/>
      <c r="KP106" s="34"/>
      <c r="KQ106" s="34"/>
      <c r="KR106" s="34"/>
      <c r="KS106" s="34"/>
      <c r="KT106" s="34"/>
      <c r="KU106" s="34"/>
      <c r="KV106" s="34"/>
      <c r="KW106" s="34"/>
      <c r="KX106" s="34"/>
      <c r="KY106" s="34"/>
      <c r="KZ106" s="34"/>
      <c r="LA106" s="34"/>
      <c r="LB106" s="34"/>
      <c r="LC106" s="34"/>
      <c r="LD106" s="34"/>
      <c r="LE106" s="34"/>
      <c r="LF106" s="34"/>
      <c r="LG106" s="34"/>
      <c r="LH106" s="34"/>
      <c r="LI106" s="34"/>
      <c r="LJ106" s="34"/>
      <c r="LK106" s="34"/>
      <c r="LL106" s="34"/>
      <c r="LM106" s="34"/>
      <c r="LN106" s="34"/>
      <c r="LO106" s="34"/>
      <c r="LP106" s="34"/>
      <c r="LQ106" s="34"/>
      <c r="LR106" s="34"/>
      <c r="LS106" s="34"/>
      <c r="LT106" s="34"/>
      <c r="LU106" s="34"/>
      <c r="LV106" s="34"/>
      <c r="LW106" s="34"/>
      <c r="LX106" s="34"/>
      <c r="LY106" s="34"/>
      <c r="LZ106" s="34"/>
      <c r="MA106" s="237"/>
      <c r="MB106" s="34"/>
      <c r="MC106" s="34"/>
      <c r="MD106" s="34"/>
      <c r="ME106" s="34"/>
      <c r="MF106" s="34"/>
      <c r="MG106" s="33"/>
      <c r="MH106" s="34"/>
      <c r="MI106" s="14"/>
      <c r="MJ106" s="14"/>
      <c r="MK106" s="14"/>
      <c r="ML106" s="14"/>
      <c r="MM106" s="14"/>
      <c r="MN106" s="14"/>
      <c r="MO106" s="14"/>
      <c r="MP106" s="14"/>
      <c r="MQ106" s="14"/>
      <c r="MR106" s="14"/>
      <c r="MS106" s="14"/>
      <c r="MT106" s="14"/>
      <c r="MU106" s="14"/>
      <c r="MV106" s="14"/>
      <c r="MW106" s="14"/>
      <c r="MX106" s="14"/>
      <c r="MY106" s="14"/>
    </row>
    <row r="107" spans="1:439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237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34"/>
      <c r="GM107" s="34"/>
      <c r="GN107" s="34"/>
      <c r="GO107" s="34"/>
      <c r="GP107" s="34"/>
      <c r="GQ107" s="34"/>
      <c r="GR107" s="34"/>
      <c r="GS107" s="34"/>
      <c r="GT107" s="34"/>
      <c r="GU107" s="34"/>
      <c r="GV107" s="34"/>
      <c r="GW107" s="34"/>
      <c r="GX107" s="34"/>
      <c r="GY107" s="34"/>
      <c r="GZ107" s="34"/>
      <c r="HA107" s="34"/>
      <c r="HB107" s="34"/>
      <c r="HC107" s="34"/>
      <c r="HD107" s="34"/>
      <c r="HE107" s="34"/>
      <c r="HF107" s="34"/>
      <c r="HG107" s="34"/>
      <c r="HH107" s="34"/>
      <c r="HI107" s="34"/>
      <c r="HJ107" s="34"/>
      <c r="HK107" s="34"/>
      <c r="HL107" s="34"/>
      <c r="HM107" s="34"/>
      <c r="HN107" s="34"/>
      <c r="HO107" s="34"/>
      <c r="HP107" s="34"/>
      <c r="HQ107" s="34"/>
      <c r="HR107" s="34"/>
      <c r="HS107" s="34"/>
      <c r="HT107" s="34"/>
      <c r="HU107" s="34"/>
      <c r="HV107" s="34"/>
      <c r="HW107" s="34"/>
      <c r="HX107" s="34"/>
      <c r="HY107" s="34"/>
      <c r="HZ107" s="34"/>
      <c r="IA107" s="34"/>
      <c r="IB107" s="34"/>
      <c r="IC107" s="34"/>
      <c r="ID107" s="34"/>
      <c r="IE107" s="34"/>
      <c r="IF107" s="34"/>
      <c r="IG107" s="34"/>
      <c r="IH107" s="34"/>
      <c r="II107" s="34"/>
      <c r="IJ107" s="34"/>
      <c r="IK107" s="34"/>
      <c r="IL107" s="34"/>
      <c r="IM107" s="34"/>
      <c r="IN107" s="34"/>
      <c r="IO107" s="34"/>
      <c r="IP107" s="34"/>
      <c r="IQ107" s="34"/>
      <c r="IR107" s="34"/>
      <c r="IS107" s="34"/>
      <c r="IT107" s="34"/>
      <c r="IU107" s="34"/>
      <c r="IV107" s="34"/>
      <c r="IW107" s="34"/>
      <c r="IX107" s="34"/>
      <c r="IY107" s="34"/>
      <c r="IZ107" s="34"/>
      <c r="JA107" s="34"/>
      <c r="JB107" s="34"/>
      <c r="JC107" s="34"/>
      <c r="JD107" s="34"/>
      <c r="JE107" s="34"/>
      <c r="JF107" s="34"/>
      <c r="JG107" s="34"/>
      <c r="JH107" s="34"/>
      <c r="JI107" s="34"/>
      <c r="JJ107" s="34"/>
      <c r="JK107" s="34"/>
      <c r="JL107" s="34"/>
      <c r="JM107" s="34"/>
      <c r="JN107" s="34"/>
      <c r="JO107" s="34"/>
      <c r="JP107" s="34"/>
      <c r="JQ107" s="34"/>
      <c r="JR107" s="34"/>
      <c r="JS107" s="34"/>
      <c r="JT107" s="34"/>
      <c r="JU107" s="34"/>
      <c r="JV107" s="34"/>
      <c r="JW107" s="34"/>
      <c r="JX107" s="34"/>
      <c r="JY107" s="34"/>
      <c r="JZ107" s="34"/>
      <c r="KA107" s="34"/>
      <c r="KB107" s="34"/>
      <c r="KC107" s="34"/>
      <c r="KD107" s="34"/>
      <c r="KE107" s="34"/>
      <c r="KF107" s="34"/>
      <c r="KG107" s="34"/>
      <c r="KH107" s="34"/>
      <c r="KI107" s="34"/>
      <c r="KJ107" s="34"/>
      <c r="KK107" s="34"/>
      <c r="KL107" s="34"/>
      <c r="KM107" s="34"/>
      <c r="KN107" s="34"/>
      <c r="KO107" s="34"/>
      <c r="KP107" s="34"/>
      <c r="KQ107" s="34"/>
      <c r="KR107" s="34"/>
      <c r="KS107" s="34"/>
      <c r="KT107" s="34"/>
      <c r="KU107" s="34"/>
      <c r="KV107" s="34"/>
      <c r="KW107" s="34"/>
      <c r="KX107" s="34"/>
      <c r="KY107" s="34"/>
      <c r="KZ107" s="34"/>
      <c r="LA107" s="34"/>
      <c r="LB107" s="34"/>
      <c r="LC107" s="34"/>
      <c r="LD107" s="34"/>
      <c r="LE107" s="34"/>
      <c r="LF107" s="34"/>
      <c r="LG107" s="34"/>
      <c r="LH107" s="34"/>
      <c r="LI107" s="34"/>
      <c r="LJ107" s="34"/>
      <c r="LK107" s="34"/>
      <c r="LL107" s="34"/>
      <c r="LM107" s="34"/>
      <c r="LN107" s="34"/>
      <c r="LO107" s="34"/>
      <c r="LP107" s="34"/>
      <c r="LQ107" s="34"/>
      <c r="LR107" s="34"/>
      <c r="LS107" s="34"/>
      <c r="LT107" s="34"/>
      <c r="LU107" s="34"/>
      <c r="LV107" s="34"/>
      <c r="LW107" s="34"/>
      <c r="LX107" s="34"/>
      <c r="LY107" s="34"/>
      <c r="LZ107" s="34"/>
      <c r="MA107" s="237"/>
      <c r="MB107" s="34"/>
      <c r="MC107" s="34"/>
      <c r="MD107" s="34"/>
      <c r="ME107" s="34"/>
      <c r="MF107" s="34"/>
      <c r="MG107" s="33"/>
      <c r="MH107" s="34"/>
      <c r="MI107" s="14"/>
      <c r="MJ107" s="14"/>
      <c r="MK107" s="14"/>
      <c r="ML107" s="14"/>
      <c r="MM107" s="14"/>
      <c r="MN107" s="14"/>
      <c r="MO107" s="14"/>
      <c r="MP107" s="14"/>
      <c r="MQ107" s="14"/>
      <c r="MR107" s="14"/>
      <c r="MS107" s="14"/>
      <c r="MT107" s="14"/>
      <c r="MU107" s="14"/>
      <c r="MV107" s="14"/>
      <c r="MW107" s="14"/>
      <c r="MX107" s="14"/>
      <c r="MY107" s="14"/>
    </row>
    <row r="108" spans="1:439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237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  <c r="IH108" s="34"/>
      <c r="II108" s="34"/>
      <c r="IJ108" s="34"/>
      <c r="IK108" s="34"/>
      <c r="IL108" s="34"/>
      <c r="IM108" s="34"/>
      <c r="IN108" s="34"/>
      <c r="IO108" s="34"/>
      <c r="IP108" s="34"/>
      <c r="IQ108" s="34"/>
      <c r="IR108" s="34"/>
      <c r="IS108" s="34"/>
      <c r="IT108" s="34"/>
      <c r="IU108" s="34"/>
      <c r="IV108" s="34"/>
      <c r="IW108" s="34"/>
      <c r="IX108" s="34"/>
      <c r="IY108" s="34"/>
      <c r="IZ108" s="34"/>
      <c r="JA108" s="34"/>
      <c r="JB108" s="34"/>
      <c r="JC108" s="34"/>
      <c r="JD108" s="34"/>
      <c r="JE108" s="34"/>
      <c r="JF108" s="34"/>
      <c r="JG108" s="34"/>
      <c r="JH108" s="34"/>
      <c r="JI108" s="34"/>
      <c r="JJ108" s="34"/>
      <c r="JK108" s="34"/>
      <c r="JL108" s="34"/>
      <c r="JM108" s="34"/>
      <c r="JN108" s="34"/>
      <c r="JO108" s="34"/>
      <c r="JP108" s="34"/>
      <c r="JQ108" s="34"/>
      <c r="JR108" s="34"/>
      <c r="JS108" s="34"/>
      <c r="JT108" s="34"/>
      <c r="JU108" s="34"/>
      <c r="JV108" s="34"/>
      <c r="JW108" s="34"/>
      <c r="JX108" s="34"/>
      <c r="JY108" s="34"/>
      <c r="JZ108" s="34"/>
      <c r="KA108" s="34"/>
      <c r="KB108" s="34"/>
      <c r="KC108" s="34"/>
      <c r="KD108" s="34"/>
      <c r="KE108" s="34"/>
      <c r="KF108" s="34"/>
      <c r="KG108" s="34"/>
      <c r="KH108" s="34"/>
      <c r="KI108" s="34"/>
      <c r="KJ108" s="34"/>
      <c r="KK108" s="34"/>
      <c r="KL108" s="34"/>
      <c r="KM108" s="34"/>
      <c r="KN108" s="34"/>
      <c r="KO108" s="34"/>
      <c r="KP108" s="34"/>
      <c r="KQ108" s="34"/>
      <c r="KR108" s="34"/>
      <c r="KS108" s="34"/>
      <c r="KT108" s="34"/>
      <c r="KU108" s="34"/>
      <c r="KV108" s="34"/>
      <c r="KW108" s="34"/>
      <c r="KX108" s="34"/>
      <c r="KY108" s="34"/>
      <c r="KZ108" s="34"/>
      <c r="LA108" s="34"/>
      <c r="LB108" s="34"/>
      <c r="LC108" s="34"/>
      <c r="LD108" s="34"/>
      <c r="LE108" s="34"/>
      <c r="LF108" s="34"/>
      <c r="LG108" s="34"/>
      <c r="LH108" s="34"/>
      <c r="LI108" s="34"/>
      <c r="LJ108" s="34"/>
      <c r="LK108" s="34"/>
      <c r="LL108" s="34"/>
      <c r="LM108" s="34"/>
      <c r="LN108" s="34"/>
      <c r="LO108" s="34"/>
      <c r="LP108" s="34"/>
      <c r="LQ108" s="34"/>
      <c r="LR108" s="34"/>
      <c r="LS108" s="34"/>
      <c r="LT108" s="34"/>
      <c r="LU108" s="34"/>
      <c r="LV108" s="34"/>
      <c r="LW108" s="34"/>
      <c r="LX108" s="34"/>
      <c r="LY108" s="34"/>
      <c r="LZ108" s="34"/>
      <c r="MA108" s="237"/>
      <c r="MB108" s="34"/>
      <c r="MC108" s="34"/>
      <c r="MD108" s="34"/>
      <c r="ME108" s="34"/>
      <c r="MF108" s="34"/>
      <c r="MG108" s="33"/>
      <c r="MH108" s="3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</row>
    <row r="109" spans="1:439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237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  <c r="IH109" s="34"/>
      <c r="II109" s="34"/>
      <c r="IJ109" s="34"/>
      <c r="IK109" s="34"/>
      <c r="IL109" s="34"/>
      <c r="IM109" s="34"/>
      <c r="IN109" s="34"/>
      <c r="IO109" s="34"/>
      <c r="IP109" s="34"/>
      <c r="IQ109" s="34"/>
      <c r="IR109" s="34"/>
      <c r="IS109" s="34"/>
      <c r="IT109" s="34"/>
      <c r="IU109" s="34"/>
      <c r="IV109" s="34"/>
      <c r="IW109" s="34"/>
      <c r="IX109" s="34"/>
      <c r="IY109" s="34"/>
      <c r="IZ109" s="34"/>
      <c r="JA109" s="34"/>
      <c r="JB109" s="34"/>
      <c r="JC109" s="34"/>
      <c r="JD109" s="34"/>
      <c r="JE109" s="34"/>
      <c r="JF109" s="34"/>
      <c r="JG109" s="34"/>
      <c r="JH109" s="34"/>
      <c r="JI109" s="34"/>
      <c r="JJ109" s="34"/>
      <c r="JK109" s="34"/>
      <c r="JL109" s="34"/>
      <c r="JM109" s="34"/>
      <c r="JN109" s="34"/>
      <c r="JO109" s="34"/>
      <c r="JP109" s="34"/>
      <c r="JQ109" s="34"/>
      <c r="JR109" s="34"/>
      <c r="JS109" s="34"/>
      <c r="JT109" s="34"/>
      <c r="JU109" s="34"/>
      <c r="JV109" s="34"/>
      <c r="JW109" s="34"/>
      <c r="JX109" s="34"/>
      <c r="JY109" s="34"/>
      <c r="JZ109" s="34"/>
      <c r="KA109" s="34"/>
      <c r="KB109" s="34"/>
      <c r="KC109" s="34"/>
      <c r="KD109" s="34"/>
      <c r="KE109" s="34"/>
      <c r="KF109" s="34"/>
      <c r="KG109" s="34"/>
      <c r="KH109" s="34"/>
      <c r="KI109" s="34"/>
      <c r="KJ109" s="34"/>
      <c r="KK109" s="34"/>
      <c r="KL109" s="34"/>
      <c r="KM109" s="34"/>
      <c r="KN109" s="34"/>
      <c r="KO109" s="34"/>
      <c r="KP109" s="34"/>
      <c r="KQ109" s="34"/>
      <c r="KR109" s="34"/>
      <c r="KS109" s="34"/>
      <c r="KT109" s="34"/>
      <c r="KU109" s="34"/>
      <c r="KV109" s="34"/>
      <c r="KW109" s="34"/>
      <c r="KX109" s="34"/>
      <c r="KY109" s="34"/>
      <c r="KZ109" s="34"/>
      <c r="LA109" s="34"/>
      <c r="LB109" s="34"/>
      <c r="LC109" s="34"/>
      <c r="LD109" s="34"/>
      <c r="LE109" s="34"/>
      <c r="LF109" s="34"/>
      <c r="LG109" s="34"/>
      <c r="LH109" s="34"/>
      <c r="LI109" s="34"/>
      <c r="LJ109" s="34"/>
      <c r="LK109" s="34"/>
      <c r="LL109" s="34"/>
      <c r="LM109" s="34"/>
      <c r="LN109" s="34"/>
      <c r="LO109" s="34"/>
      <c r="LP109" s="34"/>
      <c r="LQ109" s="34"/>
      <c r="LR109" s="34"/>
      <c r="LS109" s="34"/>
      <c r="LT109" s="34"/>
      <c r="LU109" s="34"/>
      <c r="LV109" s="34"/>
      <c r="LW109" s="34"/>
      <c r="LX109" s="34"/>
      <c r="LY109" s="34"/>
      <c r="LZ109" s="34"/>
      <c r="MA109" s="237"/>
      <c r="MB109" s="34"/>
      <c r="MC109" s="34"/>
      <c r="MD109" s="34"/>
      <c r="ME109" s="34"/>
      <c r="MF109" s="34"/>
      <c r="MG109" s="33"/>
      <c r="MH109" s="3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</row>
    <row r="110" spans="1:439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237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34"/>
      <c r="GM110" s="34"/>
      <c r="GN110" s="34"/>
      <c r="GO110" s="34"/>
      <c r="GP110" s="34"/>
      <c r="GQ110" s="34"/>
      <c r="GR110" s="34"/>
      <c r="GS110" s="34"/>
      <c r="GT110" s="34"/>
      <c r="GU110" s="34"/>
      <c r="GV110" s="34"/>
      <c r="GW110" s="34"/>
      <c r="GX110" s="34"/>
      <c r="GY110" s="34"/>
      <c r="GZ110" s="34"/>
      <c r="HA110" s="34"/>
      <c r="HB110" s="34"/>
      <c r="HC110" s="34"/>
      <c r="HD110" s="34"/>
      <c r="HE110" s="34"/>
      <c r="HF110" s="34"/>
      <c r="HG110" s="34"/>
      <c r="HH110" s="34"/>
      <c r="HI110" s="34"/>
      <c r="HJ110" s="34"/>
      <c r="HK110" s="34"/>
      <c r="HL110" s="34"/>
      <c r="HM110" s="34"/>
      <c r="HN110" s="34"/>
      <c r="HO110" s="34"/>
      <c r="HP110" s="34"/>
      <c r="HQ110" s="34"/>
      <c r="HR110" s="34"/>
      <c r="HS110" s="34"/>
      <c r="HT110" s="34"/>
      <c r="HU110" s="34"/>
      <c r="HV110" s="34"/>
      <c r="HW110" s="34"/>
      <c r="HX110" s="34"/>
      <c r="HY110" s="34"/>
      <c r="HZ110" s="34"/>
      <c r="IA110" s="34"/>
      <c r="IB110" s="34"/>
      <c r="IC110" s="34"/>
      <c r="ID110" s="34"/>
      <c r="IE110" s="34"/>
      <c r="IF110" s="34"/>
      <c r="IG110" s="34"/>
      <c r="IH110" s="34"/>
      <c r="II110" s="34"/>
      <c r="IJ110" s="34"/>
      <c r="IK110" s="34"/>
      <c r="IL110" s="34"/>
      <c r="IM110" s="34"/>
      <c r="IN110" s="34"/>
      <c r="IO110" s="34"/>
      <c r="IP110" s="34"/>
      <c r="IQ110" s="34"/>
      <c r="IR110" s="34"/>
      <c r="IS110" s="34"/>
      <c r="IT110" s="34"/>
      <c r="IU110" s="34"/>
      <c r="IV110" s="34"/>
      <c r="IW110" s="34"/>
      <c r="IX110" s="34"/>
      <c r="IY110" s="34"/>
      <c r="IZ110" s="34"/>
      <c r="JA110" s="34"/>
      <c r="JB110" s="34"/>
      <c r="JC110" s="34"/>
      <c r="JD110" s="34"/>
      <c r="JE110" s="34"/>
      <c r="JF110" s="34"/>
      <c r="JG110" s="34"/>
      <c r="JH110" s="34"/>
      <c r="JI110" s="34"/>
      <c r="JJ110" s="34"/>
      <c r="JK110" s="34"/>
      <c r="JL110" s="34"/>
      <c r="JM110" s="34"/>
      <c r="JN110" s="34"/>
      <c r="JO110" s="34"/>
      <c r="JP110" s="34"/>
      <c r="JQ110" s="34"/>
      <c r="JR110" s="34"/>
      <c r="JS110" s="34"/>
      <c r="JT110" s="34"/>
      <c r="JU110" s="34"/>
      <c r="JV110" s="34"/>
      <c r="JW110" s="34"/>
      <c r="JX110" s="34"/>
      <c r="JY110" s="34"/>
      <c r="JZ110" s="34"/>
      <c r="KA110" s="34"/>
      <c r="KB110" s="34"/>
      <c r="KC110" s="34"/>
      <c r="KD110" s="34"/>
      <c r="KE110" s="34"/>
      <c r="KF110" s="34"/>
      <c r="KG110" s="34"/>
      <c r="KH110" s="34"/>
      <c r="KI110" s="34"/>
      <c r="KJ110" s="34"/>
      <c r="KK110" s="34"/>
      <c r="KL110" s="34"/>
      <c r="KM110" s="34"/>
      <c r="KN110" s="34"/>
      <c r="KO110" s="34"/>
      <c r="KP110" s="34"/>
      <c r="KQ110" s="34"/>
      <c r="KR110" s="34"/>
      <c r="KS110" s="34"/>
      <c r="KT110" s="34"/>
      <c r="KU110" s="34"/>
      <c r="KV110" s="34"/>
      <c r="KW110" s="34"/>
      <c r="KX110" s="34"/>
      <c r="KY110" s="34"/>
      <c r="KZ110" s="34"/>
      <c r="LA110" s="34"/>
      <c r="LB110" s="34"/>
      <c r="LC110" s="34"/>
      <c r="LD110" s="34"/>
      <c r="LE110" s="34"/>
      <c r="LF110" s="34"/>
      <c r="LG110" s="34"/>
      <c r="LH110" s="34"/>
      <c r="LI110" s="34"/>
      <c r="LJ110" s="34"/>
      <c r="LK110" s="34"/>
      <c r="LL110" s="34"/>
      <c r="LM110" s="34"/>
      <c r="LN110" s="34"/>
      <c r="LO110" s="34"/>
      <c r="LP110" s="34"/>
      <c r="LQ110" s="34"/>
      <c r="LR110" s="34"/>
      <c r="LS110" s="34"/>
      <c r="LT110" s="34"/>
      <c r="LU110" s="34"/>
      <c r="LV110" s="34"/>
      <c r="LW110" s="34"/>
      <c r="LX110" s="34"/>
      <c r="LY110" s="34"/>
      <c r="LZ110" s="34"/>
      <c r="MA110" s="237"/>
      <c r="MB110" s="34"/>
      <c r="MC110" s="34"/>
      <c r="MD110" s="34"/>
      <c r="ME110" s="34"/>
      <c r="MF110" s="34"/>
      <c r="MG110" s="33"/>
      <c r="MH110" s="34"/>
      <c r="MI110" s="14"/>
      <c r="MJ110" s="14"/>
      <c r="MK110" s="14"/>
      <c r="ML110" s="14"/>
      <c r="MM110" s="14"/>
      <c r="MN110" s="14"/>
      <c r="MO110" s="14"/>
      <c r="MP110" s="14"/>
      <c r="MQ110" s="14"/>
      <c r="MR110" s="14"/>
      <c r="MS110" s="14"/>
      <c r="MT110" s="14"/>
      <c r="MU110" s="14"/>
      <c r="MV110" s="14"/>
      <c r="MW110" s="14"/>
      <c r="MX110" s="14"/>
      <c r="MY110" s="14"/>
    </row>
    <row r="111" spans="1:439">
      <c r="A111" s="100"/>
      <c r="B111" s="100"/>
      <c r="C111" s="100"/>
      <c r="D111" s="100"/>
      <c r="E111" s="100"/>
      <c r="F111" s="34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237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  <c r="BC111" s="100"/>
      <c r="BD111" s="100"/>
      <c r="BE111" s="100"/>
      <c r="BF111" s="100"/>
      <c r="BG111" s="100"/>
      <c r="BH111" s="100"/>
      <c r="BI111" s="100"/>
      <c r="BJ111" s="100"/>
      <c r="BK111" s="100"/>
      <c r="BL111" s="100"/>
      <c r="BM111" s="100"/>
      <c r="BN111" s="100"/>
      <c r="BO111" s="100"/>
      <c r="BP111" s="100"/>
      <c r="BQ111" s="100"/>
      <c r="BR111" s="100"/>
      <c r="BS111" s="100"/>
      <c r="BT111" s="100"/>
      <c r="BU111" s="100"/>
      <c r="BV111" s="100"/>
      <c r="BW111" s="100"/>
      <c r="BX111" s="100"/>
      <c r="BY111" s="100"/>
      <c r="BZ111" s="100"/>
      <c r="CA111" s="100"/>
      <c r="CB111" s="100"/>
      <c r="CC111" s="100"/>
      <c r="CD111" s="100"/>
      <c r="CE111" s="100"/>
      <c r="CF111" s="100"/>
      <c r="CG111" s="100"/>
      <c r="CH111" s="100"/>
      <c r="CI111" s="100"/>
      <c r="CJ111" s="100"/>
      <c r="CK111" s="100"/>
      <c r="CL111" s="100"/>
      <c r="CM111" s="100"/>
      <c r="CN111" s="100"/>
      <c r="CO111" s="100"/>
      <c r="CP111" s="100"/>
      <c r="CQ111" s="100"/>
      <c r="CR111" s="100"/>
      <c r="CS111" s="100"/>
      <c r="CT111" s="100"/>
      <c r="CU111" s="100"/>
      <c r="CV111" s="100"/>
      <c r="CW111" s="100"/>
      <c r="CX111" s="100"/>
      <c r="CY111" s="100"/>
      <c r="CZ111" s="100"/>
      <c r="DA111" s="100"/>
      <c r="DB111" s="100"/>
      <c r="DC111" s="100"/>
      <c r="DD111" s="100"/>
      <c r="DE111" s="100"/>
      <c r="DF111" s="100"/>
      <c r="DG111" s="100"/>
      <c r="DH111" s="100"/>
      <c r="DI111" s="100"/>
      <c r="DJ111" s="100"/>
      <c r="DK111" s="100"/>
      <c r="DL111" s="100"/>
      <c r="DM111" s="100"/>
      <c r="DN111" s="100"/>
      <c r="DO111" s="100"/>
      <c r="DP111" s="100"/>
      <c r="DQ111" s="100"/>
      <c r="DR111" s="100"/>
      <c r="DS111" s="100"/>
      <c r="DT111" s="100"/>
      <c r="DU111" s="100"/>
      <c r="DV111" s="100"/>
      <c r="DW111" s="100"/>
      <c r="DX111" s="100"/>
      <c r="DY111" s="100"/>
      <c r="DZ111" s="100"/>
      <c r="EA111" s="100"/>
      <c r="EB111" s="10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100"/>
      <c r="EP111" s="100"/>
      <c r="EQ111" s="100"/>
      <c r="ER111" s="100"/>
      <c r="ES111" s="100"/>
      <c r="ET111" s="100"/>
      <c r="EU111" s="100"/>
      <c r="EV111" s="100"/>
      <c r="EW111" s="100"/>
      <c r="EX111" s="100"/>
      <c r="EY111" s="100"/>
      <c r="EZ111" s="100"/>
      <c r="FA111" s="100"/>
      <c r="FB111" s="100"/>
      <c r="FC111" s="100"/>
      <c r="FD111" s="100"/>
      <c r="FE111" s="100"/>
      <c r="FF111" s="100"/>
      <c r="FG111" s="100"/>
      <c r="FH111" s="100"/>
      <c r="FI111" s="100"/>
      <c r="FJ111" s="100"/>
      <c r="FK111" s="100"/>
      <c r="FL111" s="100"/>
      <c r="FM111" s="100"/>
      <c r="FN111" s="100"/>
      <c r="FO111" s="100"/>
      <c r="FP111" s="100"/>
      <c r="FQ111" s="100"/>
      <c r="FR111" s="100"/>
      <c r="FS111" s="100"/>
      <c r="FT111" s="100"/>
      <c r="FU111" s="100"/>
      <c r="FV111" s="100"/>
      <c r="FW111" s="100"/>
      <c r="FX111" s="100"/>
      <c r="FY111" s="100"/>
      <c r="FZ111" s="100"/>
      <c r="GA111" s="100"/>
      <c r="GB111" s="100"/>
      <c r="GC111" s="100"/>
      <c r="GD111" s="100"/>
      <c r="GE111" s="100"/>
      <c r="GF111" s="100"/>
      <c r="GG111" s="100"/>
      <c r="GH111" s="100"/>
      <c r="GI111" s="100"/>
      <c r="GJ111" s="100"/>
      <c r="GK111" s="100"/>
      <c r="GL111" s="100"/>
      <c r="GM111" s="100"/>
      <c r="GN111" s="100"/>
      <c r="GO111" s="100"/>
      <c r="GP111" s="100"/>
      <c r="GQ111" s="100"/>
      <c r="GR111" s="100"/>
      <c r="GS111" s="100"/>
      <c r="GT111" s="100"/>
      <c r="GU111" s="100"/>
      <c r="GV111" s="100"/>
      <c r="GW111" s="100"/>
      <c r="GX111" s="100"/>
      <c r="GY111" s="100"/>
      <c r="GZ111" s="100"/>
      <c r="HA111" s="100"/>
      <c r="HB111" s="100"/>
      <c r="HC111" s="100"/>
      <c r="HD111" s="100"/>
      <c r="HE111" s="100"/>
      <c r="HF111" s="100"/>
      <c r="HG111" s="100"/>
      <c r="HH111" s="100"/>
      <c r="HI111" s="100"/>
      <c r="HJ111" s="100"/>
      <c r="HK111" s="100"/>
      <c r="HL111" s="100"/>
      <c r="HM111" s="100"/>
      <c r="HN111" s="100"/>
      <c r="HO111" s="100"/>
      <c r="HP111" s="100"/>
      <c r="HQ111" s="100"/>
      <c r="HR111" s="100"/>
      <c r="HS111" s="100"/>
      <c r="HT111" s="100"/>
      <c r="HU111" s="100"/>
      <c r="HV111" s="100"/>
      <c r="HW111" s="100"/>
      <c r="HX111" s="100"/>
      <c r="HY111" s="100"/>
      <c r="HZ111" s="100"/>
      <c r="IA111" s="100"/>
      <c r="IB111" s="100"/>
      <c r="IC111" s="100"/>
      <c r="ID111" s="100"/>
      <c r="IE111" s="100"/>
      <c r="IF111" s="100"/>
      <c r="IG111" s="100"/>
      <c r="IH111" s="100"/>
      <c r="II111" s="100"/>
      <c r="IJ111" s="100"/>
      <c r="IK111" s="100"/>
      <c r="IL111" s="100"/>
      <c r="IM111" s="100"/>
      <c r="IN111" s="100"/>
      <c r="IO111" s="100"/>
      <c r="IP111" s="100"/>
      <c r="IQ111" s="100"/>
      <c r="IR111" s="100"/>
      <c r="IS111" s="100"/>
      <c r="IT111" s="100"/>
      <c r="IU111" s="100"/>
      <c r="IV111" s="100"/>
      <c r="IW111" s="100"/>
      <c r="IX111" s="100"/>
      <c r="IY111" s="100"/>
      <c r="IZ111" s="100"/>
      <c r="JA111" s="100"/>
      <c r="JB111" s="100"/>
      <c r="JC111" s="100"/>
      <c r="JD111" s="100"/>
      <c r="JE111" s="100"/>
      <c r="JF111" s="100"/>
      <c r="JG111" s="100"/>
      <c r="JH111" s="100"/>
      <c r="JI111" s="100"/>
      <c r="JJ111" s="100"/>
      <c r="JK111" s="100"/>
      <c r="JL111" s="100"/>
      <c r="JM111" s="100"/>
      <c r="JN111" s="100"/>
      <c r="JO111" s="100"/>
      <c r="JP111" s="100"/>
      <c r="JQ111" s="100"/>
      <c r="JR111" s="100"/>
      <c r="JS111" s="100"/>
      <c r="JT111" s="100"/>
      <c r="JU111" s="100"/>
      <c r="JV111" s="100"/>
      <c r="JW111" s="100"/>
      <c r="JX111" s="100"/>
      <c r="JY111" s="100"/>
      <c r="JZ111" s="100"/>
      <c r="KA111" s="100"/>
      <c r="KB111" s="100"/>
      <c r="KC111" s="100"/>
      <c r="KD111" s="100"/>
      <c r="KE111" s="100"/>
      <c r="KF111" s="100"/>
      <c r="KG111" s="100"/>
      <c r="KH111" s="100"/>
      <c r="KI111" s="100"/>
      <c r="KJ111" s="100"/>
      <c r="KK111" s="100"/>
      <c r="KL111" s="100"/>
      <c r="KM111" s="100"/>
      <c r="KN111" s="100"/>
      <c r="KO111" s="100"/>
      <c r="KP111" s="100"/>
      <c r="KQ111" s="100"/>
      <c r="KR111" s="100"/>
      <c r="KS111" s="100"/>
      <c r="KT111" s="100"/>
      <c r="KU111" s="100"/>
      <c r="KV111" s="100"/>
      <c r="KW111" s="100"/>
      <c r="KX111" s="100"/>
      <c r="KY111" s="100"/>
      <c r="KZ111" s="100"/>
      <c r="LA111" s="100"/>
      <c r="LB111" s="100"/>
      <c r="LC111" s="100"/>
      <c r="LD111" s="100"/>
      <c r="LE111" s="100"/>
      <c r="LF111" s="100"/>
      <c r="LG111" s="100"/>
      <c r="LH111" s="100"/>
      <c r="LI111" s="100"/>
      <c r="LJ111" s="100"/>
      <c r="LK111" s="100"/>
      <c r="LL111" s="100"/>
      <c r="LM111" s="100"/>
      <c r="LN111" s="100"/>
      <c r="LO111" s="100"/>
      <c r="LP111" s="100"/>
      <c r="LQ111" s="100"/>
      <c r="LR111" s="100"/>
      <c r="LS111" s="100"/>
      <c r="LT111" s="100"/>
      <c r="LU111" s="100"/>
      <c r="LV111" s="100"/>
      <c r="LW111" s="100"/>
      <c r="LX111" s="100"/>
      <c r="LY111" s="100"/>
      <c r="LZ111" s="100"/>
      <c r="MA111" s="237"/>
      <c r="MB111" s="100"/>
      <c r="MC111" s="100"/>
      <c r="MD111" s="100"/>
      <c r="ME111" s="100"/>
      <c r="MF111" s="100"/>
      <c r="MG111" s="33"/>
      <c r="MH111" s="100"/>
      <c r="MI111" s="98"/>
      <c r="MJ111" s="98"/>
      <c r="MK111" s="98"/>
      <c r="ML111" s="98"/>
      <c r="MM111" s="98"/>
      <c r="MN111" s="98"/>
      <c r="MO111" s="98"/>
      <c r="MP111" s="98"/>
      <c r="MQ111" s="98"/>
      <c r="MR111" s="98"/>
      <c r="MS111" s="98"/>
      <c r="MT111" s="98"/>
      <c r="MU111" s="98"/>
      <c r="MV111" s="98"/>
      <c r="MW111" s="98"/>
      <c r="MX111" s="98"/>
      <c r="MY111" s="98"/>
      <c r="MZ111" s="99"/>
      <c r="NA111" s="99"/>
      <c r="NB111" s="99"/>
      <c r="NC111" s="99"/>
      <c r="ND111" s="99"/>
      <c r="NE111" s="99"/>
      <c r="NF111" s="99"/>
      <c r="NG111" s="99"/>
      <c r="NH111" s="99"/>
      <c r="NI111" s="99"/>
      <c r="NJ111" s="99"/>
      <c r="NK111" s="99"/>
      <c r="NL111" s="99"/>
      <c r="NM111" s="99"/>
      <c r="NN111" s="99"/>
      <c r="NO111" s="99"/>
      <c r="NP111" s="99"/>
      <c r="NQ111" s="99"/>
      <c r="NR111" s="99"/>
      <c r="NS111" s="99"/>
      <c r="NT111" s="99"/>
      <c r="NU111" s="99"/>
      <c r="NV111" s="99"/>
      <c r="NW111" s="99"/>
      <c r="NX111" s="99"/>
      <c r="NY111" s="99"/>
      <c r="NZ111" s="99"/>
      <c r="OA111" s="99"/>
      <c r="OB111" s="99"/>
      <c r="OC111" s="99"/>
      <c r="OD111" s="99"/>
      <c r="OE111" s="99"/>
      <c r="OF111" s="99"/>
      <c r="OG111" s="99"/>
      <c r="OH111" s="99"/>
      <c r="OI111" s="99"/>
      <c r="OJ111" s="99"/>
      <c r="OL111" s="99"/>
      <c r="OM111" s="99"/>
      <c r="ON111" s="99"/>
      <c r="OO111" s="99"/>
      <c r="OP111" s="99"/>
      <c r="OQ111" s="99"/>
      <c r="OR111" s="99"/>
      <c r="OS111" s="99"/>
      <c r="OT111" s="99"/>
      <c r="OU111" s="99"/>
      <c r="OV111" s="99"/>
      <c r="OW111" s="99"/>
      <c r="OX111" s="99"/>
      <c r="OY111" s="99"/>
      <c r="OZ111" s="99"/>
      <c r="PA111" s="99"/>
      <c r="PB111" s="99"/>
      <c r="PC111" s="99"/>
      <c r="PD111" s="99"/>
      <c r="PE111" s="99"/>
      <c r="PF111" s="99"/>
      <c r="PG111" s="99"/>
      <c r="PH111" s="99"/>
      <c r="PI111" s="99"/>
      <c r="PJ111" s="99"/>
      <c r="PK111" s="99"/>
      <c r="PL111" s="99"/>
      <c r="PM111" s="99"/>
      <c r="PN111" s="99"/>
      <c r="PO111" s="99"/>
      <c r="PP111" s="99"/>
      <c r="PQ111" s="99"/>
      <c r="PR111" s="99"/>
      <c r="PS111" s="99"/>
      <c r="PT111" s="99"/>
      <c r="PU111" s="99"/>
      <c r="PV111" s="99"/>
      <c r="PW111" s="99"/>
    </row>
    <row r="112" spans="1:439">
      <c r="A112" s="34"/>
      <c r="B112" s="34"/>
      <c r="C112" s="34"/>
      <c r="D112" s="34"/>
      <c r="E112" s="34"/>
      <c r="F112" s="100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237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  <c r="IH112" s="34"/>
      <c r="II112" s="34"/>
      <c r="IJ112" s="34"/>
      <c r="IK112" s="34"/>
      <c r="IL112" s="34"/>
      <c r="IM112" s="34"/>
      <c r="IN112" s="34"/>
      <c r="IO112" s="34"/>
      <c r="IP112" s="34"/>
      <c r="IQ112" s="34"/>
      <c r="IR112" s="34"/>
      <c r="IS112" s="34"/>
      <c r="IT112" s="34"/>
      <c r="IU112" s="34"/>
      <c r="IV112" s="34"/>
      <c r="IW112" s="34"/>
      <c r="IX112" s="34"/>
      <c r="IY112" s="34"/>
      <c r="IZ112" s="34"/>
      <c r="JA112" s="34"/>
      <c r="JB112" s="34"/>
      <c r="JC112" s="34"/>
      <c r="JD112" s="34"/>
      <c r="JE112" s="34"/>
      <c r="JF112" s="34"/>
      <c r="JG112" s="34"/>
      <c r="JH112" s="34"/>
      <c r="JI112" s="34"/>
      <c r="JJ112" s="34"/>
      <c r="JK112" s="34"/>
      <c r="JL112" s="34"/>
      <c r="JM112" s="34"/>
      <c r="JN112" s="34"/>
      <c r="JO112" s="34"/>
      <c r="JP112" s="34"/>
      <c r="JQ112" s="34"/>
      <c r="JR112" s="34"/>
      <c r="JS112" s="34"/>
      <c r="JT112" s="34"/>
      <c r="JU112" s="34"/>
      <c r="JV112" s="34"/>
      <c r="JW112" s="34"/>
      <c r="JX112" s="34"/>
      <c r="JY112" s="34"/>
      <c r="JZ112" s="34"/>
      <c r="KA112" s="34"/>
      <c r="KB112" s="34"/>
      <c r="KC112" s="34"/>
      <c r="KD112" s="34"/>
      <c r="KE112" s="34"/>
      <c r="KF112" s="34"/>
      <c r="KG112" s="34"/>
      <c r="KH112" s="34"/>
      <c r="KI112" s="34"/>
      <c r="KJ112" s="34"/>
      <c r="KK112" s="34"/>
      <c r="KL112" s="34"/>
      <c r="KM112" s="34"/>
      <c r="KN112" s="34"/>
      <c r="KO112" s="34"/>
      <c r="KP112" s="34"/>
      <c r="KQ112" s="34"/>
      <c r="KR112" s="34"/>
      <c r="KS112" s="34"/>
      <c r="KT112" s="34"/>
      <c r="KU112" s="34"/>
      <c r="KV112" s="34"/>
      <c r="KW112" s="34"/>
      <c r="KX112" s="34"/>
      <c r="KY112" s="34"/>
      <c r="KZ112" s="34"/>
      <c r="LA112" s="34"/>
      <c r="LB112" s="34"/>
      <c r="LC112" s="34"/>
      <c r="LD112" s="34"/>
      <c r="LE112" s="34"/>
      <c r="LF112" s="34"/>
      <c r="LG112" s="34"/>
      <c r="LH112" s="34"/>
      <c r="LI112" s="34"/>
      <c r="LJ112" s="34"/>
      <c r="LK112" s="34"/>
      <c r="LL112" s="34"/>
      <c r="LM112" s="34"/>
      <c r="LN112" s="34"/>
      <c r="LO112" s="34"/>
      <c r="LP112" s="34"/>
      <c r="LQ112" s="34"/>
      <c r="LR112" s="34"/>
      <c r="LS112" s="34"/>
      <c r="LT112" s="34"/>
      <c r="LU112" s="34"/>
      <c r="LV112" s="34"/>
      <c r="LW112" s="34"/>
      <c r="LX112" s="34"/>
      <c r="LY112" s="34"/>
      <c r="LZ112" s="34"/>
      <c r="MA112" s="237"/>
      <c r="MB112" s="34"/>
      <c r="MC112" s="34"/>
      <c r="MD112" s="34"/>
      <c r="ME112" s="34"/>
      <c r="MF112" s="34"/>
      <c r="MG112" s="34"/>
      <c r="MH112" s="3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</row>
    <row r="113" spans="1:363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237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  <c r="IH113" s="34"/>
      <c r="II113" s="34"/>
      <c r="IJ113" s="34"/>
      <c r="IK113" s="34"/>
      <c r="IL113" s="34"/>
      <c r="IM113" s="34"/>
      <c r="IN113" s="34"/>
      <c r="IO113" s="34"/>
      <c r="IP113" s="34"/>
      <c r="IQ113" s="34"/>
      <c r="IR113" s="34"/>
      <c r="IS113" s="34"/>
      <c r="IT113" s="34"/>
      <c r="IU113" s="34"/>
      <c r="IV113" s="34"/>
      <c r="IW113" s="34"/>
      <c r="IX113" s="34"/>
      <c r="IY113" s="34"/>
      <c r="IZ113" s="34"/>
      <c r="JA113" s="34"/>
      <c r="JB113" s="34"/>
      <c r="JC113" s="34"/>
      <c r="JD113" s="34"/>
      <c r="JE113" s="34"/>
      <c r="JF113" s="34"/>
      <c r="JG113" s="34"/>
      <c r="JH113" s="34"/>
      <c r="JI113" s="34"/>
      <c r="JJ113" s="34"/>
      <c r="JK113" s="34"/>
      <c r="JL113" s="34"/>
      <c r="JM113" s="34"/>
      <c r="JN113" s="34"/>
      <c r="JO113" s="34"/>
      <c r="JP113" s="34"/>
      <c r="JQ113" s="34"/>
      <c r="JR113" s="34"/>
      <c r="JS113" s="34"/>
      <c r="JT113" s="34"/>
      <c r="JU113" s="34"/>
      <c r="JV113" s="34"/>
      <c r="JW113" s="34"/>
      <c r="JX113" s="34"/>
      <c r="JY113" s="34"/>
      <c r="JZ113" s="34"/>
      <c r="KA113" s="34"/>
      <c r="KB113" s="34"/>
      <c r="KC113" s="34"/>
      <c r="KD113" s="34"/>
      <c r="KE113" s="34"/>
      <c r="KF113" s="34"/>
      <c r="KG113" s="34"/>
      <c r="KH113" s="34"/>
      <c r="KI113" s="34"/>
      <c r="KJ113" s="34"/>
      <c r="KK113" s="34"/>
      <c r="KL113" s="34"/>
      <c r="KM113" s="34"/>
      <c r="KN113" s="34"/>
      <c r="KO113" s="34"/>
      <c r="KP113" s="34"/>
      <c r="KQ113" s="34"/>
      <c r="KR113" s="34"/>
      <c r="KS113" s="34"/>
      <c r="KT113" s="34"/>
      <c r="KU113" s="34"/>
      <c r="KV113" s="34"/>
      <c r="KW113" s="34"/>
      <c r="KX113" s="34"/>
      <c r="KY113" s="34"/>
      <c r="KZ113" s="34"/>
      <c r="LA113" s="34"/>
      <c r="LB113" s="34"/>
      <c r="LC113" s="34"/>
      <c r="LD113" s="34"/>
      <c r="LE113" s="34"/>
      <c r="LF113" s="34"/>
      <c r="LG113" s="34"/>
      <c r="LH113" s="34"/>
      <c r="LI113" s="34"/>
      <c r="LJ113" s="34"/>
      <c r="LK113" s="34"/>
      <c r="LL113" s="34"/>
      <c r="LM113" s="34"/>
      <c r="LN113" s="34"/>
      <c r="LO113" s="34"/>
      <c r="LP113" s="34"/>
      <c r="LQ113" s="34"/>
      <c r="LR113" s="34"/>
      <c r="LS113" s="34"/>
      <c r="LT113" s="34"/>
      <c r="LU113" s="34"/>
      <c r="LV113" s="34"/>
      <c r="LW113" s="34"/>
      <c r="LX113" s="34"/>
      <c r="LY113" s="34"/>
      <c r="LZ113" s="34"/>
      <c r="MA113" s="237"/>
      <c r="MB113" s="34"/>
      <c r="MC113" s="34"/>
      <c r="MD113" s="34"/>
      <c r="ME113" s="34"/>
      <c r="MF113" s="34"/>
      <c r="MG113" s="34"/>
      <c r="MH113" s="3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</row>
    <row r="114" spans="1:363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237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  <c r="IH114" s="34"/>
      <c r="II114" s="34"/>
      <c r="IJ114" s="34"/>
      <c r="IK114" s="34"/>
      <c r="IL114" s="34"/>
      <c r="IM114" s="34"/>
      <c r="IN114" s="34"/>
      <c r="IO114" s="34"/>
      <c r="IP114" s="34"/>
      <c r="IQ114" s="34"/>
      <c r="IR114" s="34"/>
      <c r="IS114" s="34"/>
      <c r="IT114" s="34"/>
      <c r="IU114" s="34"/>
      <c r="IV114" s="34"/>
      <c r="IW114" s="34"/>
      <c r="IX114" s="34"/>
      <c r="IY114" s="34"/>
      <c r="IZ114" s="34"/>
      <c r="JA114" s="34"/>
      <c r="JB114" s="34"/>
      <c r="JC114" s="34"/>
      <c r="JD114" s="34"/>
      <c r="JE114" s="34"/>
      <c r="JF114" s="34"/>
      <c r="JG114" s="34"/>
      <c r="JH114" s="34"/>
      <c r="JI114" s="34"/>
      <c r="JJ114" s="34"/>
      <c r="JK114" s="34"/>
      <c r="JL114" s="34"/>
      <c r="JM114" s="34"/>
      <c r="JN114" s="34"/>
      <c r="JO114" s="34"/>
      <c r="JP114" s="34"/>
      <c r="JQ114" s="34"/>
      <c r="JR114" s="34"/>
      <c r="JS114" s="34"/>
      <c r="JT114" s="34"/>
      <c r="JU114" s="34"/>
      <c r="JV114" s="34"/>
      <c r="JW114" s="34"/>
      <c r="JX114" s="34"/>
      <c r="JY114" s="34"/>
      <c r="JZ114" s="34"/>
      <c r="KA114" s="34"/>
      <c r="KB114" s="34"/>
      <c r="KC114" s="34"/>
      <c r="KD114" s="34"/>
      <c r="KE114" s="34"/>
      <c r="KF114" s="34"/>
      <c r="KG114" s="34"/>
      <c r="KH114" s="34"/>
      <c r="KI114" s="34"/>
      <c r="KJ114" s="34"/>
      <c r="KK114" s="34"/>
      <c r="KL114" s="34"/>
      <c r="KM114" s="34"/>
      <c r="KN114" s="34"/>
      <c r="KO114" s="34"/>
      <c r="KP114" s="34"/>
      <c r="KQ114" s="34"/>
      <c r="KR114" s="34"/>
      <c r="KS114" s="34"/>
      <c r="KT114" s="34"/>
      <c r="KU114" s="34"/>
      <c r="KV114" s="34"/>
      <c r="KW114" s="34"/>
      <c r="KX114" s="34"/>
      <c r="KY114" s="34"/>
      <c r="KZ114" s="34"/>
      <c r="LA114" s="34"/>
      <c r="LB114" s="34"/>
      <c r="LC114" s="34"/>
      <c r="LD114" s="34"/>
      <c r="LE114" s="34"/>
      <c r="LF114" s="34"/>
      <c r="LG114" s="34"/>
      <c r="LH114" s="34"/>
      <c r="LI114" s="34"/>
      <c r="LJ114" s="34"/>
      <c r="LK114" s="34"/>
      <c r="LL114" s="34"/>
      <c r="LM114" s="34"/>
      <c r="LN114" s="34"/>
      <c r="LO114" s="34"/>
      <c r="LP114" s="34"/>
      <c r="LQ114" s="34"/>
      <c r="LR114" s="34"/>
      <c r="LS114" s="34"/>
      <c r="LT114" s="34"/>
      <c r="LU114" s="34"/>
      <c r="LV114" s="34"/>
      <c r="LW114" s="34"/>
      <c r="LX114" s="34"/>
      <c r="LY114" s="34"/>
      <c r="LZ114" s="34"/>
      <c r="MA114" s="237"/>
      <c r="MB114" s="34"/>
      <c r="MC114" s="34"/>
      <c r="MD114" s="34"/>
      <c r="ME114" s="34"/>
      <c r="MF114" s="34"/>
      <c r="MG114" s="34"/>
      <c r="MH114" s="34"/>
      <c r="MI114" s="14"/>
      <c r="MJ114" s="14"/>
      <c r="MK114" s="14"/>
      <c r="ML114" s="14"/>
      <c r="MM114" s="14"/>
      <c r="MN114" s="14"/>
      <c r="MO114" s="14"/>
      <c r="MP114" s="14"/>
      <c r="MQ114" s="14"/>
      <c r="MR114" s="14"/>
      <c r="MS114" s="14"/>
      <c r="MT114" s="14"/>
      <c r="MU114" s="14"/>
      <c r="MV114" s="14"/>
      <c r="MW114" s="14"/>
      <c r="MX114" s="14"/>
      <c r="MY114" s="14"/>
    </row>
    <row r="115" spans="1:363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237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  <c r="IH115" s="34"/>
      <c r="II115" s="34"/>
      <c r="IJ115" s="34"/>
      <c r="IK115" s="34"/>
      <c r="IL115" s="34"/>
      <c r="IM115" s="34"/>
      <c r="IN115" s="34"/>
      <c r="IO115" s="34"/>
      <c r="IP115" s="34"/>
      <c r="IQ115" s="34"/>
      <c r="IR115" s="34"/>
      <c r="IS115" s="34"/>
      <c r="IT115" s="34"/>
      <c r="IU115" s="34"/>
      <c r="IV115" s="34"/>
      <c r="IW115" s="34"/>
      <c r="IX115" s="34"/>
      <c r="IY115" s="34"/>
      <c r="IZ115" s="34"/>
      <c r="JA115" s="34"/>
      <c r="JB115" s="34"/>
      <c r="JC115" s="34"/>
      <c r="JD115" s="34"/>
      <c r="JE115" s="34"/>
      <c r="JF115" s="34"/>
      <c r="JG115" s="34"/>
      <c r="JH115" s="34"/>
      <c r="JI115" s="34"/>
      <c r="JJ115" s="34"/>
      <c r="JK115" s="34"/>
      <c r="JL115" s="34"/>
      <c r="JM115" s="34"/>
      <c r="JN115" s="34"/>
      <c r="JO115" s="34"/>
      <c r="JP115" s="34"/>
      <c r="JQ115" s="34"/>
      <c r="JR115" s="34"/>
      <c r="JS115" s="34"/>
      <c r="JT115" s="34"/>
      <c r="JU115" s="34"/>
      <c r="JV115" s="34"/>
      <c r="JW115" s="34"/>
      <c r="JX115" s="34"/>
      <c r="JY115" s="34"/>
      <c r="JZ115" s="34"/>
      <c r="KA115" s="34"/>
      <c r="KB115" s="34"/>
      <c r="KC115" s="34"/>
      <c r="KD115" s="34"/>
      <c r="KE115" s="34"/>
      <c r="KF115" s="34"/>
      <c r="KG115" s="34"/>
      <c r="KH115" s="34"/>
      <c r="KI115" s="34"/>
      <c r="KJ115" s="34"/>
      <c r="KK115" s="34"/>
      <c r="KL115" s="34"/>
      <c r="KM115" s="34"/>
      <c r="KN115" s="34"/>
      <c r="KO115" s="34"/>
      <c r="KP115" s="34"/>
      <c r="KQ115" s="34"/>
      <c r="KR115" s="34"/>
      <c r="KS115" s="34"/>
      <c r="KT115" s="34"/>
      <c r="KU115" s="34"/>
      <c r="KV115" s="34"/>
      <c r="KW115" s="34"/>
      <c r="KX115" s="34"/>
      <c r="KY115" s="34"/>
      <c r="KZ115" s="34"/>
      <c r="LA115" s="34"/>
      <c r="LB115" s="34"/>
      <c r="LC115" s="34"/>
      <c r="LD115" s="34"/>
      <c r="LE115" s="34"/>
      <c r="LF115" s="34"/>
      <c r="LG115" s="34"/>
      <c r="LH115" s="34"/>
      <c r="LI115" s="34"/>
      <c r="LJ115" s="34"/>
      <c r="LK115" s="34"/>
      <c r="LL115" s="34"/>
      <c r="LM115" s="34"/>
      <c r="LN115" s="34"/>
      <c r="LO115" s="34"/>
      <c r="LP115" s="34"/>
      <c r="LQ115" s="34"/>
      <c r="LR115" s="34"/>
      <c r="LS115" s="34"/>
      <c r="LT115" s="34"/>
      <c r="LU115" s="34"/>
      <c r="LV115" s="34"/>
      <c r="LW115" s="34"/>
      <c r="LX115" s="34"/>
      <c r="LY115" s="34"/>
      <c r="LZ115" s="34"/>
      <c r="MA115" s="237"/>
      <c r="MB115" s="34"/>
      <c r="MC115" s="34"/>
      <c r="MD115" s="34"/>
      <c r="ME115" s="34"/>
      <c r="MF115" s="34"/>
      <c r="MG115" s="34"/>
      <c r="MH115" s="3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</row>
    <row r="116" spans="1:363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237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  <c r="IH116" s="34"/>
      <c r="II116" s="34"/>
      <c r="IJ116" s="34"/>
      <c r="IK116" s="34"/>
      <c r="IL116" s="34"/>
      <c r="IM116" s="34"/>
      <c r="IN116" s="34"/>
      <c r="IO116" s="34"/>
      <c r="IP116" s="34"/>
      <c r="IQ116" s="34"/>
      <c r="IR116" s="34"/>
      <c r="IS116" s="34"/>
      <c r="IT116" s="34"/>
      <c r="IU116" s="34"/>
      <c r="IV116" s="34"/>
      <c r="IW116" s="34"/>
      <c r="IX116" s="34"/>
      <c r="IY116" s="34"/>
      <c r="IZ116" s="34"/>
      <c r="JA116" s="34"/>
      <c r="JB116" s="34"/>
      <c r="JC116" s="34"/>
      <c r="JD116" s="34"/>
      <c r="JE116" s="34"/>
      <c r="JF116" s="34"/>
      <c r="JG116" s="34"/>
      <c r="JH116" s="34"/>
      <c r="JI116" s="34"/>
      <c r="JJ116" s="34"/>
      <c r="JK116" s="34"/>
      <c r="JL116" s="34"/>
      <c r="JM116" s="34"/>
      <c r="JN116" s="34"/>
      <c r="JO116" s="34"/>
      <c r="JP116" s="34"/>
      <c r="JQ116" s="34"/>
      <c r="JR116" s="34"/>
      <c r="JS116" s="34"/>
      <c r="JT116" s="34"/>
      <c r="JU116" s="34"/>
      <c r="JV116" s="34"/>
      <c r="JW116" s="34"/>
      <c r="JX116" s="34"/>
      <c r="JY116" s="34"/>
      <c r="JZ116" s="34"/>
      <c r="KA116" s="34"/>
      <c r="KB116" s="34"/>
      <c r="KC116" s="34"/>
      <c r="KD116" s="34"/>
      <c r="KE116" s="34"/>
      <c r="KF116" s="34"/>
      <c r="KG116" s="34"/>
      <c r="KH116" s="34"/>
      <c r="KI116" s="34"/>
      <c r="KJ116" s="34"/>
      <c r="KK116" s="34"/>
      <c r="KL116" s="34"/>
      <c r="KM116" s="34"/>
      <c r="KN116" s="34"/>
      <c r="KO116" s="34"/>
      <c r="KP116" s="34"/>
      <c r="KQ116" s="34"/>
      <c r="KR116" s="34"/>
      <c r="KS116" s="34"/>
      <c r="KT116" s="34"/>
      <c r="KU116" s="34"/>
      <c r="KV116" s="34"/>
      <c r="KW116" s="34"/>
      <c r="KX116" s="34"/>
      <c r="KY116" s="34"/>
      <c r="KZ116" s="34"/>
      <c r="LA116" s="34"/>
      <c r="LB116" s="34"/>
      <c r="LC116" s="34"/>
      <c r="LD116" s="34"/>
      <c r="LE116" s="34"/>
      <c r="LF116" s="34"/>
      <c r="LG116" s="34"/>
      <c r="LH116" s="34"/>
      <c r="LI116" s="34"/>
      <c r="LJ116" s="34"/>
      <c r="LK116" s="34"/>
      <c r="LL116" s="34"/>
      <c r="LM116" s="34"/>
      <c r="LN116" s="34"/>
      <c r="LO116" s="34"/>
      <c r="LP116" s="34"/>
      <c r="LQ116" s="34"/>
      <c r="LR116" s="34"/>
      <c r="LS116" s="34"/>
      <c r="LT116" s="34"/>
      <c r="LU116" s="34"/>
      <c r="LV116" s="34"/>
      <c r="LW116" s="34"/>
      <c r="LX116" s="34"/>
      <c r="LY116" s="34"/>
      <c r="LZ116" s="34"/>
      <c r="MA116" s="237"/>
      <c r="MB116" s="34"/>
      <c r="MC116" s="34"/>
      <c r="MD116" s="34"/>
      <c r="ME116" s="34"/>
      <c r="MF116" s="34"/>
      <c r="MG116" s="34"/>
      <c r="MH116" s="34"/>
      <c r="MI116" s="14"/>
      <c r="MJ116" s="14"/>
      <c r="MK116" s="14"/>
      <c r="ML116" s="14"/>
      <c r="MM116" s="14"/>
      <c r="MN116" s="14"/>
      <c r="MO116" s="14"/>
      <c r="MP116" s="14"/>
      <c r="MQ116" s="14"/>
      <c r="MR116" s="14"/>
      <c r="MS116" s="14"/>
      <c r="MT116" s="14"/>
      <c r="MU116" s="14"/>
      <c r="MV116" s="14"/>
      <c r="MW116" s="14"/>
      <c r="MX116" s="14"/>
      <c r="MY116" s="14"/>
    </row>
    <row r="117" spans="1:363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237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  <c r="IH117" s="34"/>
      <c r="II117" s="34"/>
      <c r="IJ117" s="34"/>
      <c r="IK117" s="34"/>
      <c r="IL117" s="34"/>
      <c r="IM117" s="34"/>
      <c r="IN117" s="34"/>
      <c r="IO117" s="34"/>
      <c r="IP117" s="34"/>
      <c r="IQ117" s="34"/>
      <c r="IR117" s="34"/>
      <c r="IS117" s="34"/>
      <c r="IT117" s="34"/>
      <c r="IU117" s="34"/>
      <c r="IV117" s="34"/>
      <c r="IW117" s="34"/>
      <c r="IX117" s="34"/>
      <c r="IY117" s="34"/>
      <c r="IZ117" s="34"/>
      <c r="JA117" s="34"/>
      <c r="JB117" s="34"/>
      <c r="JC117" s="34"/>
      <c r="JD117" s="34"/>
      <c r="JE117" s="34"/>
      <c r="JF117" s="34"/>
      <c r="JG117" s="34"/>
      <c r="JH117" s="34"/>
      <c r="JI117" s="34"/>
      <c r="JJ117" s="34"/>
      <c r="JK117" s="34"/>
      <c r="JL117" s="34"/>
      <c r="JM117" s="34"/>
      <c r="JN117" s="34"/>
      <c r="JO117" s="34"/>
      <c r="JP117" s="34"/>
      <c r="JQ117" s="34"/>
      <c r="JR117" s="34"/>
      <c r="JS117" s="34"/>
      <c r="JT117" s="34"/>
      <c r="JU117" s="34"/>
      <c r="JV117" s="34"/>
      <c r="JW117" s="34"/>
      <c r="JX117" s="34"/>
      <c r="JY117" s="34"/>
      <c r="JZ117" s="34"/>
      <c r="KA117" s="34"/>
      <c r="KB117" s="34"/>
      <c r="KC117" s="34"/>
      <c r="KD117" s="34"/>
      <c r="KE117" s="34"/>
      <c r="KF117" s="34"/>
      <c r="KG117" s="34"/>
      <c r="KH117" s="34"/>
      <c r="KI117" s="34"/>
      <c r="KJ117" s="34"/>
      <c r="KK117" s="34"/>
      <c r="KL117" s="34"/>
      <c r="KM117" s="34"/>
      <c r="KN117" s="34"/>
      <c r="KO117" s="34"/>
      <c r="KP117" s="34"/>
      <c r="KQ117" s="34"/>
      <c r="KR117" s="34"/>
      <c r="KS117" s="34"/>
      <c r="KT117" s="34"/>
      <c r="KU117" s="34"/>
      <c r="KV117" s="34"/>
      <c r="KW117" s="34"/>
      <c r="KX117" s="34"/>
      <c r="KY117" s="34"/>
      <c r="KZ117" s="34"/>
      <c r="LA117" s="34"/>
      <c r="LB117" s="34"/>
      <c r="LC117" s="34"/>
      <c r="LD117" s="34"/>
      <c r="LE117" s="34"/>
      <c r="LF117" s="34"/>
      <c r="LG117" s="34"/>
      <c r="LH117" s="34"/>
      <c r="LI117" s="34"/>
      <c r="LJ117" s="34"/>
      <c r="LK117" s="34"/>
      <c r="LL117" s="34"/>
      <c r="LM117" s="34"/>
      <c r="LN117" s="34"/>
      <c r="LO117" s="34"/>
      <c r="LP117" s="34"/>
      <c r="LQ117" s="34"/>
      <c r="LR117" s="34"/>
      <c r="LS117" s="34"/>
      <c r="LT117" s="34"/>
      <c r="LU117" s="34"/>
      <c r="LV117" s="34"/>
      <c r="LW117" s="34"/>
      <c r="LX117" s="34"/>
      <c r="LY117" s="34"/>
      <c r="LZ117" s="34"/>
      <c r="MA117" s="237"/>
      <c r="MB117" s="34"/>
      <c r="MC117" s="34"/>
      <c r="MD117" s="34"/>
      <c r="ME117" s="34"/>
      <c r="MF117" s="34"/>
      <c r="MG117" s="34"/>
      <c r="MH117" s="34"/>
      <c r="MI117" s="14"/>
      <c r="MJ117" s="14"/>
      <c r="MK117" s="14"/>
      <c r="ML117" s="14"/>
      <c r="MM117" s="14"/>
      <c r="MN117" s="14"/>
      <c r="MO117" s="14"/>
      <c r="MP117" s="14"/>
      <c r="MQ117" s="14"/>
      <c r="MR117" s="14"/>
      <c r="MS117" s="14"/>
      <c r="MT117" s="14"/>
      <c r="MU117" s="14"/>
      <c r="MV117" s="14"/>
      <c r="MW117" s="14"/>
      <c r="MX117" s="14"/>
      <c r="MY117" s="14"/>
    </row>
    <row r="118" spans="1:363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237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34"/>
      <c r="GM118" s="34"/>
      <c r="GN118" s="34"/>
      <c r="GO118" s="34"/>
      <c r="GP118" s="34"/>
      <c r="GQ118" s="34"/>
      <c r="GR118" s="34"/>
      <c r="GS118" s="34"/>
      <c r="GT118" s="34"/>
      <c r="GU118" s="34"/>
      <c r="GV118" s="34"/>
      <c r="GW118" s="34"/>
      <c r="GX118" s="34"/>
      <c r="GY118" s="34"/>
      <c r="GZ118" s="34"/>
      <c r="HA118" s="34"/>
      <c r="HB118" s="34"/>
      <c r="HC118" s="34"/>
      <c r="HD118" s="34"/>
      <c r="HE118" s="34"/>
      <c r="HF118" s="34"/>
      <c r="HG118" s="34"/>
      <c r="HH118" s="34"/>
      <c r="HI118" s="34"/>
      <c r="HJ118" s="34"/>
      <c r="HK118" s="34"/>
      <c r="HL118" s="34"/>
      <c r="HM118" s="34"/>
      <c r="HN118" s="34"/>
      <c r="HO118" s="34"/>
      <c r="HP118" s="34"/>
      <c r="HQ118" s="34"/>
      <c r="HR118" s="34"/>
      <c r="HS118" s="34"/>
      <c r="HT118" s="34"/>
      <c r="HU118" s="34"/>
      <c r="HV118" s="34"/>
      <c r="HW118" s="34"/>
      <c r="HX118" s="34"/>
      <c r="HY118" s="34"/>
      <c r="HZ118" s="34"/>
      <c r="IA118" s="34"/>
      <c r="IB118" s="34"/>
      <c r="IC118" s="34"/>
      <c r="ID118" s="34"/>
      <c r="IE118" s="34"/>
      <c r="IF118" s="34"/>
      <c r="IG118" s="34"/>
      <c r="IH118" s="34"/>
      <c r="II118" s="34"/>
      <c r="IJ118" s="34"/>
      <c r="IK118" s="34"/>
      <c r="IL118" s="34"/>
      <c r="IM118" s="34"/>
      <c r="IN118" s="34"/>
      <c r="IO118" s="34"/>
      <c r="IP118" s="34"/>
      <c r="IQ118" s="34"/>
      <c r="IR118" s="34"/>
      <c r="IS118" s="34"/>
      <c r="IT118" s="34"/>
      <c r="IU118" s="34"/>
      <c r="IV118" s="34"/>
      <c r="IW118" s="34"/>
      <c r="IX118" s="34"/>
      <c r="IY118" s="34"/>
      <c r="IZ118" s="34"/>
      <c r="JA118" s="34"/>
      <c r="JB118" s="34"/>
      <c r="JC118" s="34"/>
      <c r="JD118" s="34"/>
      <c r="JE118" s="34"/>
      <c r="JF118" s="34"/>
      <c r="JG118" s="34"/>
      <c r="JH118" s="34"/>
      <c r="JI118" s="34"/>
      <c r="JJ118" s="34"/>
      <c r="JK118" s="34"/>
      <c r="JL118" s="34"/>
      <c r="JM118" s="34"/>
      <c r="JN118" s="34"/>
      <c r="JO118" s="34"/>
      <c r="JP118" s="34"/>
      <c r="JQ118" s="34"/>
      <c r="JR118" s="34"/>
      <c r="JS118" s="34"/>
      <c r="JT118" s="34"/>
      <c r="JU118" s="34"/>
      <c r="JV118" s="34"/>
      <c r="JW118" s="34"/>
      <c r="JX118" s="34"/>
      <c r="JY118" s="34"/>
      <c r="JZ118" s="34"/>
      <c r="KA118" s="34"/>
      <c r="KB118" s="34"/>
      <c r="KC118" s="34"/>
      <c r="KD118" s="34"/>
      <c r="KE118" s="34"/>
      <c r="KF118" s="34"/>
      <c r="KG118" s="34"/>
      <c r="KH118" s="34"/>
      <c r="KI118" s="34"/>
      <c r="KJ118" s="34"/>
      <c r="KK118" s="34"/>
      <c r="KL118" s="34"/>
      <c r="KM118" s="34"/>
      <c r="KN118" s="34"/>
      <c r="KO118" s="34"/>
      <c r="KP118" s="34"/>
      <c r="KQ118" s="34"/>
      <c r="KR118" s="34"/>
      <c r="KS118" s="34"/>
      <c r="KT118" s="34"/>
      <c r="KU118" s="34"/>
      <c r="KV118" s="34"/>
      <c r="KW118" s="34"/>
      <c r="KX118" s="34"/>
      <c r="KY118" s="34"/>
      <c r="KZ118" s="34"/>
      <c r="LA118" s="34"/>
      <c r="LB118" s="34"/>
      <c r="LC118" s="34"/>
      <c r="LD118" s="34"/>
      <c r="LE118" s="34"/>
      <c r="LF118" s="34"/>
      <c r="LG118" s="34"/>
      <c r="LH118" s="34"/>
      <c r="LI118" s="34"/>
      <c r="LJ118" s="34"/>
      <c r="LK118" s="34"/>
      <c r="LL118" s="34"/>
      <c r="LM118" s="34"/>
      <c r="LN118" s="34"/>
      <c r="LO118" s="34"/>
      <c r="LP118" s="34"/>
      <c r="LQ118" s="34"/>
      <c r="LR118" s="34"/>
      <c r="LS118" s="34"/>
      <c r="LT118" s="34"/>
      <c r="LU118" s="34"/>
      <c r="LV118" s="34"/>
      <c r="LW118" s="34"/>
      <c r="LX118" s="34"/>
      <c r="LY118" s="34"/>
      <c r="LZ118" s="34"/>
      <c r="MA118" s="237"/>
      <c r="MB118" s="34"/>
      <c r="MC118" s="34"/>
      <c r="MD118" s="34"/>
      <c r="ME118" s="34"/>
      <c r="MF118" s="34"/>
      <c r="MG118" s="34"/>
      <c r="MH118" s="34"/>
      <c r="MI118" s="14"/>
      <c r="MJ118" s="14"/>
      <c r="MK118" s="14"/>
      <c r="ML118" s="14"/>
      <c r="MM118" s="14"/>
      <c r="MN118" s="14"/>
      <c r="MO118" s="14"/>
      <c r="MP118" s="14"/>
      <c r="MQ118" s="14"/>
      <c r="MR118" s="14"/>
      <c r="MS118" s="14"/>
      <c r="MT118" s="14"/>
      <c r="MU118" s="14"/>
      <c r="MV118" s="14"/>
      <c r="MW118" s="14"/>
      <c r="MX118" s="14"/>
      <c r="MY118" s="14"/>
    </row>
    <row r="119" spans="1:363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237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4"/>
      <c r="DK119" s="34"/>
      <c r="DL119" s="34"/>
      <c r="DM119" s="34"/>
      <c r="DN119" s="34"/>
      <c r="DO119" s="34"/>
      <c r="DP119" s="34"/>
      <c r="DQ119" s="34"/>
      <c r="DR119" s="34"/>
      <c r="DS119" s="34"/>
      <c r="DT119" s="34"/>
      <c r="DU119" s="34"/>
      <c r="DV119" s="34"/>
      <c r="DW119" s="34"/>
      <c r="DX119" s="34"/>
      <c r="DY119" s="34"/>
      <c r="DZ119" s="34"/>
      <c r="EA119" s="34"/>
      <c r="EB119" s="34"/>
      <c r="EC119" s="34"/>
      <c r="ED119" s="34"/>
      <c r="EE119" s="34"/>
      <c r="EF119" s="34"/>
      <c r="EG119" s="34"/>
      <c r="EH119" s="34"/>
      <c r="EI119" s="34"/>
      <c r="EJ119" s="34"/>
      <c r="EK119" s="34"/>
      <c r="EL119" s="34"/>
      <c r="EM119" s="34"/>
      <c r="EN119" s="34"/>
      <c r="EO119" s="34"/>
      <c r="EP119" s="34"/>
      <c r="EQ119" s="34"/>
      <c r="ER119" s="34"/>
      <c r="ES119" s="34"/>
      <c r="ET119" s="34"/>
      <c r="EU119" s="34"/>
      <c r="EV119" s="34"/>
      <c r="EW119" s="34"/>
      <c r="EX119" s="34"/>
      <c r="EY119" s="34"/>
      <c r="EZ119" s="34"/>
      <c r="FA119" s="34"/>
      <c r="FB119" s="34"/>
      <c r="FC119" s="34"/>
      <c r="FD119" s="34"/>
      <c r="FE119" s="34"/>
      <c r="FF119" s="34"/>
      <c r="FG119" s="34"/>
      <c r="FH119" s="34"/>
      <c r="FI119" s="34"/>
      <c r="FJ119" s="34"/>
      <c r="FK119" s="34"/>
      <c r="FL119" s="34"/>
      <c r="FM119" s="34"/>
      <c r="FN119" s="34"/>
      <c r="FO119" s="34"/>
      <c r="FP119" s="34"/>
      <c r="FQ119" s="34"/>
      <c r="FR119" s="34"/>
      <c r="FS119" s="34"/>
      <c r="FT119" s="34"/>
      <c r="FU119" s="34"/>
      <c r="FV119" s="34"/>
      <c r="FW119" s="34"/>
      <c r="FX119" s="34"/>
      <c r="FY119" s="34"/>
      <c r="FZ119" s="34"/>
      <c r="GA119" s="34"/>
      <c r="GB119" s="34"/>
      <c r="GC119" s="34"/>
      <c r="GD119" s="34"/>
      <c r="GE119" s="34"/>
      <c r="GF119" s="34"/>
      <c r="GG119" s="34"/>
      <c r="GH119" s="34"/>
      <c r="GI119" s="34"/>
      <c r="GJ119" s="34"/>
      <c r="GK119" s="34"/>
      <c r="GL119" s="34"/>
      <c r="GM119" s="34"/>
      <c r="GN119" s="34"/>
      <c r="GO119" s="34"/>
      <c r="GP119" s="34"/>
      <c r="GQ119" s="34"/>
      <c r="GR119" s="34"/>
      <c r="GS119" s="34"/>
      <c r="GT119" s="34"/>
      <c r="GU119" s="34"/>
      <c r="GV119" s="34"/>
      <c r="GW119" s="34"/>
      <c r="GX119" s="34"/>
      <c r="GY119" s="34"/>
      <c r="GZ119" s="34"/>
      <c r="HA119" s="34"/>
      <c r="HB119" s="34"/>
      <c r="HC119" s="34"/>
      <c r="HD119" s="34"/>
      <c r="HE119" s="34"/>
      <c r="HF119" s="34"/>
      <c r="HG119" s="34"/>
      <c r="HH119" s="34"/>
      <c r="HI119" s="34"/>
      <c r="HJ119" s="34"/>
      <c r="HK119" s="34"/>
      <c r="HL119" s="34"/>
      <c r="HM119" s="34"/>
      <c r="HN119" s="34"/>
      <c r="HO119" s="34"/>
      <c r="HP119" s="34"/>
      <c r="HQ119" s="34"/>
      <c r="HR119" s="34"/>
      <c r="HS119" s="34"/>
      <c r="HT119" s="34"/>
      <c r="HU119" s="34"/>
      <c r="HV119" s="34"/>
      <c r="HW119" s="34"/>
      <c r="HX119" s="34"/>
      <c r="HY119" s="34"/>
      <c r="HZ119" s="34"/>
      <c r="IA119" s="34"/>
      <c r="IB119" s="34"/>
      <c r="IC119" s="34"/>
      <c r="ID119" s="34"/>
      <c r="IE119" s="34"/>
      <c r="IF119" s="34"/>
      <c r="IG119" s="34"/>
      <c r="IH119" s="34"/>
      <c r="II119" s="34"/>
      <c r="IJ119" s="34"/>
      <c r="IK119" s="34"/>
      <c r="IL119" s="34"/>
      <c r="IM119" s="34"/>
      <c r="IN119" s="34"/>
      <c r="IO119" s="34"/>
      <c r="IP119" s="34"/>
      <c r="IQ119" s="34"/>
      <c r="IR119" s="34"/>
      <c r="IS119" s="34"/>
      <c r="IT119" s="34"/>
      <c r="IU119" s="34"/>
      <c r="IV119" s="34"/>
      <c r="IW119" s="34"/>
      <c r="IX119" s="34"/>
      <c r="IY119" s="34"/>
      <c r="IZ119" s="34"/>
      <c r="JA119" s="34"/>
      <c r="JB119" s="34"/>
      <c r="JC119" s="34"/>
      <c r="JD119" s="34"/>
      <c r="JE119" s="34"/>
      <c r="JF119" s="34"/>
      <c r="JG119" s="34"/>
      <c r="JH119" s="34"/>
      <c r="JI119" s="34"/>
      <c r="JJ119" s="34"/>
      <c r="JK119" s="34"/>
      <c r="JL119" s="34"/>
      <c r="JM119" s="34"/>
      <c r="JN119" s="34"/>
      <c r="JO119" s="34"/>
      <c r="JP119" s="34"/>
      <c r="JQ119" s="34"/>
      <c r="JR119" s="34"/>
      <c r="JS119" s="34"/>
      <c r="JT119" s="34"/>
      <c r="JU119" s="34"/>
      <c r="JV119" s="34"/>
      <c r="JW119" s="34"/>
      <c r="JX119" s="34"/>
      <c r="JY119" s="34"/>
      <c r="JZ119" s="34"/>
      <c r="KA119" s="34"/>
      <c r="KB119" s="34"/>
      <c r="KC119" s="34"/>
      <c r="KD119" s="34"/>
      <c r="KE119" s="34"/>
      <c r="KF119" s="34"/>
      <c r="KG119" s="34"/>
      <c r="KH119" s="34"/>
      <c r="KI119" s="34"/>
      <c r="KJ119" s="34"/>
      <c r="KK119" s="34"/>
      <c r="KL119" s="34"/>
      <c r="KM119" s="34"/>
      <c r="KN119" s="34"/>
      <c r="KO119" s="34"/>
      <c r="KP119" s="34"/>
      <c r="KQ119" s="34"/>
      <c r="KR119" s="34"/>
      <c r="KS119" s="34"/>
      <c r="KT119" s="34"/>
      <c r="KU119" s="34"/>
      <c r="KV119" s="34"/>
      <c r="KW119" s="34"/>
      <c r="KX119" s="34"/>
      <c r="KY119" s="34"/>
      <c r="KZ119" s="34"/>
      <c r="LA119" s="34"/>
      <c r="LB119" s="34"/>
      <c r="LC119" s="34"/>
      <c r="LD119" s="34"/>
      <c r="LE119" s="34"/>
      <c r="LF119" s="34"/>
      <c r="LG119" s="34"/>
      <c r="LH119" s="34"/>
      <c r="LI119" s="34"/>
      <c r="LJ119" s="34"/>
      <c r="LK119" s="34"/>
      <c r="LL119" s="34"/>
      <c r="LM119" s="34"/>
      <c r="LN119" s="34"/>
      <c r="LO119" s="34"/>
      <c r="LP119" s="34"/>
      <c r="LQ119" s="34"/>
      <c r="LR119" s="34"/>
      <c r="LS119" s="34"/>
      <c r="LT119" s="34"/>
      <c r="LU119" s="34"/>
      <c r="LV119" s="34"/>
      <c r="LW119" s="34"/>
      <c r="LX119" s="34"/>
      <c r="LY119" s="34"/>
      <c r="LZ119" s="34"/>
      <c r="MA119" s="237"/>
      <c r="MB119" s="34"/>
      <c r="MC119" s="34"/>
      <c r="MD119" s="34"/>
      <c r="ME119" s="34"/>
      <c r="MF119" s="34"/>
      <c r="MG119" s="34"/>
      <c r="MH119" s="34"/>
      <c r="MI119" s="14"/>
      <c r="MJ119" s="14"/>
      <c r="MK119" s="14"/>
      <c r="ML119" s="14"/>
      <c r="MM119" s="14"/>
      <c r="MN119" s="14"/>
      <c r="MO119" s="14"/>
      <c r="MP119" s="14"/>
      <c r="MQ119" s="14"/>
      <c r="MR119" s="14"/>
      <c r="MS119" s="14"/>
      <c r="MT119" s="14"/>
      <c r="MU119" s="14"/>
      <c r="MV119" s="14"/>
      <c r="MW119" s="14"/>
      <c r="MX119" s="14"/>
      <c r="MY119" s="14"/>
    </row>
    <row r="120" spans="1:363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237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34"/>
      <c r="GM120" s="34"/>
      <c r="GN120" s="34"/>
      <c r="GO120" s="34"/>
      <c r="GP120" s="34"/>
      <c r="GQ120" s="34"/>
      <c r="GR120" s="34"/>
      <c r="GS120" s="34"/>
      <c r="GT120" s="34"/>
      <c r="GU120" s="34"/>
      <c r="GV120" s="34"/>
      <c r="GW120" s="34"/>
      <c r="GX120" s="34"/>
      <c r="GY120" s="34"/>
      <c r="GZ120" s="34"/>
      <c r="HA120" s="34"/>
      <c r="HB120" s="34"/>
      <c r="HC120" s="34"/>
      <c r="HD120" s="34"/>
      <c r="HE120" s="34"/>
      <c r="HF120" s="34"/>
      <c r="HG120" s="34"/>
      <c r="HH120" s="34"/>
      <c r="HI120" s="34"/>
      <c r="HJ120" s="34"/>
      <c r="HK120" s="34"/>
      <c r="HL120" s="34"/>
      <c r="HM120" s="34"/>
      <c r="HN120" s="34"/>
      <c r="HO120" s="34"/>
      <c r="HP120" s="34"/>
      <c r="HQ120" s="34"/>
      <c r="HR120" s="34"/>
      <c r="HS120" s="34"/>
      <c r="HT120" s="34"/>
      <c r="HU120" s="34"/>
      <c r="HV120" s="34"/>
      <c r="HW120" s="34"/>
      <c r="HX120" s="34"/>
      <c r="HY120" s="34"/>
      <c r="HZ120" s="34"/>
      <c r="IA120" s="34"/>
      <c r="IB120" s="34"/>
      <c r="IC120" s="34"/>
      <c r="ID120" s="34"/>
      <c r="IE120" s="34"/>
      <c r="IF120" s="34"/>
      <c r="IG120" s="34"/>
      <c r="IH120" s="34"/>
      <c r="II120" s="34"/>
      <c r="IJ120" s="34"/>
      <c r="IK120" s="34"/>
      <c r="IL120" s="34"/>
      <c r="IM120" s="34"/>
      <c r="IN120" s="34"/>
      <c r="IO120" s="34"/>
      <c r="IP120" s="34"/>
      <c r="IQ120" s="34"/>
      <c r="IR120" s="34"/>
      <c r="IS120" s="34"/>
      <c r="IT120" s="34"/>
      <c r="IU120" s="34"/>
      <c r="IV120" s="34"/>
      <c r="IW120" s="34"/>
      <c r="IX120" s="34"/>
      <c r="IY120" s="34"/>
      <c r="IZ120" s="34"/>
      <c r="JA120" s="34"/>
      <c r="JB120" s="34"/>
      <c r="JC120" s="34"/>
      <c r="JD120" s="34"/>
      <c r="JE120" s="34"/>
      <c r="JF120" s="34"/>
      <c r="JG120" s="34"/>
      <c r="JH120" s="34"/>
      <c r="JI120" s="34"/>
      <c r="JJ120" s="34"/>
      <c r="JK120" s="34"/>
      <c r="JL120" s="34"/>
      <c r="JM120" s="34"/>
      <c r="JN120" s="34"/>
      <c r="JO120" s="34"/>
      <c r="JP120" s="34"/>
      <c r="JQ120" s="34"/>
      <c r="JR120" s="34"/>
      <c r="JS120" s="34"/>
      <c r="JT120" s="34"/>
      <c r="JU120" s="34"/>
      <c r="JV120" s="34"/>
      <c r="JW120" s="34"/>
      <c r="JX120" s="34"/>
      <c r="JY120" s="34"/>
      <c r="JZ120" s="34"/>
      <c r="KA120" s="34"/>
      <c r="KB120" s="34"/>
      <c r="KC120" s="34"/>
      <c r="KD120" s="34"/>
      <c r="KE120" s="34"/>
      <c r="KF120" s="34"/>
      <c r="KG120" s="34"/>
      <c r="KH120" s="34"/>
      <c r="KI120" s="34"/>
      <c r="KJ120" s="34"/>
      <c r="KK120" s="34"/>
      <c r="KL120" s="34"/>
      <c r="KM120" s="34"/>
      <c r="KN120" s="34"/>
      <c r="KO120" s="34"/>
      <c r="KP120" s="34"/>
      <c r="KQ120" s="34"/>
      <c r="KR120" s="34"/>
      <c r="KS120" s="34"/>
      <c r="KT120" s="34"/>
      <c r="KU120" s="34"/>
      <c r="KV120" s="34"/>
      <c r="KW120" s="34"/>
      <c r="KX120" s="34"/>
      <c r="KY120" s="34"/>
      <c r="KZ120" s="34"/>
      <c r="LA120" s="34"/>
      <c r="LB120" s="34"/>
      <c r="LC120" s="34"/>
      <c r="LD120" s="34"/>
      <c r="LE120" s="34"/>
      <c r="LF120" s="34"/>
      <c r="LG120" s="34"/>
      <c r="LH120" s="34"/>
      <c r="LI120" s="34"/>
      <c r="LJ120" s="34"/>
      <c r="LK120" s="34"/>
      <c r="LL120" s="34"/>
      <c r="LM120" s="34"/>
      <c r="LN120" s="34"/>
      <c r="LO120" s="34"/>
      <c r="LP120" s="34"/>
      <c r="LQ120" s="34"/>
      <c r="LR120" s="34"/>
      <c r="LS120" s="34"/>
      <c r="LT120" s="34"/>
      <c r="LU120" s="34"/>
      <c r="LV120" s="34"/>
      <c r="LW120" s="34"/>
      <c r="LX120" s="34"/>
      <c r="LY120" s="34"/>
      <c r="LZ120" s="34"/>
      <c r="MA120" s="237"/>
      <c r="MB120" s="34"/>
      <c r="MC120" s="34"/>
      <c r="MD120" s="34"/>
      <c r="ME120" s="34"/>
      <c r="MF120" s="34"/>
      <c r="MG120" s="34"/>
      <c r="MH120" s="34"/>
      <c r="MI120" s="14"/>
      <c r="MJ120" s="14"/>
      <c r="MK120" s="14"/>
      <c r="ML120" s="14"/>
      <c r="MM120" s="14"/>
      <c r="MN120" s="14"/>
      <c r="MO120" s="14"/>
      <c r="MP120" s="14"/>
      <c r="MQ120" s="14"/>
      <c r="MR120" s="14"/>
      <c r="MS120" s="14"/>
      <c r="MT120" s="14"/>
      <c r="MU120" s="14"/>
      <c r="MV120" s="14"/>
      <c r="MW120" s="14"/>
      <c r="MX120" s="14"/>
      <c r="MY120" s="14"/>
    </row>
    <row r="121" spans="1:363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237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  <c r="GL121" s="34"/>
      <c r="GM121" s="34"/>
      <c r="GN121" s="34"/>
      <c r="GO121" s="34"/>
      <c r="GP121" s="34"/>
      <c r="GQ121" s="34"/>
      <c r="GR121" s="34"/>
      <c r="GS121" s="34"/>
      <c r="GT121" s="34"/>
      <c r="GU121" s="34"/>
      <c r="GV121" s="34"/>
      <c r="GW121" s="34"/>
      <c r="GX121" s="34"/>
      <c r="GY121" s="34"/>
      <c r="GZ121" s="34"/>
      <c r="HA121" s="34"/>
      <c r="HB121" s="34"/>
      <c r="HC121" s="34"/>
      <c r="HD121" s="34"/>
      <c r="HE121" s="34"/>
      <c r="HF121" s="34"/>
      <c r="HG121" s="34"/>
      <c r="HH121" s="34"/>
      <c r="HI121" s="34"/>
      <c r="HJ121" s="34"/>
      <c r="HK121" s="34"/>
      <c r="HL121" s="34"/>
      <c r="HM121" s="34"/>
      <c r="HN121" s="34"/>
      <c r="HO121" s="34"/>
      <c r="HP121" s="34"/>
      <c r="HQ121" s="34"/>
      <c r="HR121" s="34"/>
      <c r="HS121" s="34"/>
      <c r="HT121" s="34"/>
      <c r="HU121" s="34"/>
      <c r="HV121" s="34"/>
      <c r="HW121" s="34"/>
      <c r="HX121" s="34"/>
      <c r="HY121" s="34"/>
      <c r="HZ121" s="34"/>
      <c r="IA121" s="34"/>
      <c r="IB121" s="34"/>
      <c r="IC121" s="34"/>
      <c r="ID121" s="34"/>
      <c r="IE121" s="34"/>
      <c r="IF121" s="34"/>
      <c r="IG121" s="34"/>
      <c r="IH121" s="34"/>
      <c r="II121" s="34"/>
      <c r="IJ121" s="34"/>
      <c r="IK121" s="34"/>
      <c r="IL121" s="34"/>
      <c r="IM121" s="34"/>
      <c r="IN121" s="34"/>
      <c r="IO121" s="34"/>
      <c r="IP121" s="34"/>
      <c r="IQ121" s="34"/>
      <c r="IR121" s="34"/>
      <c r="IS121" s="34"/>
      <c r="IT121" s="34"/>
      <c r="IU121" s="34"/>
      <c r="IV121" s="34"/>
      <c r="IW121" s="34"/>
      <c r="IX121" s="34"/>
      <c r="IY121" s="34"/>
      <c r="IZ121" s="34"/>
      <c r="JA121" s="34"/>
      <c r="JB121" s="34"/>
      <c r="JC121" s="34"/>
      <c r="JD121" s="34"/>
      <c r="JE121" s="34"/>
      <c r="JF121" s="34"/>
      <c r="JG121" s="34"/>
      <c r="JH121" s="34"/>
      <c r="JI121" s="34"/>
      <c r="JJ121" s="34"/>
      <c r="JK121" s="34"/>
      <c r="JL121" s="34"/>
      <c r="JM121" s="34"/>
      <c r="JN121" s="34"/>
      <c r="JO121" s="34"/>
      <c r="JP121" s="34"/>
      <c r="JQ121" s="34"/>
      <c r="JR121" s="34"/>
      <c r="JS121" s="34"/>
      <c r="JT121" s="34"/>
      <c r="JU121" s="34"/>
      <c r="JV121" s="34"/>
      <c r="JW121" s="34"/>
      <c r="JX121" s="34"/>
      <c r="JY121" s="34"/>
      <c r="JZ121" s="34"/>
      <c r="KA121" s="34"/>
      <c r="KB121" s="34"/>
      <c r="KC121" s="34"/>
      <c r="KD121" s="34"/>
      <c r="KE121" s="34"/>
      <c r="KF121" s="34"/>
      <c r="KG121" s="34"/>
      <c r="KH121" s="34"/>
      <c r="KI121" s="34"/>
      <c r="KJ121" s="34"/>
      <c r="KK121" s="34"/>
      <c r="KL121" s="34"/>
      <c r="KM121" s="34"/>
      <c r="KN121" s="34"/>
      <c r="KO121" s="34"/>
      <c r="KP121" s="34"/>
      <c r="KQ121" s="34"/>
      <c r="KR121" s="34"/>
      <c r="KS121" s="34"/>
      <c r="KT121" s="34"/>
      <c r="KU121" s="34"/>
      <c r="KV121" s="34"/>
      <c r="KW121" s="34"/>
      <c r="KX121" s="34"/>
      <c r="KY121" s="34"/>
      <c r="KZ121" s="34"/>
      <c r="LA121" s="34"/>
      <c r="LB121" s="34"/>
      <c r="LC121" s="34"/>
      <c r="LD121" s="34"/>
      <c r="LE121" s="34"/>
      <c r="LF121" s="34"/>
      <c r="LG121" s="34"/>
      <c r="LH121" s="34"/>
      <c r="LI121" s="34"/>
      <c r="LJ121" s="34"/>
      <c r="LK121" s="34"/>
      <c r="LL121" s="34"/>
      <c r="LM121" s="34"/>
      <c r="LN121" s="34"/>
      <c r="LO121" s="34"/>
      <c r="LP121" s="34"/>
      <c r="LQ121" s="34"/>
      <c r="LR121" s="34"/>
      <c r="LS121" s="34"/>
      <c r="LT121" s="34"/>
      <c r="LU121" s="34"/>
      <c r="LV121" s="34"/>
      <c r="LW121" s="34"/>
      <c r="LX121" s="34"/>
      <c r="LY121" s="34"/>
      <c r="LZ121" s="34"/>
      <c r="MA121" s="237"/>
      <c r="MB121" s="34"/>
      <c r="MC121" s="34"/>
      <c r="MD121" s="34"/>
      <c r="ME121" s="34"/>
      <c r="MF121" s="34"/>
      <c r="MG121" s="34"/>
      <c r="MH121" s="34"/>
      <c r="MI121" s="14"/>
      <c r="MJ121" s="14"/>
      <c r="MK121" s="14"/>
      <c r="ML121" s="14"/>
      <c r="MM121" s="14"/>
      <c r="MN121" s="14"/>
      <c r="MO121" s="14"/>
      <c r="MP121" s="14"/>
      <c r="MQ121" s="14"/>
      <c r="MR121" s="14"/>
      <c r="MS121" s="14"/>
      <c r="MT121" s="14"/>
      <c r="MU121" s="14"/>
      <c r="MV121" s="14"/>
      <c r="MW121" s="14"/>
      <c r="MX121" s="14"/>
      <c r="MY121" s="14"/>
    </row>
    <row r="122" spans="1:363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237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  <c r="GL122" s="34"/>
      <c r="GM122" s="34"/>
      <c r="GN122" s="34"/>
      <c r="GO122" s="34"/>
      <c r="GP122" s="34"/>
      <c r="GQ122" s="34"/>
      <c r="GR122" s="34"/>
      <c r="GS122" s="34"/>
      <c r="GT122" s="34"/>
      <c r="GU122" s="34"/>
      <c r="GV122" s="34"/>
      <c r="GW122" s="34"/>
      <c r="GX122" s="34"/>
      <c r="GY122" s="34"/>
      <c r="GZ122" s="34"/>
      <c r="HA122" s="34"/>
      <c r="HB122" s="34"/>
      <c r="HC122" s="34"/>
      <c r="HD122" s="34"/>
      <c r="HE122" s="34"/>
      <c r="HF122" s="34"/>
      <c r="HG122" s="34"/>
      <c r="HH122" s="34"/>
      <c r="HI122" s="34"/>
      <c r="HJ122" s="34"/>
      <c r="HK122" s="34"/>
      <c r="HL122" s="34"/>
      <c r="HM122" s="34"/>
      <c r="HN122" s="34"/>
      <c r="HO122" s="34"/>
      <c r="HP122" s="34"/>
      <c r="HQ122" s="34"/>
      <c r="HR122" s="34"/>
      <c r="HS122" s="34"/>
      <c r="HT122" s="34"/>
      <c r="HU122" s="34"/>
      <c r="HV122" s="34"/>
      <c r="HW122" s="34"/>
      <c r="HX122" s="34"/>
      <c r="HY122" s="34"/>
      <c r="HZ122" s="34"/>
      <c r="IA122" s="34"/>
      <c r="IB122" s="34"/>
      <c r="IC122" s="34"/>
      <c r="ID122" s="34"/>
      <c r="IE122" s="34"/>
      <c r="IF122" s="34"/>
      <c r="IG122" s="34"/>
      <c r="IH122" s="34"/>
      <c r="II122" s="34"/>
      <c r="IJ122" s="34"/>
      <c r="IK122" s="34"/>
      <c r="IL122" s="34"/>
      <c r="IM122" s="34"/>
      <c r="IN122" s="34"/>
      <c r="IO122" s="34"/>
      <c r="IP122" s="34"/>
      <c r="IQ122" s="34"/>
      <c r="IR122" s="34"/>
      <c r="IS122" s="34"/>
      <c r="IT122" s="34"/>
      <c r="IU122" s="34"/>
      <c r="IV122" s="34"/>
      <c r="IW122" s="34"/>
      <c r="IX122" s="34"/>
      <c r="IY122" s="34"/>
      <c r="IZ122" s="34"/>
      <c r="JA122" s="34"/>
      <c r="JB122" s="34"/>
      <c r="JC122" s="34"/>
      <c r="JD122" s="34"/>
      <c r="JE122" s="34"/>
      <c r="JF122" s="34"/>
      <c r="JG122" s="34"/>
      <c r="JH122" s="34"/>
      <c r="JI122" s="34"/>
      <c r="JJ122" s="34"/>
      <c r="JK122" s="34"/>
      <c r="JL122" s="34"/>
      <c r="JM122" s="34"/>
      <c r="JN122" s="34"/>
      <c r="JO122" s="34"/>
      <c r="JP122" s="34"/>
      <c r="JQ122" s="34"/>
      <c r="JR122" s="34"/>
      <c r="JS122" s="34"/>
      <c r="JT122" s="34"/>
      <c r="JU122" s="34"/>
      <c r="JV122" s="34"/>
      <c r="JW122" s="34"/>
      <c r="JX122" s="34"/>
      <c r="JY122" s="34"/>
      <c r="JZ122" s="34"/>
      <c r="KA122" s="34"/>
      <c r="KB122" s="34"/>
      <c r="KC122" s="34"/>
      <c r="KD122" s="34"/>
      <c r="KE122" s="34"/>
      <c r="KF122" s="34"/>
      <c r="KG122" s="34"/>
      <c r="KH122" s="34"/>
      <c r="KI122" s="34"/>
      <c r="KJ122" s="34"/>
      <c r="KK122" s="34"/>
      <c r="KL122" s="34"/>
      <c r="KM122" s="34"/>
      <c r="KN122" s="34"/>
      <c r="KO122" s="34"/>
      <c r="KP122" s="34"/>
      <c r="KQ122" s="34"/>
      <c r="KR122" s="34"/>
      <c r="KS122" s="34"/>
      <c r="KT122" s="34"/>
      <c r="KU122" s="34"/>
      <c r="KV122" s="34"/>
      <c r="KW122" s="34"/>
      <c r="KX122" s="34"/>
      <c r="KY122" s="34"/>
      <c r="KZ122" s="34"/>
      <c r="LA122" s="34"/>
      <c r="LB122" s="34"/>
      <c r="LC122" s="34"/>
      <c r="LD122" s="34"/>
      <c r="LE122" s="34"/>
      <c r="LF122" s="34"/>
      <c r="LG122" s="34"/>
      <c r="LH122" s="34"/>
      <c r="LI122" s="34"/>
      <c r="LJ122" s="34"/>
      <c r="LK122" s="34"/>
      <c r="LL122" s="34"/>
      <c r="LM122" s="34"/>
      <c r="LN122" s="34"/>
      <c r="LO122" s="34"/>
      <c r="LP122" s="34"/>
      <c r="LQ122" s="34"/>
      <c r="LR122" s="34"/>
      <c r="LS122" s="34"/>
      <c r="LT122" s="34"/>
      <c r="LU122" s="34"/>
      <c r="LV122" s="34"/>
      <c r="LW122" s="34"/>
      <c r="LX122" s="34"/>
      <c r="LY122" s="34"/>
      <c r="LZ122" s="34"/>
      <c r="MA122" s="237"/>
      <c r="MB122" s="34"/>
      <c r="MC122" s="34"/>
      <c r="MD122" s="34"/>
      <c r="ME122" s="34"/>
      <c r="MF122" s="34"/>
      <c r="MG122" s="34"/>
      <c r="MH122" s="34"/>
      <c r="MI122" s="14"/>
      <c r="MJ122" s="14"/>
      <c r="MK122" s="14"/>
      <c r="ML122" s="14"/>
      <c r="MM122" s="14"/>
      <c r="MN122" s="14"/>
      <c r="MO122" s="14"/>
      <c r="MP122" s="14"/>
      <c r="MQ122" s="14"/>
      <c r="MR122" s="14"/>
      <c r="MS122" s="14"/>
      <c r="MT122" s="14"/>
      <c r="MU122" s="14"/>
      <c r="MV122" s="14"/>
      <c r="MW122" s="14"/>
      <c r="MX122" s="14"/>
      <c r="MY122" s="14"/>
    </row>
    <row r="123" spans="1:363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237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  <c r="GU123" s="34"/>
      <c r="GV123" s="34"/>
      <c r="GW123" s="34"/>
      <c r="GX123" s="34"/>
      <c r="GY123" s="34"/>
      <c r="GZ123" s="34"/>
      <c r="HA123" s="34"/>
      <c r="HB123" s="34"/>
      <c r="HC123" s="34"/>
      <c r="HD123" s="34"/>
      <c r="HE123" s="34"/>
      <c r="HF123" s="34"/>
      <c r="HG123" s="34"/>
      <c r="HH123" s="34"/>
      <c r="HI123" s="34"/>
      <c r="HJ123" s="34"/>
      <c r="HK123" s="34"/>
      <c r="HL123" s="34"/>
      <c r="HM123" s="34"/>
      <c r="HN123" s="34"/>
      <c r="HO123" s="34"/>
      <c r="HP123" s="34"/>
      <c r="HQ123" s="34"/>
      <c r="HR123" s="34"/>
      <c r="HS123" s="34"/>
      <c r="HT123" s="34"/>
      <c r="HU123" s="34"/>
      <c r="HV123" s="34"/>
      <c r="HW123" s="34"/>
      <c r="HX123" s="34"/>
      <c r="HY123" s="34"/>
      <c r="HZ123" s="34"/>
      <c r="IA123" s="34"/>
      <c r="IB123" s="34"/>
      <c r="IC123" s="34"/>
      <c r="ID123" s="34"/>
      <c r="IE123" s="34"/>
      <c r="IF123" s="34"/>
      <c r="IG123" s="34"/>
      <c r="IH123" s="34"/>
      <c r="II123" s="34"/>
      <c r="IJ123" s="34"/>
      <c r="IK123" s="34"/>
      <c r="IL123" s="34"/>
      <c r="IM123" s="34"/>
      <c r="IN123" s="34"/>
      <c r="IO123" s="34"/>
      <c r="IP123" s="34"/>
      <c r="IQ123" s="34"/>
      <c r="IR123" s="34"/>
      <c r="IS123" s="34"/>
      <c r="IT123" s="34"/>
      <c r="IU123" s="34"/>
      <c r="IV123" s="34"/>
      <c r="IW123" s="34"/>
      <c r="IX123" s="34"/>
      <c r="IY123" s="34"/>
      <c r="IZ123" s="34"/>
      <c r="JA123" s="34"/>
      <c r="JB123" s="34"/>
      <c r="JC123" s="34"/>
      <c r="JD123" s="34"/>
      <c r="JE123" s="34"/>
      <c r="JF123" s="34"/>
      <c r="JG123" s="34"/>
      <c r="JH123" s="34"/>
      <c r="JI123" s="34"/>
      <c r="JJ123" s="34"/>
      <c r="JK123" s="34"/>
      <c r="JL123" s="34"/>
      <c r="JM123" s="34"/>
      <c r="JN123" s="34"/>
      <c r="JO123" s="34"/>
      <c r="JP123" s="34"/>
      <c r="JQ123" s="34"/>
      <c r="JR123" s="34"/>
      <c r="JS123" s="34"/>
      <c r="JT123" s="34"/>
      <c r="JU123" s="34"/>
      <c r="JV123" s="34"/>
      <c r="JW123" s="34"/>
      <c r="JX123" s="34"/>
      <c r="JY123" s="34"/>
      <c r="JZ123" s="34"/>
      <c r="KA123" s="34"/>
      <c r="KB123" s="34"/>
      <c r="KC123" s="34"/>
      <c r="KD123" s="34"/>
      <c r="KE123" s="34"/>
      <c r="KF123" s="34"/>
      <c r="KG123" s="34"/>
      <c r="KH123" s="34"/>
      <c r="KI123" s="34"/>
      <c r="KJ123" s="34"/>
      <c r="KK123" s="34"/>
      <c r="KL123" s="34"/>
      <c r="KM123" s="34"/>
      <c r="KN123" s="34"/>
      <c r="KO123" s="34"/>
      <c r="KP123" s="34"/>
      <c r="KQ123" s="34"/>
      <c r="KR123" s="34"/>
      <c r="KS123" s="34"/>
      <c r="KT123" s="34"/>
      <c r="KU123" s="34"/>
      <c r="KV123" s="34"/>
      <c r="KW123" s="34"/>
      <c r="KX123" s="34"/>
      <c r="KY123" s="34"/>
      <c r="KZ123" s="34"/>
      <c r="LA123" s="34"/>
      <c r="LB123" s="34"/>
      <c r="LC123" s="34"/>
      <c r="LD123" s="34"/>
      <c r="LE123" s="34"/>
      <c r="LF123" s="34"/>
      <c r="LG123" s="34"/>
      <c r="LH123" s="34"/>
      <c r="LI123" s="34"/>
      <c r="LJ123" s="34"/>
      <c r="LK123" s="34"/>
      <c r="LL123" s="34"/>
      <c r="LM123" s="34"/>
      <c r="LN123" s="34"/>
      <c r="LO123" s="34"/>
      <c r="LP123" s="34"/>
      <c r="LQ123" s="34"/>
      <c r="LR123" s="34"/>
      <c r="LS123" s="34"/>
      <c r="LT123" s="34"/>
      <c r="LU123" s="34"/>
      <c r="LV123" s="34"/>
      <c r="LW123" s="34"/>
      <c r="LX123" s="34"/>
      <c r="LY123" s="34"/>
      <c r="LZ123" s="34"/>
      <c r="MA123" s="237"/>
      <c r="MB123" s="34"/>
      <c r="MC123" s="34"/>
      <c r="MD123" s="34"/>
      <c r="ME123" s="34"/>
      <c r="MF123" s="34"/>
      <c r="MG123" s="34"/>
      <c r="MH123" s="34"/>
      <c r="MI123" s="14"/>
      <c r="MJ123" s="14"/>
      <c r="MK123" s="14"/>
      <c r="ML123" s="14"/>
      <c r="MM123" s="14"/>
      <c r="MN123" s="14"/>
      <c r="MO123" s="14"/>
      <c r="MP123" s="14"/>
      <c r="MQ123" s="14"/>
      <c r="MR123" s="14"/>
      <c r="MS123" s="14"/>
      <c r="MT123" s="14"/>
      <c r="MU123" s="14"/>
      <c r="MV123" s="14"/>
      <c r="MW123" s="14"/>
      <c r="MX123" s="14"/>
      <c r="MY123" s="14"/>
    </row>
    <row r="124" spans="1:363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237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  <c r="GU124" s="34"/>
      <c r="GV124" s="34"/>
      <c r="GW124" s="34"/>
      <c r="GX124" s="34"/>
      <c r="GY124" s="34"/>
      <c r="GZ124" s="34"/>
      <c r="HA124" s="34"/>
      <c r="HB124" s="34"/>
      <c r="HC124" s="34"/>
      <c r="HD124" s="34"/>
      <c r="HE124" s="34"/>
      <c r="HF124" s="34"/>
      <c r="HG124" s="34"/>
      <c r="HH124" s="34"/>
      <c r="HI124" s="34"/>
      <c r="HJ124" s="34"/>
      <c r="HK124" s="34"/>
      <c r="HL124" s="34"/>
      <c r="HM124" s="34"/>
      <c r="HN124" s="34"/>
      <c r="HO124" s="34"/>
      <c r="HP124" s="34"/>
      <c r="HQ124" s="34"/>
      <c r="HR124" s="34"/>
      <c r="HS124" s="34"/>
      <c r="HT124" s="34"/>
      <c r="HU124" s="34"/>
      <c r="HV124" s="34"/>
      <c r="HW124" s="34"/>
      <c r="HX124" s="34"/>
      <c r="HY124" s="34"/>
      <c r="HZ124" s="34"/>
      <c r="IA124" s="34"/>
      <c r="IB124" s="34"/>
      <c r="IC124" s="34"/>
      <c r="ID124" s="34"/>
      <c r="IE124" s="34"/>
      <c r="IF124" s="34"/>
      <c r="IG124" s="34"/>
      <c r="IH124" s="34"/>
      <c r="II124" s="34"/>
      <c r="IJ124" s="34"/>
      <c r="IK124" s="34"/>
      <c r="IL124" s="34"/>
      <c r="IM124" s="34"/>
      <c r="IN124" s="34"/>
      <c r="IO124" s="34"/>
      <c r="IP124" s="34"/>
      <c r="IQ124" s="34"/>
      <c r="IR124" s="34"/>
      <c r="IS124" s="34"/>
      <c r="IT124" s="34"/>
      <c r="IU124" s="34"/>
      <c r="IV124" s="34"/>
      <c r="IW124" s="34"/>
      <c r="IX124" s="34"/>
      <c r="IY124" s="34"/>
      <c r="IZ124" s="34"/>
      <c r="JA124" s="34"/>
      <c r="JB124" s="34"/>
      <c r="JC124" s="34"/>
      <c r="JD124" s="34"/>
      <c r="JE124" s="34"/>
      <c r="JF124" s="34"/>
      <c r="JG124" s="34"/>
      <c r="JH124" s="34"/>
      <c r="JI124" s="34"/>
      <c r="JJ124" s="34"/>
      <c r="JK124" s="34"/>
      <c r="JL124" s="34"/>
      <c r="JM124" s="34"/>
      <c r="JN124" s="34"/>
      <c r="JO124" s="34"/>
      <c r="JP124" s="34"/>
      <c r="JQ124" s="34"/>
      <c r="JR124" s="34"/>
      <c r="JS124" s="34"/>
      <c r="JT124" s="34"/>
      <c r="JU124" s="34"/>
      <c r="JV124" s="34"/>
      <c r="JW124" s="34"/>
      <c r="JX124" s="34"/>
      <c r="JY124" s="34"/>
      <c r="JZ124" s="34"/>
      <c r="KA124" s="34"/>
      <c r="KB124" s="34"/>
      <c r="KC124" s="34"/>
      <c r="KD124" s="34"/>
      <c r="KE124" s="34"/>
      <c r="KF124" s="34"/>
      <c r="KG124" s="34"/>
      <c r="KH124" s="34"/>
      <c r="KI124" s="34"/>
      <c r="KJ124" s="34"/>
      <c r="KK124" s="34"/>
      <c r="KL124" s="34"/>
      <c r="KM124" s="34"/>
      <c r="KN124" s="34"/>
      <c r="KO124" s="34"/>
      <c r="KP124" s="34"/>
      <c r="KQ124" s="34"/>
      <c r="KR124" s="34"/>
      <c r="KS124" s="34"/>
      <c r="KT124" s="34"/>
      <c r="KU124" s="34"/>
      <c r="KV124" s="34"/>
      <c r="KW124" s="34"/>
      <c r="KX124" s="34"/>
      <c r="KY124" s="34"/>
      <c r="KZ124" s="34"/>
      <c r="LA124" s="34"/>
      <c r="LB124" s="34"/>
      <c r="LC124" s="34"/>
      <c r="LD124" s="34"/>
      <c r="LE124" s="34"/>
      <c r="LF124" s="34"/>
      <c r="LG124" s="34"/>
      <c r="LH124" s="34"/>
      <c r="LI124" s="34"/>
      <c r="LJ124" s="34"/>
      <c r="LK124" s="34"/>
      <c r="LL124" s="34"/>
      <c r="LM124" s="34"/>
      <c r="LN124" s="34"/>
      <c r="LO124" s="34"/>
      <c r="LP124" s="34"/>
      <c r="LQ124" s="34"/>
      <c r="LR124" s="34"/>
      <c r="LS124" s="34"/>
      <c r="LT124" s="34"/>
      <c r="LU124" s="34"/>
      <c r="LV124" s="34"/>
      <c r="LW124" s="34"/>
      <c r="LX124" s="34"/>
      <c r="LY124" s="34"/>
      <c r="LZ124" s="34"/>
      <c r="MA124" s="237"/>
      <c r="MB124" s="34"/>
      <c r="MC124" s="34"/>
      <c r="MD124" s="34"/>
      <c r="ME124" s="34"/>
      <c r="MF124" s="34"/>
      <c r="MG124" s="34"/>
      <c r="MH124" s="34"/>
      <c r="MI124" s="14"/>
      <c r="MJ124" s="14"/>
      <c r="MK124" s="14"/>
      <c r="ML124" s="14"/>
      <c r="MM124" s="14"/>
      <c r="MN124" s="14"/>
      <c r="MO124" s="14"/>
      <c r="MP124" s="14"/>
      <c r="MQ124" s="14"/>
      <c r="MR124" s="14"/>
      <c r="MS124" s="14"/>
      <c r="MT124" s="14"/>
      <c r="MU124" s="14"/>
      <c r="MV124" s="14"/>
      <c r="MW124" s="14"/>
      <c r="MX124" s="14"/>
      <c r="MY124" s="14"/>
    </row>
    <row r="125" spans="1:363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237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  <c r="GU125" s="34"/>
      <c r="GV125" s="34"/>
      <c r="GW125" s="34"/>
      <c r="GX125" s="34"/>
      <c r="GY125" s="34"/>
      <c r="GZ125" s="34"/>
      <c r="HA125" s="34"/>
      <c r="HB125" s="34"/>
      <c r="HC125" s="34"/>
      <c r="HD125" s="34"/>
      <c r="HE125" s="34"/>
      <c r="HF125" s="34"/>
      <c r="HG125" s="34"/>
      <c r="HH125" s="34"/>
      <c r="HI125" s="34"/>
      <c r="HJ125" s="34"/>
      <c r="HK125" s="34"/>
      <c r="HL125" s="34"/>
      <c r="HM125" s="34"/>
      <c r="HN125" s="34"/>
      <c r="HO125" s="34"/>
      <c r="HP125" s="34"/>
      <c r="HQ125" s="34"/>
      <c r="HR125" s="34"/>
      <c r="HS125" s="34"/>
      <c r="HT125" s="34"/>
      <c r="HU125" s="34"/>
      <c r="HV125" s="34"/>
      <c r="HW125" s="34"/>
      <c r="HX125" s="34"/>
      <c r="HY125" s="34"/>
      <c r="HZ125" s="34"/>
      <c r="IA125" s="34"/>
      <c r="IB125" s="34"/>
      <c r="IC125" s="34"/>
      <c r="ID125" s="34"/>
      <c r="IE125" s="34"/>
      <c r="IF125" s="34"/>
      <c r="IG125" s="34"/>
      <c r="IH125" s="34"/>
      <c r="II125" s="34"/>
      <c r="IJ125" s="34"/>
      <c r="IK125" s="34"/>
      <c r="IL125" s="34"/>
      <c r="IM125" s="34"/>
      <c r="IN125" s="34"/>
      <c r="IO125" s="34"/>
      <c r="IP125" s="34"/>
      <c r="IQ125" s="34"/>
      <c r="IR125" s="34"/>
      <c r="IS125" s="34"/>
      <c r="IT125" s="34"/>
      <c r="IU125" s="34"/>
      <c r="IV125" s="34"/>
      <c r="IW125" s="34"/>
      <c r="IX125" s="34"/>
      <c r="IY125" s="34"/>
      <c r="IZ125" s="34"/>
      <c r="JA125" s="34"/>
      <c r="JB125" s="34"/>
      <c r="JC125" s="34"/>
      <c r="JD125" s="34"/>
      <c r="JE125" s="34"/>
      <c r="JF125" s="34"/>
      <c r="JG125" s="34"/>
      <c r="JH125" s="34"/>
      <c r="JI125" s="34"/>
      <c r="JJ125" s="34"/>
      <c r="JK125" s="34"/>
      <c r="JL125" s="34"/>
      <c r="JM125" s="34"/>
      <c r="JN125" s="34"/>
      <c r="JO125" s="34"/>
      <c r="JP125" s="34"/>
      <c r="JQ125" s="34"/>
      <c r="JR125" s="34"/>
      <c r="JS125" s="34"/>
      <c r="JT125" s="34"/>
      <c r="JU125" s="34"/>
      <c r="JV125" s="34"/>
      <c r="JW125" s="34"/>
      <c r="JX125" s="34"/>
      <c r="JY125" s="34"/>
      <c r="JZ125" s="34"/>
      <c r="KA125" s="34"/>
      <c r="KB125" s="34"/>
      <c r="KC125" s="34"/>
      <c r="KD125" s="34"/>
      <c r="KE125" s="34"/>
      <c r="KF125" s="34"/>
      <c r="KG125" s="34"/>
      <c r="KH125" s="34"/>
      <c r="KI125" s="34"/>
      <c r="KJ125" s="34"/>
      <c r="KK125" s="34"/>
      <c r="KL125" s="34"/>
      <c r="KM125" s="34"/>
      <c r="KN125" s="34"/>
      <c r="KO125" s="34"/>
      <c r="KP125" s="34"/>
      <c r="KQ125" s="34"/>
      <c r="KR125" s="34"/>
      <c r="KS125" s="34"/>
      <c r="KT125" s="34"/>
      <c r="KU125" s="34"/>
      <c r="KV125" s="34"/>
      <c r="KW125" s="34"/>
      <c r="KX125" s="34"/>
      <c r="KY125" s="34"/>
      <c r="KZ125" s="34"/>
      <c r="LA125" s="34"/>
      <c r="LB125" s="34"/>
      <c r="LC125" s="34"/>
      <c r="LD125" s="34"/>
      <c r="LE125" s="34"/>
      <c r="LF125" s="34"/>
      <c r="LG125" s="34"/>
      <c r="LH125" s="34"/>
      <c r="LI125" s="34"/>
      <c r="LJ125" s="34"/>
      <c r="LK125" s="34"/>
      <c r="LL125" s="34"/>
      <c r="LM125" s="34"/>
      <c r="LN125" s="34"/>
      <c r="LO125" s="34"/>
      <c r="LP125" s="34"/>
      <c r="LQ125" s="34"/>
      <c r="LR125" s="34"/>
      <c r="LS125" s="34"/>
      <c r="LT125" s="34"/>
      <c r="LU125" s="34"/>
      <c r="LV125" s="34"/>
      <c r="LW125" s="34"/>
      <c r="LX125" s="34"/>
      <c r="LY125" s="34"/>
      <c r="LZ125" s="34"/>
      <c r="MA125" s="237"/>
      <c r="MB125" s="34"/>
      <c r="MC125" s="34"/>
      <c r="MD125" s="34"/>
      <c r="ME125" s="34"/>
      <c r="MF125" s="34"/>
      <c r="MG125" s="34"/>
      <c r="MH125" s="34"/>
      <c r="MI125" s="14"/>
      <c r="MJ125" s="14"/>
      <c r="MK125" s="14"/>
      <c r="ML125" s="14"/>
      <c r="MM125" s="14"/>
      <c r="MN125" s="14"/>
      <c r="MO125" s="14"/>
      <c r="MP125" s="14"/>
      <c r="MQ125" s="14"/>
      <c r="MR125" s="14"/>
      <c r="MS125" s="14"/>
      <c r="MT125" s="14"/>
      <c r="MU125" s="14"/>
      <c r="MV125" s="14"/>
      <c r="MW125" s="14"/>
      <c r="MX125" s="14"/>
      <c r="MY125" s="14"/>
    </row>
    <row r="126" spans="1:363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237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  <c r="GU126" s="34"/>
      <c r="GV126" s="34"/>
      <c r="GW126" s="34"/>
      <c r="GX126" s="34"/>
      <c r="GY126" s="34"/>
      <c r="GZ126" s="34"/>
      <c r="HA126" s="34"/>
      <c r="HB126" s="34"/>
      <c r="HC126" s="34"/>
      <c r="HD126" s="34"/>
      <c r="HE126" s="34"/>
      <c r="HF126" s="34"/>
      <c r="HG126" s="34"/>
      <c r="HH126" s="34"/>
      <c r="HI126" s="34"/>
      <c r="HJ126" s="34"/>
      <c r="HK126" s="34"/>
      <c r="HL126" s="34"/>
      <c r="HM126" s="34"/>
      <c r="HN126" s="34"/>
      <c r="HO126" s="34"/>
      <c r="HP126" s="34"/>
      <c r="HQ126" s="34"/>
      <c r="HR126" s="34"/>
      <c r="HS126" s="34"/>
      <c r="HT126" s="34"/>
      <c r="HU126" s="34"/>
      <c r="HV126" s="34"/>
      <c r="HW126" s="34"/>
      <c r="HX126" s="34"/>
      <c r="HY126" s="34"/>
      <c r="HZ126" s="34"/>
      <c r="IA126" s="34"/>
      <c r="IB126" s="34"/>
      <c r="IC126" s="34"/>
      <c r="ID126" s="34"/>
      <c r="IE126" s="34"/>
      <c r="IF126" s="34"/>
      <c r="IG126" s="34"/>
      <c r="IH126" s="34"/>
      <c r="II126" s="34"/>
      <c r="IJ126" s="34"/>
      <c r="IK126" s="34"/>
      <c r="IL126" s="34"/>
      <c r="IM126" s="34"/>
      <c r="IN126" s="34"/>
      <c r="IO126" s="34"/>
      <c r="IP126" s="34"/>
      <c r="IQ126" s="34"/>
      <c r="IR126" s="34"/>
      <c r="IS126" s="34"/>
      <c r="IT126" s="34"/>
      <c r="IU126" s="34"/>
      <c r="IV126" s="34"/>
      <c r="IW126" s="34"/>
      <c r="IX126" s="34"/>
      <c r="IY126" s="34"/>
      <c r="IZ126" s="34"/>
      <c r="JA126" s="34"/>
      <c r="JB126" s="34"/>
      <c r="JC126" s="34"/>
      <c r="JD126" s="34"/>
      <c r="JE126" s="34"/>
      <c r="JF126" s="34"/>
      <c r="JG126" s="34"/>
      <c r="JH126" s="34"/>
      <c r="JI126" s="34"/>
      <c r="JJ126" s="34"/>
      <c r="JK126" s="34"/>
      <c r="JL126" s="34"/>
      <c r="JM126" s="34"/>
      <c r="JN126" s="34"/>
      <c r="JO126" s="34"/>
      <c r="JP126" s="34"/>
      <c r="JQ126" s="34"/>
      <c r="JR126" s="34"/>
      <c r="JS126" s="34"/>
      <c r="JT126" s="34"/>
      <c r="JU126" s="34"/>
      <c r="JV126" s="34"/>
      <c r="JW126" s="34"/>
      <c r="JX126" s="34"/>
      <c r="JY126" s="34"/>
      <c r="JZ126" s="34"/>
      <c r="KA126" s="34"/>
      <c r="KB126" s="34"/>
      <c r="KC126" s="34"/>
      <c r="KD126" s="34"/>
      <c r="KE126" s="34"/>
      <c r="KF126" s="34"/>
      <c r="KG126" s="34"/>
      <c r="KH126" s="34"/>
      <c r="KI126" s="34"/>
      <c r="KJ126" s="34"/>
      <c r="KK126" s="34"/>
      <c r="KL126" s="34"/>
      <c r="KM126" s="34"/>
      <c r="KN126" s="34"/>
      <c r="KO126" s="34"/>
      <c r="KP126" s="34"/>
      <c r="KQ126" s="34"/>
      <c r="KR126" s="34"/>
      <c r="KS126" s="34"/>
      <c r="KT126" s="34"/>
      <c r="KU126" s="34"/>
      <c r="KV126" s="34"/>
      <c r="KW126" s="34"/>
      <c r="KX126" s="34"/>
      <c r="KY126" s="34"/>
      <c r="KZ126" s="34"/>
      <c r="LA126" s="34"/>
      <c r="LB126" s="34"/>
      <c r="LC126" s="34"/>
      <c r="LD126" s="34"/>
      <c r="LE126" s="34"/>
      <c r="LF126" s="34"/>
      <c r="LG126" s="34"/>
      <c r="LH126" s="34"/>
      <c r="LI126" s="34"/>
      <c r="LJ126" s="34"/>
      <c r="LK126" s="34"/>
      <c r="LL126" s="34"/>
      <c r="LM126" s="34"/>
      <c r="LN126" s="34"/>
      <c r="LO126" s="34"/>
      <c r="LP126" s="34"/>
      <c r="LQ126" s="34"/>
      <c r="LR126" s="34"/>
      <c r="LS126" s="34"/>
      <c r="LT126" s="34"/>
      <c r="LU126" s="34"/>
      <c r="LV126" s="34"/>
      <c r="LW126" s="34"/>
      <c r="LX126" s="34"/>
      <c r="LY126" s="34"/>
      <c r="LZ126" s="34"/>
      <c r="MA126" s="237"/>
      <c r="MB126" s="34"/>
      <c r="MC126" s="34"/>
      <c r="MD126" s="34"/>
      <c r="ME126" s="34"/>
      <c r="MF126" s="34"/>
      <c r="MG126" s="34"/>
      <c r="MH126" s="34"/>
      <c r="MI126" s="14"/>
      <c r="MJ126" s="14"/>
      <c r="MK126" s="14"/>
      <c r="ML126" s="14"/>
      <c r="MM126" s="14"/>
      <c r="MN126" s="14"/>
      <c r="MO126" s="14"/>
      <c r="MP126" s="14"/>
      <c r="MQ126" s="14"/>
      <c r="MR126" s="14"/>
      <c r="MS126" s="14"/>
      <c r="MT126" s="14"/>
      <c r="MU126" s="14"/>
      <c r="MV126" s="14"/>
      <c r="MW126" s="14"/>
      <c r="MX126" s="14"/>
      <c r="MY126" s="14"/>
    </row>
    <row r="127" spans="1:363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237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  <c r="CH127" s="34"/>
      <c r="CI127" s="34"/>
      <c r="CJ127" s="34"/>
      <c r="CK127" s="34"/>
      <c r="CL127" s="34"/>
      <c r="CM127" s="34"/>
      <c r="CN127" s="34"/>
      <c r="CO127" s="34"/>
      <c r="CP127" s="34"/>
      <c r="CQ127" s="34"/>
      <c r="CR127" s="34"/>
      <c r="CS127" s="34"/>
      <c r="CT127" s="34"/>
      <c r="CU127" s="34"/>
      <c r="CV127" s="34"/>
      <c r="CW127" s="34"/>
      <c r="CX127" s="34"/>
      <c r="CY127" s="34"/>
      <c r="CZ127" s="34"/>
      <c r="DA127" s="34"/>
      <c r="DB127" s="34"/>
      <c r="DC127" s="34"/>
      <c r="DD127" s="34"/>
      <c r="DE127" s="34"/>
      <c r="DF127" s="34"/>
      <c r="DG127" s="34"/>
      <c r="DH127" s="34"/>
      <c r="DI127" s="34"/>
      <c r="DJ127" s="34"/>
      <c r="DK127" s="34"/>
      <c r="DL127" s="34"/>
      <c r="DM127" s="34"/>
      <c r="DN127" s="34"/>
      <c r="DO127" s="34"/>
      <c r="DP127" s="34"/>
      <c r="DQ127" s="34"/>
      <c r="DR127" s="34"/>
      <c r="DS127" s="34"/>
      <c r="DT127" s="34"/>
      <c r="DU127" s="34"/>
      <c r="DV127" s="34"/>
      <c r="DW127" s="34"/>
      <c r="DX127" s="34"/>
      <c r="DY127" s="34"/>
      <c r="DZ127" s="34"/>
      <c r="EA127" s="34"/>
      <c r="EB127" s="34"/>
      <c r="EC127" s="34"/>
      <c r="ED127" s="34"/>
      <c r="EE127" s="34"/>
      <c r="EF127" s="34"/>
      <c r="EG127" s="34"/>
      <c r="EH127" s="34"/>
      <c r="EI127" s="34"/>
      <c r="EJ127" s="34"/>
      <c r="EK127" s="34"/>
      <c r="EL127" s="34"/>
      <c r="EM127" s="34"/>
      <c r="EN127" s="34"/>
      <c r="EO127" s="34"/>
      <c r="EP127" s="34"/>
      <c r="EQ127" s="34"/>
      <c r="ER127" s="34"/>
      <c r="ES127" s="34"/>
      <c r="ET127" s="34"/>
      <c r="EU127" s="34"/>
      <c r="EV127" s="34"/>
      <c r="EW127" s="34"/>
      <c r="EX127" s="34"/>
      <c r="EY127" s="34"/>
      <c r="EZ127" s="34"/>
      <c r="FA127" s="34"/>
      <c r="FB127" s="34"/>
      <c r="FC127" s="34"/>
      <c r="FD127" s="34"/>
      <c r="FE127" s="34"/>
      <c r="FF127" s="34"/>
      <c r="FG127" s="34"/>
      <c r="FH127" s="34"/>
      <c r="FI127" s="34"/>
      <c r="FJ127" s="34"/>
      <c r="FK127" s="34"/>
      <c r="FL127" s="34"/>
      <c r="FM127" s="34"/>
      <c r="FN127" s="34"/>
      <c r="FO127" s="34"/>
      <c r="FP127" s="34"/>
      <c r="FQ127" s="34"/>
      <c r="FR127" s="34"/>
      <c r="FS127" s="34"/>
      <c r="FT127" s="34"/>
      <c r="FU127" s="34"/>
      <c r="FV127" s="34"/>
      <c r="FW127" s="34"/>
      <c r="FX127" s="34"/>
      <c r="FY127" s="34"/>
      <c r="FZ127" s="34"/>
      <c r="GA127" s="34"/>
      <c r="GB127" s="34"/>
      <c r="GC127" s="34"/>
      <c r="GD127" s="34"/>
      <c r="GE127" s="34"/>
      <c r="GF127" s="34"/>
      <c r="GG127" s="34"/>
      <c r="GH127" s="34"/>
      <c r="GI127" s="34"/>
      <c r="GJ127" s="34"/>
      <c r="GK127" s="34"/>
      <c r="GL127" s="34"/>
      <c r="GM127" s="34"/>
      <c r="GN127" s="34"/>
      <c r="GO127" s="34"/>
      <c r="GP127" s="34"/>
      <c r="GQ127" s="34"/>
      <c r="GR127" s="34"/>
      <c r="GS127" s="34"/>
      <c r="GT127" s="34"/>
      <c r="GU127" s="34"/>
      <c r="GV127" s="34"/>
      <c r="GW127" s="34"/>
      <c r="GX127" s="34"/>
      <c r="GY127" s="34"/>
      <c r="GZ127" s="34"/>
      <c r="HA127" s="34"/>
      <c r="HB127" s="34"/>
      <c r="HC127" s="34"/>
      <c r="HD127" s="34"/>
      <c r="HE127" s="34"/>
      <c r="HF127" s="34"/>
      <c r="HG127" s="34"/>
      <c r="HH127" s="34"/>
      <c r="HI127" s="34"/>
      <c r="HJ127" s="34"/>
      <c r="HK127" s="34"/>
      <c r="HL127" s="34"/>
      <c r="HM127" s="34"/>
      <c r="HN127" s="34"/>
      <c r="HO127" s="34"/>
      <c r="HP127" s="34"/>
      <c r="HQ127" s="34"/>
      <c r="HR127" s="34"/>
      <c r="HS127" s="34"/>
      <c r="HT127" s="34"/>
      <c r="HU127" s="34"/>
      <c r="HV127" s="34"/>
      <c r="HW127" s="34"/>
      <c r="HX127" s="34"/>
      <c r="HY127" s="34"/>
      <c r="HZ127" s="34"/>
      <c r="IA127" s="34"/>
      <c r="IB127" s="34"/>
      <c r="IC127" s="34"/>
      <c r="ID127" s="34"/>
      <c r="IE127" s="34"/>
      <c r="IF127" s="34"/>
      <c r="IG127" s="34"/>
      <c r="IH127" s="34"/>
      <c r="II127" s="34"/>
      <c r="IJ127" s="34"/>
      <c r="IK127" s="34"/>
      <c r="IL127" s="34"/>
      <c r="IM127" s="34"/>
      <c r="IN127" s="34"/>
      <c r="IO127" s="34"/>
      <c r="IP127" s="34"/>
      <c r="IQ127" s="34"/>
      <c r="IR127" s="34"/>
      <c r="IS127" s="34"/>
      <c r="IT127" s="34"/>
      <c r="IU127" s="34"/>
      <c r="IV127" s="34"/>
      <c r="IW127" s="34"/>
      <c r="IX127" s="34"/>
      <c r="IY127" s="34"/>
      <c r="IZ127" s="34"/>
      <c r="JA127" s="34"/>
      <c r="JB127" s="34"/>
      <c r="JC127" s="34"/>
      <c r="JD127" s="34"/>
      <c r="JE127" s="34"/>
      <c r="JF127" s="34"/>
      <c r="JG127" s="34"/>
      <c r="JH127" s="34"/>
      <c r="JI127" s="34"/>
      <c r="JJ127" s="34"/>
      <c r="JK127" s="34"/>
      <c r="JL127" s="34"/>
      <c r="JM127" s="34"/>
      <c r="JN127" s="34"/>
      <c r="JO127" s="34"/>
      <c r="JP127" s="34"/>
      <c r="JQ127" s="34"/>
      <c r="JR127" s="34"/>
      <c r="JS127" s="34"/>
      <c r="JT127" s="34"/>
      <c r="JU127" s="34"/>
      <c r="JV127" s="34"/>
      <c r="JW127" s="34"/>
      <c r="JX127" s="34"/>
      <c r="JY127" s="34"/>
      <c r="JZ127" s="34"/>
      <c r="KA127" s="34"/>
      <c r="KB127" s="34"/>
      <c r="KC127" s="34"/>
      <c r="KD127" s="34"/>
      <c r="KE127" s="34"/>
      <c r="KF127" s="34"/>
      <c r="KG127" s="34"/>
      <c r="KH127" s="34"/>
      <c r="KI127" s="34"/>
      <c r="KJ127" s="34"/>
      <c r="KK127" s="34"/>
      <c r="KL127" s="34"/>
      <c r="KM127" s="34"/>
      <c r="KN127" s="34"/>
      <c r="KO127" s="34"/>
      <c r="KP127" s="34"/>
      <c r="KQ127" s="34"/>
      <c r="KR127" s="34"/>
      <c r="KS127" s="34"/>
      <c r="KT127" s="34"/>
      <c r="KU127" s="34"/>
      <c r="KV127" s="34"/>
      <c r="KW127" s="34"/>
      <c r="KX127" s="34"/>
      <c r="KY127" s="34"/>
      <c r="KZ127" s="34"/>
      <c r="LA127" s="34"/>
      <c r="LB127" s="34"/>
      <c r="LC127" s="34"/>
      <c r="LD127" s="34"/>
      <c r="LE127" s="34"/>
      <c r="LF127" s="34"/>
      <c r="LG127" s="34"/>
      <c r="LH127" s="34"/>
      <c r="LI127" s="34"/>
      <c r="LJ127" s="34"/>
      <c r="LK127" s="34"/>
      <c r="LL127" s="34"/>
      <c r="LM127" s="34"/>
      <c r="LN127" s="34"/>
      <c r="LO127" s="34"/>
      <c r="LP127" s="34"/>
      <c r="LQ127" s="34"/>
      <c r="LR127" s="34"/>
      <c r="LS127" s="34"/>
      <c r="LT127" s="34"/>
      <c r="LU127" s="34"/>
      <c r="LV127" s="34"/>
      <c r="LW127" s="34"/>
      <c r="LX127" s="34"/>
      <c r="LY127" s="34"/>
      <c r="LZ127" s="34"/>
      <c r="MA127" s="237"/>
      <c r="MB127" s="34"/>
      <c r="MC127" s="34"/>
      <c r="MD127" s="34"/>
      <c r="ME127" s="34"/>
      <c r="MF127" s="34"/>
      <c r="MG127" s="34"/>
      <c r="MH127" s="34"/>
      <c r="MI127" s="14"/>
      <c r="MJ127" s="14"/>
      <c r="MK127" s="14"/>
      <c r="ML127" s="14"/>
      <c r="MM127" s="14"/>
      <c r="MN127" s="14"/>
      <c r="MO127" s="14"/>
      <c r="MP127" s="14"/>
      <c r="MQ127" s="14"/>
      <c r="MR127" s="14"/>
      <c r="MS127" s="14"/>
      <c r="MT127" s="14"/>
      <c r="MU127" s="14"/>
      <c r="MV127" s="14"/>
      <c r="MW127" s="14"/>
      <c r="MX127" s="14"/>
      <c r="MY127" s="14"/>
    </row>
    <row r="128" spans="1:363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237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  <c r="GL128" s="34"/>
      <c r="GM128" s="34"/>
      <c r="GN128" s="34"/>
      <c r="GO128" s="34"/>
      <c r="GP128" s="34"/>
      <c r="GQ128" s="34"/>
      <c r="GR128" s="34"/>
      <c r="GS128" s="34"/>
      <c r="GT128" s="34"/>
      <c r="GU128" s="34"/>
      <c r="GV128" s="34"/>
      <c r="GW128" s="34"/>
      <c r="GX128" s="34"/>
      <c r="GY128" s="34"/>
      <c r="GZ128" s="34"/>
      <c r="HA128" s="34"/>
      <c r="HB128" s="34"/>
      <c r="HC128" s="34"/>
      <c r="HD128" s="34"/>
      <c r="HE128" s="34"/>
      <c r="HF128" s="34"/>
      <c r="HG128" s="34"/>
      <c r="HH128" s="34"/>
      <c r="HI128" s="34"/>
      <c r="HJ128" s="34"/>
      <c r="HK128" s="34"/>
      <c r="HL128" s="34"/>
      <c r="HM128" s="34"/>
      <c r="HN128" s="34"/>
      <c r="HO128" s="34"/>
      <c r="HP128" s="34"/>
      <c r="HQ128" s="34"/>
      <c r="HR128" s="34"/>
      <c r="HS128" s="34"/>
      <c r="HT128" s="34"/>
      <c r="HU128" s="34"/>
      <c r="HV128" s="34"/>
      <c r="HW128" s="34"/>
      <c r="HX128" s="34"/>
      <c r="HY128" s="34"/>
      <c r="HZ128" s="34"/>
      <c r="IA128" s="34"/>
      <c r="IB128" s="34"/>
      <c r="IC128" s="34"/>
      <c r="ID128" s="34"/>
      <c r="IE128" s="34"/>
      <c r="IF128" s="34"/>
      <c r="IG128" s="34"/>
      <c r="IH128" s="34"/>
      <c r="II128" s="34"/>
      <c r="IJ128" s="34"/>
      <c r="IK128" s="34"/>
      <c r="IL128" s="34"/>
      <c r="IM128" s="34"/>
      <c r="IN128" s="34"/>
      <c r="IO128" s="34"/>
      <c r="IP128" s="34"/>
      <c r="IQ128" s="34"/>
      <c r="IR128" s="34"/>
      <c r="IS128" s="34"/>
      <c r="IT128" s="34"/>
      <c r="IU128" s="34"/>
      <c r="IV128" s="34"/>
      <c r="IW128" s="34"/>
      <c r="IX128" s="34"/>
      <c r="IY128" s="34"/>
      <c r="IZ128" s="34"/>
      <c r="JA128" s="34"/>
      <c r="JB128" s="34"/>
      <c r="JC128" s="34"/>
      <c r="JD128" s="34"/>
      <c r="JE128" s="34"/>
      <c r="JF128" s="34"/>
      <c r="JG128" s="34"/>
      <c r="JH128" s="34"/>
      <c r="JI128" s="34"/>
      <c r="JJ128" s="34"/>
      <c r="JK128" s="34"/>
      <c r="JL128" s="34"/>
      <c r="JM128" s="34"/>
      <c r="JN128" s="34"/>
      <c r="JO128" s="34"/>
      <c r="JP128" s="34"/>
      <c r="JQ128" s="34"/>
      <c r="JR128" s="34"/>
      <c r="JS128" s="34"/>
      <c r="JT128" s="34"/>
      <c r="JU128" s="34"/>
      <c r="JV128" s="34"/>
      <c r="JW128" s="34"/>
      <c r="JX128" s="34"/>
      <c r="JY128" s="34"/>
      <c r="JZ128" s="34"/>
      <c r="KA128" s="34"/>
      <c r="KB128" s="34"/>
      <c r="KC128" s="34"/>
      <c r="KD128" s="34"/>
      <c r="KE128" s="34"/>
      <c r="KF128" s="34"/>
      <c r="KG128" s="34"/>
      <c r="KH128" s="34"/>
      <c r="KI128" s="34"/>
      <c r="KJ128" s="34"/>
      <c r="KK128" s="34"/>
      <c r="KL128" s="34"/>
      <c r="KM128" s="34"/>
      <c r="KN128" s="34"/>
      <c r="KO128" s="34"/>
      <c r="KP128" s="34"/>
      <c r="KQ128" s="34"/>
      <c r="KR128" s="34"/>
      <c r="KS128" s="34"/>
      <c r="KT128" s="34"/>
      <c r="KU128" s="34"/>
      <c r="KV128" s="34"/>
      <c r="KW128" s="34"/>
      <c r="KX128" s="34"/>
      <c r="KY128" s="34"/>
      <c r="KZ128" s="34"/>
      <c r="LA128" s="34"/>
      <c r="LB128" s="34"/>
      <c r="LC128" s="34"/>
      <c r="LD128" s="34"/>
      <c r="LE128" s="34"/>
      <c r="LF128" s="34"/>
      <c r="LG128" s="34"/>
      <c r="LH128" s="34"/>
      <c r="LI128" s="34"/>
      <c r="LJ128" s="34"/>
      <c r="LK128" s="34"/>
      <c r="LL128" s="34"/>
      <c r="LM128" s="34"/>
      <c r="LN128" s="34"/>
      <c r="LO128" s="34"/>
      <c r="LP128" s="34"/>
      <c r="LQ128" s="34"/>
      <c r="LR128" s="34"/>
      <c r="LS128" s="34"/>
      <c r="LT128" s="34"/>
      <c r="LU128" s="34"/>
      <c r="LV128" s="34"/>
      <c r="LW128" s="34"/>
      <c r="LX128" s="34"/>
      <c r="LY128" s="34"/>
      <c r="LZ128" s="34"/>
      <c r="MA128" s="237"/>
      <c r="MB128" s="34"/>
      <c r="MC128" s="34"/>
      <c r="MD128" s="34"/>
      <c r="ME128" s="34"/>
      <c r="MF128" s="34"/>
      <c r="MG128" s="34"/>
      <c r="MH128" s="34"/>
      <c r="MI128" s="14"/>
      <c r="MJ128" s="14"/>
      <c r="MK128" s="14"/>
      <c r="ML128" s="14"/>
      <c r="MM128" s="14"/>
      <c r="MN128" s="14"/>
      <c r="MO128" s="14"/>
      <c r="MP128" s="14"/>
      <c r="MQ128" s="14"/>
      <c r="MR128" s="14"/>
      <c r="MS128" s="14"/>
      <c r="MT128" s="14"/>
      <c r="MU128" s="14"/>
      <c r="MV128" s="14"/>
      <c r="MW128" s="14"/>
      <c r="MX128" s="14"/>
      <c r="MY128" s="14"/>
    </row>
    <row r="129" spans="1:363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237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  <c r="CH129" s="34"/>
      <c r="CI129" s="34"/>
      <c r="CJ129" s="34"/>
      <c r="CK129" s="34"/>
      <c r="CL129" s="34"/>
      <c r="CM129" s="34"/>
      <c r="CN129" s="34"/>
      <c r="CO129" s="34"/>
      <c r="CP129" s="34"/>
      <c r="CQ129" s="34"/>
      <c r="CR129" s="34"/>
      <c r="CS129" s="34"/>
      <c r="CT129" s="34"/>
      <c r="CU129" s="34"/>
      <c r="CV129" s="34"/>
      <c r="CW129" s="34"/>
      <c r="CX129" s="34"/>
      <c r="CY129" s="34"/>
      <c r="CZ129" s="34"/>
      <c r="DA129" s="34"/>
      <c r="DB129" s="34"/>
      <c r="DC129" s="34"/>
      <c r="DD129" s="34"/>
      <c r="DE129" s="34"/>
      <c r="DF129" s="34"/>
      <c r="DG129" s="34"/>
      <c r="DH129" s="34"/>
      <c r="DI129" s="34"/>
      <c r="DJ129" s="34"/>
      <c r="DK129" s="34"/>
      <c r="DL129" s="34"/>
      <c r="DM129" s="34"/>
      <c r="DN129" s="34"/>
      <c r="DO129" s="34"/>
      <c r="DP129" s="34"/>
      <c r="DQ129" s="34"/>
      <c r="DR129" s="34"/>
      <c r="DS129" s="34"/>
      <c r="DT129" s="34"/>
      <c r="DU129" s="34"/>
      <c r="DV129" s="34"/>
      <c r="DW129" s="34"/>
      <c r="DX129" s="34"/>
      <c r="DY129" s="34"/>
      <c r="DZ129" s="34"/>
      <c r="EA129" s="34"/>
      <c r="EB129" s="34"/>
      <c r="EC129" s="34"/>
      <c r="ED129" s="34"/>
      <c r="EE129" s="34"/>
      <c r="EF129" s="34"/>
      <c r="EG129" s="34"/>
      <c r="EH129" s="34"/>
      <c r="EI129" s="34"/>
      <c r="EJ129" s="34"/>
      <c r="EK129" s="34"/>
      <c r="EL129" s="34"/>
      <c r="EM129" s="34"/>
      <c r="EN129" s="34"/>
      <c r="EO129" s="34"/>
      <c r="EP129" s="34"/>
      <c r="EQ129" s="34"/>
      <c r="ER129" s="34"/>
      <c r="ES129" s="34"/>
      <c r="ET129" s="34"/>
      <c r="EU129" s="34"/>
      <c r="EV129" s="34"/>
      <c r="EW129" s="34"/>
      <c r="EX129" s="34"/>
      <c r="EY129" s="34"/>
      <c r="EZ129" s="34"/>
      <c r="FA129" s="34"/>
      <c r="FB129" s="34"/>
      <c r="FC129" s="34"/>
      <c r="FD129" s="34"/>
      <c r="FE129" s="34"/>
      <c r="FF129" s="34"/>
      <c r="FG129" s="34"/>
      <c r="FH129" s="34"/>
      <c r="FI129" s="34"/>
      <c r="FJ129" s="34"/>
      <c r="FK129" s="34"/>
      <c r="FL129" s="34"/>
      <c r="FM129" s="34"/>
      <c r="FN129" s="34"/>
      <c r="FO129" s="34"/>
      <c r="FP129" s="34"/>
      <c r="FQ129" s="34"/>
      <c r="FR129" s="34"/>
      <c r="FS129" s="34"/>
      <c r="FT129" s="34"/>
      <c r="FU129" s="34"/>
      <c r="FV129" s="34"/>
      <c r="FW129" s="34"/>
      <c r="FX129" s="34"/>
      <c r="FY129" s="34"/>
      <c r="FZ129" s="34"/>
      <c r="GA129" s="34"/>
      <c r="GB129" s="34"/>
      <c r="GC129" s="34"/>
      <c r="GD129" s="34"/>
      <c r="GE129" s="34"/>
      <c r="GF129" s="34"/>
      <c r="GG129" s="34"/>
      <c r="GH129" s="34"/>
      <c r="GI129" s="34"/>
      <c r="GJ129" s="34"/>
      <c r="GK129" s="34"/>
      <c r="GL129" s="34"/>
      <c r="GM129" s="34"/>
      <c r="GN129" s="34"/>
      <c r="GO129" s="34"/>
      <c r="GP129" s="34"/>
      <c r="GQ129" s="34"/>
      <c r="GR129" s="34"/>
      <c r="GS129" s="34"/>
      <c r="GT129" s="34"/>
      <c r="GU129" s="34"/>
      <c r="GV129" s="34"/>
      <c r="GW129" s="34"/>
      <c r="GX129" s="34"/>
      <c r="GY129" s="34"/>
      <c r="GZ129" s="34"/>
      <c r="HA129" s="34"/>
      <c r="HB129" s="34"/>
      <c r="HC129" s="34"/>
      <c r="HD129" s="34"/>
      <c r="HE129" s="34"/>
      <c r="HF129" s="34"/>
      <c r="HG129" s="34"/>
      <c r="HH129" s="34"/>
      <c r="HI129" s="34"/>
      <c r="HJ129" s="34"/>
      <c r="HK129" s="34"/>
      <c r="HL129" s="34"/>
      <c r="HM129" s="34"/>
      <c r="HN129" s="34"/>
      <c r="HO129" s="34"/>
      <c r="HP129" s="34"/>
      <c r="HQ129" s="34"/>
      <c r="HR129" s="34"/>
      <c r="HS129" s="34"/>
      <c r="HT129" s="34"/>
      <c r="HU129" s="34"/>
      <c r="HV129" s="34"/>
      <c r="HW129" s="34"/>
      <c r="HX129" s="34"/>
      <c r="HY129" s="34"/>
      <c r="HZ129" s="34"/>
      <c r="IA129" s="34"/>
      <c r="IB129" s="34"/>
      <c r="IC129" s="34"/>
      <c r="ID129" s="34"/>
      <c r="IE129" s="34"/>
      <c r="IF129" s="34"/>
      <c r="IG129" s="34"/>
      <c r="IH129" s="34"/>
      <c r="II129" s="34"/>
      <c r="IJ129" s="34"/>
      <c r="IK129" s="34"/>
      <c r="IL129" s="34"/>
      <c r="IM129" s="34"/>
      <c r="IN129" s="34"/>
      <c r="IO129" s="34"/>
      <c r="IP129" s="34"/>
      <c r="IQ129" s="34"/>
      <c r="IR129" s="34"/>
      <c r="IS129" s="34"/>
      <c r="IT129" s="34"/>
      <c r="IU129" s="34"/>
      <c r="IV129" s="34"/>
      <c r="IW129" s="34"/>
      <c r="IX129" s="34"/>
      <c r="IY129" s="34"/>
      <c r="IZ129" s="34"/>
      <c r="JA129" s="34"/>
      <c r="JB129" s="34"/>
      <c r="JC129" s="34"/>
      <c r="JD129" s="34"/>
      <c r="JE129" s="34"/>
      <c r="JF129" s="34"/>
      <c r="JG129" s="34"/>
      <c r="JH129" s="34"/>
      <c r="JI129" s="34"/>
      <c r="JJ129" s="34"/>
      <c r="JK129" s="34"/>
      <c r="JL129" s="34"/>
      <c r="JM129" s="34"/>
      <c r="JN129" s="34"/>
      <c r="JO129" s="34"/>
      <c r="JP129" s="34"/>
      <c r="JQ129" s="34"/>
      <c r="JR129" s="34"/>
      <c r="JS129" s="34"/>
      <c r="JT129" s="34"/>
      <c r="JU129" s="34"/>
      <c r="JV129" s="34"/>
      <c r="JW129" s="34"/>
      <c r="JX129" s="34"/>
      <c r="JY129" s="34"/>
      <c r="JZ129" s="34"/>
      <c r="KA129" s="34"/>
      <c r="KB129" s="34"/>
      <c r="KC129" s="34"/>
      <c r="KD129" s="34"/>
      <c r="KE129" s="34"/>
      <c r="KF129" s="34"/>
      <c r="KG129" s="34"/>
      <c r="KH129" s="34"/>
      <c r="KI129" s="34"/>
      <c r="KJ129" s="34"/>
      <c r="KK129" s="34"/>
      <c r="KL129" s="34"/>
      <c r="KM129" s="34"/>
      <c r="KN129" s="34"/>
      <c r="KO129" s="34"/>
      <c r="KP129" s="34"/>
      <c r="KQ129" s="34"/>
      <c r="KR129" s="34"/>
      <c r="KS129" s="34"/>
      <c r="KT129" s="34"/>
      <c r="KU129" s="34"/>
      <c r="KV129" s="34"/>
      <c r="KW129" s="34"/>
      <c r="KX129" s="34"/>
      <c r="KY129" s="34"/>
      <c r="KZ129" s="34"/>
      <c r="LA129" s="34"/>
      <c r="LB129" s="34"/>
      <c r="LC129" s="34"/>
      <c r="LD129" s="34"/>
      <c r="LE129" s="34"/>
      <c r="LF129" s="34"/>
      <c r="LG129" s="34"/>
      <c r="LH129" s="34"/>
      <c r="LI129" s="34"/>
      <c r="LJ129" s="34"/>
      <c r="LK129" s="34"/>
      <c r="LL129" s="34"/>
      <c r="LM129" s="34"/>
      <c r="LN129" s="34"/>
      <c r="LO129" s="34"/>
      <c r="LP129" s="34"/>
      <c r="LQ129" s="34"/>
      <c r="LR129" s="34"/>
      <c r="LS129" s="34"/>
      <c r="LT129" s="34"/>
      <c r="LU129" s="34"/>
      <c r="LV129" s="34"/>
      <c r="LW129" s="34"/>
      <c r="LX129" s="34"/>
      <c r="LY129" s="34"/>
      <c r="LZ129" s="34"/>
      <c r="MA129" s="237"/>
      <c r="MB129" s="34"/>
      <c r="MC129" s="34"/>
      <c r="MD129" s="34"/>
      <c r="ME129" s="34"/>
      <c r="MF129" s="34"/>
      <c r="MG129" s="34"/>
      <c r="MH129" s="34"/>
      <c r="MI129" s="14"/>
      <c r="MJ129" s="14"/>
      <c r="MK129" s="14"/>
      <c r="ML129" s="14"/>
      <c r="MM129" s="14"/>
      <c r="MN129" s="14"/>
      <c r="MO129" s="14"/>
      <c r="MP129" s="14"/>
      <c r="MQ129" s="14"/>
      <c r="MR129" s="14"/>
      <c r="MS129" s="14"/>
      <c r="MT129" s="14"/>
      <c r="MU129" s="14"/>
      <c r="MV129" s="14"/>
      <c r="MW129" s="14"/>
      <c r="MX129" s="14"/>
      <c r="MY129" s="14"/>
    </row>
    <row r="130" spans="1:363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237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4"/>
      <c r="IK130" s="34"/>
      <c r="IL130" s="34"/>
      <c r="IM130" s="34"/>
      <c r="IN130" s="34"/>
      <c r="IO130" s="34"/>
      <c r="IP130" s="34"/>
      <c r="IQ130" s="34"/>
      <c r="IR130" s="34"/>
      <c r="IS130" s="34"/>
      <c r="IT130" s="34"/>
      <c r="IU130" s="34"/>
      <c r="IV130" s="34"/>
      <c r="IW130" s="34"/>
      <c r="IX130" s="34"/>
      <c r="IY130" s="34"/>
      <c r="IZ130" s="34"/>
      <c r="JA130" s="34"/>
      <c r="JB130" s="34"/>
      <c r="JC130" s="34"/>
      <c r="JD130" s="34"/>
      <c r="JE130" s="34"/>
      <c r="JF130" s="34"/>
      <c r="JG130" s="34"/>
      <c r="JH130" s="34"/>
      <c r="JI130" s="34"/>
      <c r="JJ130" s="34"/>
      <c r="JK130" s="34"/>
      <c r="JL130" s="34"/>
      <c r="JM130" s="34"/>
      <c r="JN130" s="34"/>
      <c r="JO130" s="34"/>
      <c r="JP130" s="34"/>
      <c r="JQ130" s="34"/>
      <c r="JR130" s="34"/>
      <c r="JS130" s="34"/>
      <c r="JT130" s="34"/>
      <c r="JU130" s="34"/>
      <c r="JV130" s="34"/>
      <c r="JW130" s="34"/>
      <c r="JX130" s="34"/>
      <c r="JY130" s="34"/>
      <c r="JZ130" s="34"/>
      <c r="KA130" s="34"/>
      <c r="KB130" s="34"/>
      <c r="KC130" s="34"/>
      <c r="KD130" s="34"/>
      <c r="KE130" s="34"/>
      <c r="KF130" s="34"/>
      <c r="KG130" s="34"/>
      <c r="KH130" s="34"/>
      <c r="KI130" s="34"/>
      <c r="KJ130" s="34"/>
      <c r="KK130" s="34"/>
      <c r="KL130" s="34"/>
      <c r="KM130" s="34"/>
      <c r="KN130" s="34"/>
      <c r="KO130" s="34"/>
      <c r="KP130" s="34"/>
      <c r="KQ130" s="34"/>
      <c r="KR130" s="34"/>
      <c r="KS130" s="34"/>
      <c r="KT130" s="34"/>
      <c r="KU130" s="34"/>
      <c r="KV130" s="34"/>
      <c r="KW130" s="34"/>
      <c r="KX130" s="34"/>
      <c r="KY130" s="34"/>
      <c r="KZ130" s="34"/>
      <c r="LA130" s="34"/>
      <c r="LB130" s="34"/>
      <c r="LC130" s="34"/>
      <c r="LD130" s="34"/>
      <c r="LE130" s="34"/>
      <c r="LF130" s="34"/>
      <c r="LG130" s="34"/>
      <c r="LH130" s="34"/>
      <c r="LI130" s="34"/>
      <c r="LJ130" s="34"/>
      <c r="LK130" s="34"/>
      <c r="LL130" s="34"/>
      <c r="LM130" s="34"/>
      <c r="LN130" s="34"/>
      <c r="LO130" s="34"/>
      <c r="LP130" s="34"/>
      <c r="LQ130" s="34"/>
      <c r="LR130" s="34"/>
      <c r="LS130" s="34"/>
      <c r="LT130" s="34"/>
      <c r="LU130" s="34"/>
      <c r="LV130" s="34"/>
      <c r="LW130" s="34"/>
      <c r="LX130" s="34"/>
      <c r="LY130" s="34"/>
      <c r="LZ130" s="34"/>
      <c r="MA130" s="237"/>
      <c r="MB130" s="34"/>
      <c r="MC130" s="34"/>
      <c r="MD130" s="34"/>
      <c r="ME130" s="34"/>
      <c r="MF130" s="34"/>
      <c r="MG130" s="34"/>
      <c r="MH130" s="34"/>
      <c r="MI130" s="14"/>
      <c r="MJ130" s="14"/>
      <c r="MK130" s="14"/>
      <c r="ML130" s="14"/>
      <c r="MM130" s="14"/>
      <c r="MN130" s="14"/>
      <c r="MO130" s="14"/>
      <c r="MP130" s="14"/>
      <c r="MQ130" s="14"/>
      <c r="MR130" s="14"/>
      <c r="MS130" s="14"/>
      <c r="MT130" s="14"/>
      <c r="MU130" s="14"/>
      <c r="MV130" s="14"/>
      <c r="MW130" s="14"/>
      <c r="MX130" s="14"/>
      <c r="MY130" s="14"/>
    </row>
    <row r="131" spans="1:363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237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  <c r="CH131" s="34"/>
      <c r="CI131" s="34"/>
      <c r="CJ131" s="34"/>
      <c r="CK131" s="34"/>
      <c r="CL131" s="34"/>
      <c r="CM131" s="34"/>
      <c r="CN131" s="34"/>
      <c r="CO131" s="34"/>
      <c r="CP131" s="34"/>
      <c r="CQ131" s="34"/>
      <c r="CR131" s="34"/>
      <c r="CS131" s="34"/>
      <c r="CT131" s="34"/>
      <c r="CU131" s="34"/>
      <c r="CV131" s="34"/>
      <c r="CW131" s="34"/>
      <c r="CX131" s="34"/>
      <c r="CY131" s="34"/>
      <c r="CZ131" s="34"/>
      <c r="DA131" s="34"/>
      <c r="DB131" s="34"/>
      <c r="DC131" s="34"/>
      <c r="DD131" s="34"/>
      <c r="DE131" s="34"/>
      <c r="DF131" s="34"/>
      <c r="DG131" s="34"/>
      <c r="DH131" s="34"/>
      <c r="DI131" s="34"/>
      <c r="DJ131" s="34"/>
      <c r="DK131" s="34"/>
      <c r="DL131" s="34"/>
      <c r="DM131" s="34"/>
      <c r="DN131" s="34"/>
      <c r="DO131" s="34"/>
      <c r="DP131" s="34"/>
      <c r="DQ131" s="34"/>
      <c r="DR131" s="34"/>
      <c r="DS131" s="34"/>
      <c r="DT131" s="34"/>
      <c r="DU131" s="34"/>
      <c r="DV131" s="34"/>
      <c r="DW131" s="34"/>
      <c r="DX131" s="34"/>
      <c r="DY131" s="34"/>
      <c r="DZ131" s="34"/>
      <c r="EA131" s="34"/>
      <c r="EB131" s="34"/>
      <c r="EC131" s="34"/>
      <c r="ED131" s="34"/>
      <c r="EE131" s="34"/>
      <c r="EF131" s="34"/>
      <c r="EG131" s="34"/>
      <c r="EH131" s="34"/>
      <c r="EI131" s="34"/>
      <c r="EJ131" s="34"/>
      <c r="EK131" s="34"/>
      <c r="EL131" s="34"/>
      <c r="EM131" s="34"/>
      <c r="EN131" s="34"/>
      <c r="EO131" s="34"/>
      <c r="EP131" s="34"/>
      <c r="EQ131" s="34"/>
      <c r="ER131" s="34"/>
      <c r="ES131" s="34"/>
      <c r="ET131" s="34"/>
      <c r="EU131" s="34"/>
      <c r="EV131" s="34"/>
      <c r="EW131" s="34"/>
      <c r="EX131" s="34"/>
      <c r="EY131" s="34"/>
      <c r="EZ131" s="34"/>
      <c r="FA131" s="34"/>
      <c r="FB131" s="34"/>
      <c r="FC131" s="34"/>
      <c r="FD131" s="34"/>
      <c r="FE131" s="34"/>
      <c r="FF131" s="34"/>
      <c r="FG131" s="34"/>
      <c r="FH131" s="34"/>
      <c r="FI131" s="34"/>
      <c r="FJ131" s="34"/>
      <c r="FK131" s="34"/>
      <c r="FL131" s="34"/>
      <c r="FM131" s="34"/>
      <c r="FN131" s="34"/>
      <c r="FO131" s="34"/>
      <c r="FP131" s="34"/>
      <c r="FQ131" s="34"/>
      <c r="FR131" s="34"/>
      <c r="FS131" s="34"/>
      <c r="FT131" s="34"/>
      <c r="FU131" s="34"/>
      <c r="FV131" s="34"/>
      <c r="FW131" s="34"/>
      <c r="FX131" s="34"/>
      <c r="FY131" s="34"/>
      <c r="FZ131" s="34"/>
      <c r="GA131" s="34"/>
      <c r="GB131" s="34"/>
      <c r="GC131" s="34"/>
      <c r="GD131" s="34"/>
      <c r="GE131" s="34"/>
      <c r="GF131" s="34"/>
      <c r="GG131" s="34"/>
      <c r="GH131" s="34"/>
      <c r="GI131" s="34"/>
      <c r="GJ131" s="34"/>
      <c r="GK131" s="34"/>
      <c r="GL131" s="34"/>
      <c r="GM131" s="34"/>
      <c r="GN131" s="34"/>
      <c r="GO131" s="34"/>
      <c r="GP131" s="34"/>
      <c r="GQ131" s="34"/>
      <c r="GR131" s="34"/>
      <c r="GS131" s="34"/>
      <c r="GT131" s="34"/>
      <c r="GU131" s="34"/>
      <c r="GV131" s="34"/>
      <c r="GW131" s="34"/>
      <c r="GX131" s="34"/>
      <c r="GY131" s="34"/>
      <c r="GZ131" s="34"/>
      <c r="HA131" s="34"/>
      <c r="HB131" s="34"/>
      <c r="HC131" s="34"/>
      <c r="HD131" s="34"/>
      <c r="HE131" s="34"/>
      <c r="HF131" s="34"/>
      <c r="HG131" s="34"/>
      <c r="HH131" s="34"/>
      <c r="HI131" s="34"/>
      <c r="HJ131" s="34"/>
      <c r="HK131" s="34"/>
      <c r="HL131" s="34"/>
      <c r="HM131" s="34"/>
      <c r="HN131" s="34"/>
      <c r="HO131" s="34"/>
      <c r="HP131" s="34"/>
      <c r="HQ131" s="34"/>
      <c r="HR131" s="34"/>
      <c r="HS131" s="34"/>
      <c r="HT131" s="34"/>
      <c r="HU131" s="34"/>
      <c r="HV131" s="34"/>
      <c r="HW131" s="34"/>
      <c r="HX131" s="34"/>
      <c r="HY131" s="34"/>
      <c r="HZ131" s="34"/>
      <c r="IA131" s="34"/>
      <c r="IB131" s="34"/>
      <c r="IC131" s="34"/>
      <c r="ID131" s="34"/>
      <c r="IE131" s="34"/>
      <c r="IF131" s="34"/>
      <c r="IG131" s="34"/>
      <c r="IH131" s="34"/>
      <c r="II131" s="34"/>
      <c r="IJ131" s="34"/>
      <c r="IK131" s="34"/>
      <c r="IL131" s="34"/>
      <c r="IM131" s="34"/>
      <c r="IN131" s="34"/>
      <c r="IO131" s="34"/>
      <c r="IP131" s="34"/>
      <c r="IQ131" s="34"/>
      <c r="IR131" s="34"/>
      <c r="IS131" s="34"/>
      <c r="IT131" s="34"/>
      <c r="IU131" s="34"/>
      <c r="IV131" s="34"/>
      <c r="IW131" s="34"/>
      <c r="IX131" s="34"/>
      <c r="IY131" s="34"/>
      <c r="IZ131" s="34"/>
      <c r="JA131" s="34"/>
      <c r="JB131" s="34"/>
      <c r="JC131" s="34"/>
      <c r="JD131" s="34"/>
      <c r="JE131" s="34"/>
      <c r="JF131" s="34"/>
      <c r="JG131" s="34"/>
      <c r="JH131" s="34"/>
      <c r="JI131" s="34"/>
      <c r="JJ131" s="34"/>
      <c r="JK131" s="34"/>
      <c r="JL131" s="34"/>
      <c r="JM131" s="34"/>
      <c r="JN131" s="34"/>
      <c r="JO131" s="34"/>
      <c r="JP131" s="34"/>
      <c r="JQ131" s="34"/>
      <c r="JR131" s="34"/>
      <c r="JS131" s="34"/>
      <c r="JT131" s="34"/>
      <c r="JU131" s="34"/>
      <c r="JV131" s="34"/>
      <c r="JW131" s="34"/>
      <c r="JX131" s="34"/>
      <c r="JY131" s="34"/>
      <c r="JZ131" s="34"/>
      <c r="KA131" s="34"/>
      <c r="KB131" s="34"/>
      <c r="KC131" s="34"/>
      <c r="KD131" s="34"/>
      <c r="KE131" s="34"/>
      <c r="KF131" s="34"/>
      <c r="KG131" s="34"/>
      <c r="KH131" s="34"/>
      <c r="KI131" s="34"/>
      <c r="KJ131" s="34"/>
      <c r="KK131" s="34"/>
      <c r="KL131" s="34"/>
      <c r="KM131" s="34"/>
      <c r="KN131" s="34"/>
      <c r="KO131" s="34"/>
      <c r="KP131" s="34"/>
      <c r="KQ131" s="34"/>
      <c r="KR131" s="34"/>
      <c r="KS131" s="34"/>
      <c r="KT131" s="34"/>
      <c r="KU131" s="34"/>
      <c r="KV131" s="34"/>
      <c r="KW131" s="34"/>
      <c r="KX131" s="34"/>
      <c r="KY131" s="34"/>
      <c r="KZ131" s="34"/>
      <c r="LA131" s="34"/>
      <c r="LB131" s="34"/>
      <c r="LC131" s="34"/>
      <c r="LD131" s="34"/>
      <c r="LE131" s="34"/>
      <c r="LF131" s="34"/>
      <c r="LG131" s="34"/>
      <c r="LH131" s="34"/>
      <c r="LI131" s="34"/>
      <c r="LJ131" s="34"/>
      <c r="LK131" s="34"/>
      <c r="LL131" s="34"/>
      <c r="LM131" s="34"/>
      <c r="LN131" s="34"/>
      <c r="LO131" s="34"/>
      <c r="LP131" s="34"/>
      <c r="LQ131" s="34"/>
      <c r="LR131" s="34"/>
      <c r="LS131" s="34"/>
      <c r="LT131" s="34"/>
      <c r="LU131" s="34"/>
      <c r="LV131" s="34"/>
      <c r="LW131" s="34"/>
      <c r="LX131" s="34"/>
      <c r="LY131" s="34"/>
      <c r="LZ131" s="34"/>
      <c r="MA131" s="237"/>
      <c r="MB131" s="34"/>
      <c r="MC131" s="34"/>
      <c r="MD131" s="34"/>
      <c r="ME131" s="34"/>
      <c r="MF131" s="34"/>
      <c r="MG131" s="34"/>
      <c r="MH131" s="34"/>
      <c r="MI131" s="14"/>
      <c r="MJ131" s="14"/>
      <c r="MK131" s="14"/>
      <c r="ML131" s="14"/>
      <c r="MM131" s="14"/>
      <c r="MN131" s="14"/>
      <c r="MO131" s="14"/>
      <c r="MP131" s="14"/>
      <c r="MQ131" s="14"/>
      <c r="MR131" s="14"/>
      <c r="MS131" s="14"/>
      <c r="MT131" s="14"/>
      <c r="MU131" s="14"/>
      <c r="MV131" s="14"/>
      <c r="MW131" s="14"/>
      <c r="MX131" s="14"/>
      <c r="MY131" s="14"/>
    </row>
    <row r="132" spans="1:363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237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  <c r="CH132" s="34"/>
      <c r="CI132" s="34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4"/>
      <c r="DK132" s="34"/>
      <c r="DL132" s="34"/>
      <c r="DM132" s="34"/>
      <c r="DN132" s="34"/>
      <c r="DO132" s="34"/>
      <c r="DP132" s="34"/>
      <c r="DQ132" s="34"/>
      <c r="DR132" s="34"/>
      <c r="DS132" s="34"/>
      <c r="DT132" s="34"/>
      <c r="DU132" s="34"/>
      <c r="DV132" s="34"/>
      <c r="DW132" s="34"/>
      <c r="DX132" s="34"/>
      <c r="DY132" s="34"/>
      <c r="DZ132" s="34"/>
      <c r="EA132" s="34"/>
      <c r="EB132" s="34"/>
      <c r="EC132" s="34"/>
      <c r="ED132" s="34"/>
      <c r="EE132" s="34"/>
      <c r="EF132" s="34"/>
      <c r="EG132" s="34"/>
      <c r="EH132" s="34"/>
      <c r="EI132" s="34"/>
      <c r="EJ132" s="34"/>
      <c r="EK132" s="34"/>
      <c r="EL132" s="34"/>
      <c r="EM132" s="34"/>
      <c r="EN132" s="34"/>
      <c r="EO132" s="34"/>
      <c r="EP132" s="34"/>
      <c r="EQ132" s="34"/>
      <c r="ER132" s="34"/>
      <c r="ES132" s="34"/>
      <c r="ET132" s="34"/>
      <c r="EU132" s="34"/>
      <c r="EV132" s="34"/>
      <c r="EW132" s="34"/>
      <c r="EX132" s="34"/>
      <c r="EY132" s="34"/>
      <c r="EZ132" s="34"/>
      <c r="FA132" s="34"/>
      <c r="FB132" s="34"/>
      <c r="FC132" s="34"/>
      <c r="FD132" s="34"/>
      <c r="FE132" s="34"/>
      <c r="FF132" s="34"/>
      <c r="FG132" s="34"/>
      <c r="FH132" s="34"/>
      <c r="FI132" s="34"/>
      <c r="FJ132" s="34"/>
      <c r="FK132" s="34"/>
      <c r="FL132" s="34"/>
      <c r="FM132" s="34"/>
      <c r="FN132" s="34"/>
      <c r="FO132" s="34"/>
      <c r="FP132" s="34"/>
      <c r="FQ132" s="34"/>
      <c r="FR132" s="34"/>
      <c r="FS132" s="34"/>
      <c r="FT132" s="34"/>
      <c r="FU132" s="34"/>
      <c r="FV132" s="34"/>
      <c r="FW132" s="34"/>
      <c r="FX132" s="34"/>
      <c r="FY132" s="34"/>
      <c r="FZ132" s="34"/>
      <c r="GA132" s="34"/>
      <c r="GB132" s="34"/>
      <c r="GC132" s="34"/>
      <c r="GD132" s="34"/>
      <c r="GE132" s="34"/>
      <c r="GF132" s="34"/>
      <c r="GG132" s="34"/>
      <c r="GH132" s="34"/>
      <c r="GI132" s="34"/>
      <c r="GJ132" s="34"/>
      <c r="GK132" s="34"/>
      <c r="GL132" s="34"/>
      <c r="GM132" s="34"/>
      <c r="GN132" s="34"/>
      <c r="GO132" s="34"/>
      <c r="GP132" s="34"/>
      <c r="GQ132" s="34"/>
      <c r="GR132" s="34"/>
      <c r="GS132" s="34"/>
      <c r="GT132" s="34"/>
      <c r="GU132" s="34"/>
      <c r="GV132" s="34"/>
      <c r="GW132" s="34"/>
      <c r="GX132" s="34"/>
      <c r="GY132" s="34"/>
      <c r="GZ132" s="34"/>
      <c r="HA132" s="34"/>
      <c r="HB132" s="34"/>
      <c r="HC132" s="34"/>
      <c r="HD132" s="34"/>
      <c r="HE132" s="34"/>
      <c r="HF132" s="34"/>
      <c r="HG132" s="34"/>
      <c r="HH132" s="34"/>
      <c r="HI132" s="34"/>
      <c r="HJ132" s="34"/>
      <c r="HK132" s="34"/>
      <c r="HL132" s="34"/>
      <c r="HM132" s="34"/>
      <c r="HN132" s="34"/>
      <c r="HO132" s="34"/>
      <c r="HP132" s="34"/>
      <c r="HQ132" s="34"/>
      <c r="HR132" s="34"/>
      <c r="HS132" s="34"/>
      <c r="HT132" s="34"/>
      <c r="HU132" s="34"/>
      <c r="HV132" s="34"/>
      <c r="HW132" s="34"/>
      <c r="HX132" s="34"/>
      <c r="HY132" s="34"/>
      <c r="HZ132" s="34"/>
      <c r="IA132" s="34"/>
      <c r="IB132" s="34"/>
      <c r="IC132" s="34"/>
      <c r="ID132" s="34"/>
      <c r="IE132" s="34"/>
      <c r="IF132" s="34"/>
      <c r="IG132" s="34"/>
      <c r="IH132" s="34"/>
      <c r="II132" s="34"/>
      <c r="IJ132" s="34"/>
      <c r="IK132" s="34"/>
      <c r="IL132" s="34"/>
      <c r="IM132" s="34"/>
      <c r="IN132" s="34"/>
      <c r="IO132" s="34"/>
      <c r="IP132" s="34"/>
      <c r="IQ132" s="34"/>
      <c r="IR132" s="34"/>
      <c r="IS132" s="34"/>
      <c r="IT132" s="34"/>
      <c r="IU132" s="34"/>
      <c r="IV132" s="34"/>
      <c r="IW132" s="34"/>
      <c r="IX132" s="34"/>
      <c r="IY132" s="34"/>
      <c r="IZ132" s="34"/>
      <c r="JA132" s="34"/>
      <c r="JB132" s="34"/>
      <c r="JC132" s="34"/>
      <c r="JD132" s="34"/>
      <c r="JE132" s="34"/>
      <c r="JF132" s="34"/>
      <c r="JG132" s="34"/>
      <c r="JH132" s="34"/>
      <c r="JI132" s="34"/>
      <c r="JJ132" s="34"/>
      <c r="JK132" s="34"/>
      <c r="JL132" s="34"/>
      <c r="JM132" s="34"/>
      <c r="JN132" s="34"/>
      <c r="JO132" s="34"/>
      <c r="JP132" s="34"/>
      <c r="JQ132" s="34"/>
      <c r="JR132" s="34"/>
      <c r="JS132" s="34"/>
      <c r="JT132" s="34"/>
      <c r="JU132" s="34"/>
      <c r="JV132" s="34"/>
      <c r="JW132" s="34"/>
      <c r="JX132" s="34"/>
      <c r="JY132" s="34"/>
      <c r="JZ132" s="34"/>
      <c r="KA132" s="34"/>
      <c r="KB132" s="34"/>
      <c r="KC132" s="34"/>
      <c r="KD132" s="34"/>
      <c r="KE132" s="34"/>
      <c r="KF132" s="34"/>
      <c r="KG132" s="34"/>
      <c r="KH132" s="34"/>
      <c r="KI132" s="34"/>
      <c r="KJ132" s="34"/>
      <c r="KK132" s="34"/>
      <c r="KL132" s="34"/>
      <c r="KM132" s="34"/>
      <c r="KN132" s="34"/>
      <c r="KO132" s="34"/>
      <c r="KP132" s="34"/>
      <c r="KQ132" s="34"/>
      <c r="KR132" s="34"/>
      <c r="KS132" s="34"/>
      <c r="KT132" s="34"/>
      <c r="KU132" s="34"/>
      <c r="KV132" s="34"/>
      <c r="KW132" s="34"/>
      <c r="KX132" s="34"/>
      <c r="KY132" s="34"/>
      <c r="KZ132" s="34"/>
      <c r="LA132" s="34"/>
      <c r="LB132" s="34"/>
      <c r="LC132" s="34"/>
      <c r="LD132" s="34"/>
      <c r="LE132" s="34"/>
      <c r="LF132" s="34"/>
      <c r="LG132" s="34"/>
      <c r="LH132" s="34"/>
      <c r="LI132" s="34"/>
      <c r="LJ132" s="34"/>
      <c r="LK132" s="34"/>
      <c r="LL132" s="34"/>
      <c r="LM132" s="34"/>
      <c r="LN132" s="34"/>
      <c r="LO132" s="34"/>
      <c r="LP132" s="34"/>
      <c r="LQ132" s="34"/>
      <c r="LR132" s="34"/>
      <c r="LS132" s="34"/>
      <c r="LT132" s="34"/>
      <c r="LU132" s="34"/>
      <c r="LV132" s="34"/>
      <c r="LW132" s="34"/>
      <c r="LX132" s="34"/>
      <c r="LY132" s="34"/>
      <c r="LZ132" s="34"/>
      <c r="MA132" s="237"/>
      <c r="MB132" s="34"/>
      <c r="MC132" s="34"/>
      <c r="MD132" s="34"/>
      <c r="ME132" s="34"/>
      <c r="MF132" s="34"/>
      <c r="MG132" s="34"/>
      <c r="MH132" s="34"/>
      <c r="MI132" s="14"/>
      <c r="MJ132" s="14"/>
      <c r="MK132" s="14"/>
      <c r="ML132" s="14"/>
      <c r="MM132" s="14"/>
      <c r="MN132" s="14"/>
      <c r="MO132" s="14"/>
      <c r="MP132" s="14"/>
      <c r="MQ132" s="14"/>
      <c r="MR132" s="14"/>
      <c r="MS132" s="14"/>
      <c r="MT132" s="14"/>
      <c r="MU132" s="14"/>
      <c r="MV132" s="14"/>
      <c r="MW132" s="14"/>
      <c r="MX132" s="14"/>
      <c r="MY132" s="14"/>
    </row>
    <row r="133" spans="1:363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237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  <c r="CH133" s="34"/>
      <c r="CI133" s="34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4"/>
      <c r="DK133" s="34"/>
      <c r="DL133" s="34"/>
      <c r="DM133" s="34"/>
      <c r="DN133" s="34"/>
      <c r="DO133" s="34"/>
      <c r="DP133" s="34"/>
      <c r="DQ133" s="34"/>
      <c r="DR133" s="34"/>
      <c r="DS133" s="34"/>
      <c r="DT133" s="34"/>
      <c r="DU133" s="34"/>
      <c r="DV133" s="34"/>
      <c r="DW133" s="34"/>
      <c r="DX133" s="34"/>
      <c r="DY133" s="34"/>
      <c r="DZ133" s="34"/>
      <c r="EA133" s="34"/>
      <c r="EB133" s="34"/>
      <c r="EC133" s="34"/>
      <c r="ED133" s="34"/>
      <c r="EE133" s="34"/>
      <c r="EF133" s="34"/>
      <c r="EG133" s="34"/>
      <c r="EH133" s="34"/>
      <c r="EI133" s="34"/>
      <c r="EJ133" s="34"/>
      <c r="EK133" s="34"/>
      <c r="EL133" s="34"/>
      <c r="EM133" s="34"/>
      <c r="EN133" s="34"/>
      <c r="EO133" s="34"/>
      <c r="EP133" s="34"/>
      <c r="EQ133" s="34"/>
      <c r="ER133" s="34"/>
      <c r="ES133" s="34"/>
      <c r="ET133" s="34"/>
      <c r="EU133" s="34"/>
      <c r="EV133" s="34"/>
      <c r="EW133" s="34"/>
      <c r="EX133" s="34"/>
      <c r="EY133" s="34"/>
      <c r="EZ133" s="34"/>
      <c r="FA133" s="34"/>
      <c r="FB133" s="34"/>
      <c r="FC133" s="34"/>
      <c r="FD133" s="34"/>
      <c r="FE133" s="34"/>
      <c r="FF133" s="34"/>
      <c r="FG133" s="34"/>
      <c r="FH133" s="34"/>
      <c r="FI133" s="34"/>
      <c r="FJ133" s="34"/>
      <c r="FK133" s="34"/>
      <c r="FL133" s="34"/>
      <c r="FM133" s="34"/>
      <c r="FN133" s="34"/>
      <c r="FO133" s="34"/>
      <c r="FP133" s="34"/>
      <c r="FQ133" s="34"/>
      <c r="FR133" s="34"/>
      <c r="FS133" s="34"/>
      <c r="FT133" s="34"/>
      <c r="FU133" s="34"/>
      <c r="FV133" s="34"/>
      <c r="FW133" s="34"/>
      <c r="FX133" s="34"/>
      <c r="FY133" s="34"/>
      <c r="FZ133" s="34"/>
      <c r="GA133" s="34"/>
      <c r="GB133" s="34"/>
      <c r="GC133" s="34"/>
      <c r="GD133" s="34"/>
      <c r="GE133" s="34"/>
      <c r="GF133" s="34"/>
      <c r="GG133" s="34"/>
      <c r="GH133" s="34"/>
      <c r="GI133" s="34"/>
      <c r="GJ133" s="34"/>
      <c r="GK133" s="34"/>
      <c r="GL133" s="34"/>
      <c r="GM133" s="34"/>
      <c r="GN133" s="34"/>
      <c r="GO133" s="34"/>
      <c r="GP133" s="34"/>
      <c r="GQ133" s="34"/>
      <c r="GR133" s="34"/>
      <c r="GS133" s="34"/>
      <c r="GT133" s="34"/>
      <c r="GU133" s="34"/>
      <c r="GV133" s="34"/>
      <c r="GW133" s="34"/>
      <c r="GX133" s="34"/>
      <c r="GY133" s="34"/>
      <c r="GZ133" s="34"/>
      <c r="HA133" s="34"/>
      <c r="HB133" s="34"/>
      <c r="HC133" s="34"/>
      <c r="HD133" s="34"/>
      <c r="HE133" s="34"/>
      <c r="HF133" s="34"/>
      <c r="HG133" s="34"/>
      <c r="HH133" s="34"/>
      <c r="HI133" s="34"/>
      <c r="HJ133" s="34"/>
      <c r="HK133" s="34"/>
      <c r="HL133" s="34"/>
      <c r="HM133" s="34"/>
      <c r="HN133" s="34"/>
      <c r="HO133" s="34"/>
      <c r="HP133" s="34"/>
      <c r="HQ133" s="34"/>
      <c r="HR133" s="34"/>
      <c r="HS133" s="34"/>
      <c r="HT133" s="34"/>
      <c r="HU133" s="34"/>
      <c r="HV133" s="34"/>
      <c r="HW133" s="34"/>
      <c r="HX133" s="34"/>
      <c r="HY133" s="34"/>
      <c r="HZ133" s="34"/>
      <c r="IA133" s="34"/>
      <c r="IB133" s="34"/>
      <c r="IC133" s="34"/>
      <c r="ID133" s="34"/>
      <c r="IE133" s="34"/>
      <c r="IF133" s="34"/>
      <c r="IG133" s="34"/>
      <c r="IH133" s="34"/>
      <c r="II133" s="34"/>
      <c r="IJ133" s="34"/>
      <c r="IK133" s="34"/>
      <c r="IL133" s="34"/>
      <c r="IM133" s="34"/>
      <c r="IN133" s="34"/>
      <c r="IO133" s="34"/>
      <c r="IP133" s="34"/>
      <c r="IQ133" s="34"/>
      <c r="IR133" s="34"/>
      <c r="IS133" s="34"/>
      <c r="IT133" s="34"/>
      <c r="IU133" s="34"/>
      <c r="IV133" s="34"/>
      <c r="IW133" s="34"/>
      <c r="IX133" s="34"/>
      <c r="IY133" s="34"/>
      <c r="IZ133" s="34"/>
      <c r="JA133" s="34"/>
      <c r="JB133" s="34"/>
      <c r="JC133" s="34"/>
      <c r="JD133" s="34"/>
      <c r="JE133" s="34"/>
      <c r="JF133" s="34"/>
      <c r="JG133" s="34"/>
      <c r="JH133" s="34"/>
      <c r="JI133" s="34"/>
      <c r="JJ133" s="34"/>
      <c r="JK133" s="34"/>
      <c r="JL133" s="34"/>
      <c r="JM133" s="34"/>
      <c r="JN133" s="34"/>
      <c r="JO133" s="34"/>
      <c r="JP133" s="34"/>
      <c r="JQ133" s="34"/>
      <c r="JR133" s="34"/>
      <c r="JS133" s="34"/>
      <c r="JT133" s="34"/>
      <c r="JU133" s="34"/>
      <c r="JV133" s="34"/>
      <c r="JW133" s="34"/>
      <c r="JX133" s="34"/>
      <c r="JY133" s="34"/>
      <c r="JZ133" s="34"/>
      <c r="KA133" s="34"/>
      <c r="KB133" s="34"/>
      <c r="KC133" s="34"/>
      <c r="KD133" s="34"/>
      <c r="KE133" s="34"/>
      <c r="KF133" s="34"/>
      <c r="KG133" s="34"/>
      <c r="KH133" s="34"/>
      <c r="KI133" s="34"/>
      <c r="KJ133" s="34"/>
      <c r="KK133" s="34"/>
      <c r="KL133" s="34"/>
      <c r="KM133" s="34"/>
      <c r="KN133" s="34"/>
      <c r="KO133" s="34"/>
      <c r="KP133" s="34"/>
      <c r="KQ133" s="34"/>
      <c r="KR133" s="34"/>
      <c r="KS133" s="34"/>
      <c r="KT133" s="34"/>
      <c r="KU133" s="34"/>
      <c r="KV133" s="34"/>
      <c r="KW133" s="34"/>
      <c r="KX133" s="34"/>
      <c r="KY133" s="34"/>
      <c r="KZ133" s="34"/>
      <c r="LA133" s="34"/>
      <c r="LB133" s="34"/>
      <c r="LC133" s="34"/>
      <c r="LD133" s="34"/>
      <c r="LE133" s="34"/>
      <c r="LF133" s="34"/>
      <c r="LG133" s="34"/>
      <c r="LH133" s="34"/>
      <c r="LI133" s="34"/>
      <c r="LJ133" s="34"/>
      <c r="LK133" s="34"/>
      <c r="LL133" s="34"/>
      <c r="LM133" s="34"/>
      <c r="LN133" s="34"/>
      <c r="LO133" s="34"/>
      <c r="LP133" s="34"/>
      <c r="LQ133" s="34"/>
      <c r="LR133" s="34"/>
      <c r="LS133" s="34"/>
      <c r="LT133" s="34"/>
      <c r="LU133" s="34"/>
      <c r="LV133" s="34"/>
      <c r="LW133" s="34"/>
      <c r="LX133" s="34"/>
      <c r="LY133" s="34"/>
      <c r="LZ133" s="34"/>
      <c r="MA133" s="237"/>
      <c r="MB133" s="34"/>
      <c r="MC133" s="34"/>
      <c r="MD133" s="34"/>
      <c r="ME133" s="34"/>
      <c r="MF133" s="34"/>
      <c r="MG133" s="34"/>
      <c r="MH133" s="34"/>
      <c r="MI133" s="14"/>
      <c r="MJ133" s="14"/>
      <c r="MK133" s="14"/>
      <c r="ML133" s="14"/>
      <c r="MM133" s="14"/>
      <c r="MN133" s="14"/>
      <c r="MO133" s="14"/>
      <c r="MP133" s="14"/>
      <c r="MQ133" s="14"/>
      <c r="MR133" s="14"/>
      <c r="MS133" s="14"/>
      <c r="MT133" s="14"/>
      <c r="MU133" s="14"/>
      <c r="MV133" s="14"/>
      <c r="MW133" s="14"/>
      <c r="MX133" s="14"/>
      <c r="MY133" s="14"/>
    </row>
    <row r="134" spans="1:363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237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  <c r="GL134" s="34"/>
      <c r="GM134" s="34"/>
      <c r="GN134" s="34"/>
      <c r="GO134" s="34"/>
      <c r="GP134" s="34"/>
      <c r="GQ134" s="34"/>
      <c r="GR134" s="34"/>
      <c r="GS134" s="34"/>
      <c r="GT134" s="34"/>
      <c r="GU134" s="34"/>
      <c r="GV134" s="34"/>
      <c r="GW134" s="34"/>
      <c r="GX134" s="34"/>
      <c r="GY134" s="34"/>
      <c r="GZ134" s="34"/>
      <c r="HA134" s="34"/>
      <c r="HB134" s="34"/>
      <c r="HC134" s="34"/>
      <c r="HD134" s="34"/>
      <c r="HE134" s="34"/>
      <c r="HF134" s="34"/>
      <c r="HG134" s="34"/>
      <c r="HH134" s="34"/>
      <c r="HI134" s="34"/>
      <c r="HJ134" s="34"/>
      <c r="HK134" s="34"/>
      <c r="HL134" s="34"/>
      <c r="HM134" s="34"/>
      <c r="HN134" s="34"/>
      <c r="HO134" s="34"/>
      <c r="HP134" s="34"/>
      <c r="HQ134" s="34"/>
      <c r="HR134" s="34"/>
      <c r="HS134" s="34"/>
      <c r="HT134" s="34"/>
      <c r="HU134" s="34"/>
      <c r="HV134" s="34"/>
      <c r="HW134" s="34"/>
      <c r="HX134" s="34"/>
      <c r="HY134" s="34"/>
      <c r="HZ134" s="34"/>
      <c r="IA134" s="34"/>
      <c r="IB134" s="34"/>
      <c r="IC134" s="34"/>
      <c r="ID134" s="34"/>
      <c r="IE134" s="34"/>
      <c r="IF134" s="34"/>
      <c r="IG134" s="34"/>
      <c r="IH134" s="34"/>
      <c r="II134" s="34"/>
      <c r="IJ134" s="34"/>
      <c r="IK134" s="34"/>
      <c r="IL134" s="34"/>
      <c r="IM134" s="34"/>
      <c r="IN134" s="34"/>
      <c r="IO134" s="34"/>
      <c r="IP134" s="34"/>
      <c r="IQ134" s="34"/>
      <c r="IR134" s="34"/>
      <c r="IS134" s="34"/>
      <c r="IT134" s="34"/>
      <c r="IU134" s="34"/>
      <c r="IV134" s="34"/>
      <c r="IW134" s="34"/>
      <c r="IX134" s="34"/>
      <c r="IY134" s="34"/>
      <c r="IZ134" s="34"/>
      <c r="JA134" s="34"/>
      <c r="JB134" s="34"/>
      <c r="JC134" s="34"/>
      <c r="JD134" s="34"/>
      <c r="JE134" s="34"/>
      <c r="JF134" s="34"/>
      <c r="JG134" s="34"/>
      <c r="JH134" s="34"/>
      <c r="JI134" s="34"/>
      <c r="JJ134" s="34"/>
      <c r="JK134" s="34"/>
      <c r="JL134" s="34"/>
      <c r="JM134" s="34"/>
      <c r="JN134" s="34"/>
      <c r="JO134" s="34"/>
      <c r="JP134" s="34"/>
      <c r="JQ134" s="34"/>
      <c r="JR134" s="34"/>
      <c r="JS134" s="34"/>
      <c r="JT134" s="34"/>
      <c r="JU134" s="34"/>
      <c r="JV134" s="34"/>
      <c r="JW134" s="34"/>
      <c r="JX134" s="34"/>
      <c r="JY134" s="34"/>
      <c r="JZ134" s="34"/>
      <c r="KA134" s="34"/>
      <c r="KB134" s="34"/>
      <c r="KC134" s="34"/>
      <c r="KD134" s="34"/>
      <c r="KE134" s="34"/>
      <c r="KF134" s="34"/>
      <c r="KG134" s="34"/>
      <c r="KH134" s="34"/>
      <c r="KI134" s="34"/>
      <c r="KJ134" s="34"/>
      <c r="KK134" s="34"/>
      <c r="KL134" s="34"/>
      <c r="KM134" s="34"/>
      <c r="KN134" s="34"/>
      <c r="KO134" s="34"/>
      <c r="KP134" s="34"/>
      <c r="KQ134" s="34"/>
      <c r="KR134" s="34"/>
      <c r="KS134" s="34"/>
      <c r="KT134" s="34"/>
      <c r="KU134" s="34"/>
      <c r="KV134" s="34"/>
      <c r="KW134" s="34"/>
      <c r="KX134" s="34"/>
      <c r="KY134" s="34"/>
      <c r="KZ134" s="34"/>
      <c r="LA134" s="34"/>
      <c r="LB134" s="34"/>
      <c r="LC134" s="34"/>
      <c r="LD134" s="34"/>
      <c r="LE134" s="34"/>
      <c r="LF134" s="34"/>
      <c r="LG134" s="34"/>
      <c r="LH134" s="34"/>
      <c r="LI134" s="34"/>
      <c r="LJ134" s="34"/>
      <c r="LK134" s="34"/>
      <c r="LL134" s="34"/>
      <c r="LM134" s="34"/>
      <c r="LN134" s="34"/>
      <c r="LO134" s="34"/>
      <c r="LP134" s="34"/>
      <c r="LQ134" s="34"/>
      <c r="LR134" s="34"/>
      <c r="LS134" s="34"/>
      <c r="LT134" s="34"/>
      <c r="LU134" s="34"/>
      <c r="LV134" s="34"/>
      <c r="LW134" s="34"/>
      <c r="LX134" s="34"/>
      <c r="LY134" s="34"/>
      <c r="LZ134" s="34"/>
      <c r="MA134" s="237"/>
      <c r="MB134" s="34"/>
      <c r="MC134" s="34"/>
      <c r="MD134" s="34"/>
      <c r="ME134" s="34"/>
      <c r="MF134" s="34"/>
      <c r="MG134" s="34"/>
      <c r="MH134" s="34"/>
      <c r="MI134" s="14"/>
      <c r="MJ134" s="14"/>
      <c r="MK134" s="14"/>
      <c r="ML134" s="14"/>
      <c r="MM134" s="14"/>
      <c r="MN134" s="14"/>
      <c r="MO134" s="14"/>
      <c r="MP134" s="14"/>
      <c r="MQ134" s="14"/>
      <c r="MR134" s="14"/>
      <c r="MS134" s="14"/>
      <c r="MT134" s="14"/>
      <c r="MU134" s="14"/>
      <c r="MV134" s="14"/>
      <c r="MW134" s="14"/>
      <c r="MX134" s="14"/>
      <c r="MY134" s="14"/>
    </row>
    <row r="135" spans="1:363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237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34"/>
      <c r="CE135" s="34"/>
      <c r="CF135" s="34"/>
      <c r="CG135" s="34"/>
      <c r="CH135" s="34"/>
      <c r="CI135" s="34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4"/>
      <c r="DK135" s="34"/>
      <c r="DL135" s="34"/>
      <c r="DM135" s="34"/>
      <c r="DN135" s="34"/>
      <c r="DO135" s="34"/>
      <c r="DP135" s="34"/>
      <c r="DQ135" s="34"/>
      <c r="DR135" s="34"/>
      <c r="DS135" s="34"/>
      <c r="DT135" s="34"/>
      <c r="DU135" s="34"/>
      <c r="DV135" s="34"/>
      <c r="DW135" s="34"/>
      <c r="DX135" s="34"/>
      <c r="DY135" s="34"/>
      <c r="DZ135" s="34"/>
      <c r="EA135" s="34"/>
      <c r="EB135" s="34"/>
      <c r="EC135" s="34"/>
      <c r="ED135" s="34"/>
      <c r="EE135" s="34"/>
      <c r="EF135" s="34"/>
      <c r="EG135" s="34"/>
      <c r="EH135" s="34"/>
      <c r="EI135" s="34"/>
      <c r="EJ135" s="34"/>
      <c r="EK135" s="34"/>
      <c r="EL135" s="34"/>
      <c r="EM135" s="34"/>
      <c r="EN135" s="34"/>
      <c r="EO135" s="34"/>
      <c r="EP135" s="34"/>
      <c r="EQ135" s="34"/>
      <c r="ER135" s="34"/>
      <c r="ES135" s="34"/>
      <c r="ET135" s="34"/>
      <c r="EU135" s="34"/>
      <c r="EV135" s="34"/>
      <c r="EW135" s="34"/>
      <c r="EX135" s="34"/>
      <c r="EY135" s="34"/>
      <c r="EZ135" s="34"/>
      <c r="FA135" s="34"/>
      <c r="FB135" s="34"/>
      <c r="FC135" s="34"/>
      <c r="FD135" s="34"/>
      <c r="FE135" s="34"/>
      <c r="FF135" s="34"/>
      <c r="FG135" s="34"/>
      <c r="FH135" s="34"/>
      <c r="FI135" s="34"/>
      <c r="FJ135" s="34"/>
      <c r="FK135" s="34"/>
      <c r="FL135" s="34"/>
      <c r="FM135" s="34"/>
      <c r="FN135" s="34"/>
      <c r="FO135" s="34"/>
      <c r="FP135" s="34"/>
      <c r="FQ135" s="34"/>
      <c r="FR135" s="34"/>
      <c r="FS135" s="34"/>
      <c r="FT135" s="34"/>
      <c r="FU135" s="34"/>
      <c r="FV135" s="34"/>
      <c r="FW135" s="34"/>
      <c r="FX135" s="34"/>
      <c r="FY135" s="34"/>
      <c r="FZ135" s="34"/>
      <c r="GA135" s="34"/>
      <c r="GB135" s="34"/>
      <c r="GC135" s="34"/>
      <c r="GD135" s="34"/>
      <c r="GE135" s="34"/>
      <c r="GF135" s="34"/>
      <c r="GG135" s="34"/>
      <c r="GH135" s="34"/>
      <c r="GI135" s="34"/>
      <c r="GJ135" s="34"/>
      <c r="GK135" s="34"/>
      <c r="GL135" s="34"/>
      <c r="GM135" s="34"/>
      <c r="GN135" s="34"/>
      <c r="GO135" s="34"/>
      <c r="GP135" s="34"/>
      <c r="GQ135" s="34"/>
      <c r="GR135" s="34"/>
      <c r="GS135" s="34"/>
      <c r="GT135" s="34"/>
      <c r="GU135" s="34"/>
      <c r="GV135" s="34"/>
      <c r="GW135" s="34"/>
      <c r="GX135" s="34"/>
      <c r="GY135" s="34"/>
      <c r="GZ135" s="34"/>
      <c r="HA135" s="34"/>
      <c r="HB135" s="34"/>
      <c r="HC135" s="34"/>
      <c r="HD135" s="34"/>
      <c r="HE135" s="34"/>
      <c r="HF135" s="34"/>
      <c r="HG135" s="34"/>
      <c r="HH135" s="34"/>
      <c r="HI135" s="34"/>
      <c r="HJ135" s="34"/>
      <c r="HK135" s="34"/>
      <c r="HL135" s="34"/>
      <c r="HM135" s="34"/>
      <c r="HN135" s="34"/>
      <c r="HO135" s="34"/>
      <c r="HP135" s="34"/>
      <c r="HQ135" s="34"/>
      <c r="HR135" s="34"/>
      <c r="HS135" s="34"/>
      <c r="HT135" s="34"/>
      <c r="HU135" s="34"/>
      <c r="HV135" s="34"/>
      <c r="HW135" s="34"/>
      <c r="HX135" s="34"/>
      <c r="HY135" s="34"/>
      <c r="HZ135" s="34"/>
      <c r="IA135" s="34"/>
      <c r="IB135" s="34"/>
      <c r="IC135" s="34"/>
      <c r="ID135" s="34"/>
      <c r="IE135" s="34"/>
      <c r="IF135" s="34"/>
      <c r="IG135" s="34"/>
      <c r="IH135" s="34"/>
      <c r="II135" s="34"/>
      <c r="IJ135" s="34"/>
      <c r="IK135" s="34"/>
      <c r="IL135" s="34"/>
      <c r="IM135" s="34"/>
      <c r="IN135" s="34"/>
      <c r="IO135" s="34"/>
      <c r="IP135" s="34"/>
      <c r="IQ135" s="34"/>
      <c r="IR135" s="34"/>
      <c r="IS135" s="34"/>
      <c r="IT135" s="34"/>
      <c r="IU135" s="34"/>
      <c r="IV135" s="34"/>
      <c r="IW135" s="34"/>
      <c r="IX135" s="34"/>
      <c r="IY135" s="34"/>
      <c r="IZ135" s="34"/>
      <c r="JA135" s="34"/>
      <c r="JB135" s="34"/>
      <c r="JC135" s="34"/>
      <c r="JD135" s="34"/>
      <c r="JE135" s="34"/>
      <c r="JF135" s="34"/>
      <c r="JG135" s="34"/>
      <c r="JH135" s="34"/>
      <c r="JI135" s="34"/>
      <c r="JJ135" s="34"/>
      <c r="JK135" s="34"/>
      <c r="JL135" s="34"/>
      <c r="JM135" s="34"/>
      <c r="JN135" s="34"/>
      <c r="JO135" s="34"/>
      <c r="JP135" s="34"/>
      <c r="JQ135" s="34"/>
      <c r="JR135" s="34"/>
      <c r="JS135" s="34"/>
      <c r="JT135" s="34"/>
      <c r="JU135" s="34"/>
      <c r="JV135" s="34"/>
      <c r="JW135" s="34"/>
      <c r="JX135" s="34"/>
      <c r="JY135" s="34"/>
      <c r="JZ135" s="34"/>
      <c r="KA135" s="34"/>
      <c r="KB135" s="34"/>
      <c r="KC135" s="34"/>
      <c r="KD135" s="34"/>
      <c r="KE135" s="34"/>
      <c r="KF135" s="34"/>
      <c r="KG135" s="34"/>
      <c r="KH135" s="34"/>
      <c r="KI135" s="34"/>
      <c r="KJ135" s="34"/>
      <c r="KK135" s="34"/>
      <c r="KL135" s="34"/>
      <c r="KM135" s="34"/>
      <c r="KN135" s="34"/>
      <c r="KO135" s="34"/>
      <c r="KP135" s="34"/>
      <c r="KQ135" s="34"/>
      <c r="KR135" s="34"/>
      <c r="KS135" s="34"/>
      <c r="KT135" s="34"/>
      <c r="KU135" s="34"/>
      <c r="KV135" s="34"/>
      <c r="KW135" s="34"/>
      <c r="KX135" s="34"/>
      <c r="KY135" s="34"/>
      <c r="KZ135" s="34"/>
      <c r="LA135" s="34"/>
      <c r="LB135" s="34"/>
      <c r="LC135" s="34"/>
      <c r="LD135" s="34"/>
      <c r="LE135" s="34"/>
      <c r="LF135" s="34"/>
      <c r="LG135" s="34"/>
      <c r="LH135" s="34"/>
      <c r="LI135" s="34"/>
      <c r="LJ135" s="34"/>
      <c r="LK135" s="34"/>
      <c r="LL135" s="34"/>
      <c r="LM135" s="34"/>
      <c r="LN135" s="34"/>
      <c r="LO135" s="34"/>
      <c r="LP135" s="34"/>
      <c r="LQ135" s="34"/>
      <c r="LR135" s="34"/>
      <c r="LS135" s="34"/>
      <c r="LT135" s="34"/>
      <c r="LU135" s="34"/>
      <c r="LV135" s="34"/>
      <c r="LW135" s="34"/>
      <c r="LX135" s="34"/>
      <c r="LY135" s="34"/>
      <c r="LZ135" s="34"/>
      <c r="MA135" s="237"/>
      <c r="MB135" s="34"/>
      <c r="MC135" s="34"/>
      <c r="MD135" s="34"/>
      <c r="ME135" s="34"/>
      <c r="MF135" s="34"/>
      <c r="MG135" s="34"/>
      <c r="MH135" s="34"/>
      <c r="MI135" s="14"/>
      <c r="MJ135" s="14"/>
      <c r="MK135" s="14"/>
      <c r="ML135" s="14"/>
      <c r="MM135" s="14"/>
      <c r="MN135" s="14"/>
      <c r="MO135" s="14"/>
      <c r="MP135" s="14"/>
      <c r="MQ135" s="14"/>
      <c r="MR135" s="14"/>
      <c r="MS135" s="14"/>
      <c r="MT135" s="14"/>
      <c r="MU135" s="14"/>
      <c r="MV135" s="14"/>
      <c r="MW135" s="14"/>
      <c r="MX135" s="14"/>
      <c r="MY135" s="14"/>
    </row>
    <row r="136" spans="1:363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237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34"/>
      <c r="CE136" s="34"/>
      <c r="CF136" s="34"/>
      <c r="CG136" s="34"/>
      <c r="CH136" s="34"/>
      <c r="CI136" s="34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4"/>
      <c r="DK136" s="34"/>
      <c r="DL136" s="34"/>
      <c r="DM136" s="34"/>
      <c r="DN136" s="34"/>
      <c r="DO136" s="34"/>
      <c r="DP136" s="34"/>
      <c r="DQ136" s="34"/>
      <c r="DR136" s="34"/>
      <c r="DS136" s="34"/>
      <c r="DT136" s="34"/>
      <c r="DU136" s="34"/>
      <c r="DV136" s="34"/>
      <c r="DW136" s="34"/>
      <c r="DX136" s="34"/>
      <c r="DY136" s="34"/>
      <c r="DZ136" s="34"/>
      <c r="EA136" s="34"/>
      <c r="EB136" s="34"/>
      <c r="EC136" s="34"/>
      <c r="ED136" s="34"/>
      <c r="EE136" s="34"/>
      <c r="EF136" s="34"/>
      <c r="EG136" s="34"/>
      <c r="EH136" s="34"/>
      <c r="EI136" s="34"/>
      <c r="EJ136" s="34"/>
      <c r="EK136" s="34"/>
      <c r="EL136" s="34"/>
      <c r="EM136" s="34"/>
      <c r="EN136" s="34"/>
      <c r="EO136" s="34"/>
      <c r="EP136" s="34"/>
      <c r="EQ136" s="34"/>
      <c r="ER136" s="34"/>
      <c r="ES136" s="34"/>
      <c r="ET136" s="34"/>
      <c r="EU136" s="34"/>
      <c r="EV136" s="34"/>
      <c r="EW136" s="34"/>
      <c r="EX136" s="34"/>
      <c r="EY136" s="34"/>
      <c r="EZ136" s="34"/>
      <c r="FA136" s="34"/>
      <c r="FB136" s="34"/>
      <c r="FC136" s="34"/>
      <c r="FD136" s="34"/>
      <c r="FE136" s="34"/>
      <c r="FF136" s="34"/>
      <c r="FG136" s="34"/>
      <c r="FH136" s="34"/>
      <c r="FI136" s="34"/>
      <c r="FJ136" s="34"/>
      <c r="FK136" s="34"/>
      <c r="FL136" s="34"/>
      <c r="FM136" s="34"/>
      <c r="FN136" s="34"/>
      <c r="FO136" s="34"/>
      <c r="FP136" s="34"/>
      <c r="FQ136" s="34"/>
      <c r="FR136" s="34"/>
      <c r="FS136" s="34"/>
      <c r="FT136" s="34"/>
      <c r="FU136" s="34"/>
      <c r="FV136" s="34"/>
      <c r="FW136" s="34"/>
      <c r="FX136" s="34"/>
      <c r="FY136" s="34"/>
      <c r="FZ136" s="34"/>
      <c r="GA136" s="34"/>
      <c r="GB136" s="34"/>
      <c r="GC136" s="34"/>
      <c r="GD136" s="34"/>
      <c r="GE136" s="34"/>
      <c r="GF136" s="34"/>
      <c r="GG136" s="34"/>
      <c r="GH136" s="34"/>
      <c r="GI136" s="34"/>
      <c r="GJ136" s="34"/>
      <c r="GK136" s="34"/>
      <c r="GL136" s="34"/>
      <c r="GM136" s="34"/>
      <c r="GN136" s="34"/>
      <c r="GO136" s="34"/>
      <c r="GP136" s="34"/>
      <c r="GQ136" s="34"/>
      <c r="GR136" s="34"/>
      <c r="GS136" s="34"/>
      <c r="GT136" s="34"/>
      <c r="GU136" s="34"/>
      <c r="GV136" s="34"/>
      <c r="GW136" s="34"/>
      <c r="GX136" s="34"/>
      <c r="GY136" s="34"/>
      <c r="GZ136" s="34"/>
      <c r="HA136" s="34"/>
      <c r="HB136" s="34"/>
      <c r="HC136" s="34"/>
      <c r="HD136" s="34"/>
      <c r="HE136" s="34"/>
      <c r="HF136" s="34"/>
      <c r="HG136" s="34"/>
      <c r="HH136" s="34"/>
      <c r="HI136" s="34"/>
      <c r="HJ136" s="34"/>
      <c r="HK136" s="34"/>
      <c r="HL136" s="34"/>
      <c r="HM136" s="34"/>
      <c r="HN136" s="34"/>
      <c r="HO136" s="34"/>
      <c r="HP136" s="34"/>
      <c r="HQ136" s="34"/>
      <c r="HR136" s="34"/>
      <c r="HS136" s="34"/>
      <c r="HT136" s="34"/>
      <c r="HU136" s="34"/>
      <c r="HV136" s="34"/>
      <c r="HW136" s="34"/>
      <c r="HX136" s="34"/>
      <c r="HY136" s="34"/>
      <c r="HZ136" s="34"/>
      <c r="IA136" s="34"/>
      <c r="IB136" s="34"/>
      <c r="IC136" s="34"/>
      <c r="ID136" s="34"/>
      <c r="IE136" s="34"/>
      <c r="IF136" s="34"/>
      <c r="IG136" s="34"/>
      <c r="IH136" s="34"/>
      <c r="II136" s="34"/>
      <c r="IJ136" s="34"/>
      <c r="IK136" s="34"/>
      <c r="IL136" s="34"/>
      <c r="IM136" s="34"/>
      <c r="IN136" s="34"/>
      <c r="IO136" s="34"/>
      <c r="IP136" s="34"/>
      <c r="IQ136" s="34"/>
      <c r="IR136" s="34"/>
      <c r="IS136" s="34"/>
      <c r="IT136" s="34"/>
      <c r="IU136" s="34"/>
      <c r="IV136" s="34"/>
      <c r="IW136" s="34"/>
      <c r="IX136" s="34"/>
      <c r="IY136" s="34"/>
      <c r="IZ136" s="34"/>
      <c r="JA136" s="34"/>
      <c r="JB136" s="34"/>
      <c r="JC136" s="34"/>
      <c r="JD136" s="34"/>
      <c r="JE136" s="34"/>
      <c r="JF136" s="34"/>
      <c r="JG136" s="34"/>
      <c r="JH136" s="34"/>
      <c r="JI136" s="34"/>
      <c r="JJ136" s="34"/>
      <c r="JK136" s="34"/>
      <c r="JL136" s="34"/>
      <c r="JM136" s="34"/>
      <c r="JN136" s="34"/>
      <c r="JO136" s="34"/>
      <c r="JP136" s="34"/>
      <c r="JQ136" s="34"/>
      <c r="JR136" s="34"/>
      <c r="JS136" s="34"/>
      <c r="JT136" s="34"/>
      <c r="JU136" s="34"/>
      <c r="JV136" s="34"/>
      <c r="JW136" s="34"/>
      <c r="JX136" s="34"/>
      <c r="JY136" s="34"/>
      <c r="JZ136" s="34"/>
      <c r="KA136" s="34"/>
      <c r="KB136" s="34"/>
      <c r="KC136" s="34"/>
      <c r="KD136" s="34"/>
      <c r="KE136" s="34"/>
      <c r="KF136" s="34"/>
      <c r="KG136" s="34"/>
      <c r="KH136" s="34"/>
      <c r="KI136" s="34"/>
      <c r="KJ136" s="34"/>
      <c r="KK136" s="34"/>
      <c r="KL136" s="34"/>
      <c r="KM136" s="34"/>
      <c r="KN136" s="34"/>
      <c r="KO136" s="34"/>
      <c r="KP136" s="34"/>
      <c r="KQ136" s="34"/>
      <c r="KR136" s="34"/>
      <c r="KS136" s="34"/>
      <c r="KT136" s="34"/>
      <c r="KU136" s="34"/>
      <c r="KV136" s="34"/>
      <c r="KW136" s="34"/>
      <c r="KX136" s="34"/>
      <c r="KY136" s="34"/>
      <c r="KZ136" s="34"/>
      <c r="LA136" s="34"/>
      <c r="LB136" s="34"/>
      <c r="LC136" s="34"/>
      <c r="LD136" s="34"/>
      <c r="LE136" s="34"/>
      <c r="LF136" s="34"/>
      <c r="LG136" s="34"/>
      <c r="LH136" s="34"/>
      <c r="LI136" s="34"/>
      <c r="LJ136" s="34"/>
      <c r="LK136" s="34"/>
      <c r="LL136" s="34"/>
      <c r="LM136" s="34"/>
      <c r="LN136" s="34"/>
      <c r="LO136" s="34"/>
      <c r="LP136" s="34"/>
      <c r="LQ136" s="34"/>
      <c r="LR136" s="34"/>
      <c r="LS136" s="34"/>
      <c r="LT136" s="34"/>
      <c r="LU136" s="34"/>
      <c r="LV136" s="34"/>
      <c r="LW136" s="34"/>
      <c r="LX136" s="34"/>
      <c r="LY136" s="34"/>
      <c r="LZ136" s="34"/>
      <c r="MA136" s="237"/>
      <c r="MB136" s="34"/>
      <c r="MC136" s="34"/>
      <c r="MD136" s="34"/>
      <c r="ME136" s="34"/>
      <c r="MF136" s="34"/>
      <c r="MG136" s="34"/>
      <c r="MH136" s="34"/>
      <c r="MI136" s="14"/>
      <c r="MJ136" s="14"/>
      <c r="MK136" s="14"/>
      <c r="ML136" s="14"/>
      <c r="MM136" s="14"/>
      <c r="MN136" s="14"/>
      <c r="MO136" s="14"/>
      <c r="MP136" s="14"/>
      <c r="MQ136" s="14"/>
      <c r="MR136" s="14"/>
      <c r="MS136" s="14"/>
      <c r="MT136" s="14"/>
      <c r="MU136" s="14"/>
      <c r="MV136" s="14"/>
      <c r="MW136" s="14"/>
      <c r="MX136" s="14"/>
      <c r="MY136" s="14"/>
    </row>
    <row r="137" spans="1:363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237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  <c r="GL137" s="34"/>
      <c r="GM137" s="34"/>
      <c r="GN137" s="34"/>
      <c r="GO137" s="34"/>
      <c r="GP137" s="34"/>
      <c r="GQ137" s="34"/>
      <c r="GR137" s="34"/>
      <c r="GS137" s="34"/>
      <c r="GT137" s="34"/>
      <c r="GU137" s="34"/>
      <c r="GV137" s="34"/>
      <c r="GW137" s="34"/>
      <c r="GX137" s="34"/>
      <c r="GY137" s="34"/>
      <c r="GZ137" s="34"/>
      <c r="HA137" s="34"/>
      <c r="HB137" s="34"/>
      <c r="HC137" s="34"/>
      <c r="HD137" s="34"/>
      <c r="HE137" s="34"/>
      <c r="HF137" s="34"/>
      <c r="HG137" s="34"/>
      <c r="HH137" s="34"/>
      <c r="HI137" s="34"/>
      <c r="HJ137" s="34"/>
      <c r="HK137" s="34"/>
      <c r="HL137" s="34"/>
      <c r="HM137" s="34"/>
      <c r="HN137" s="34"/>
      <c r="HO137" s="34"/>
      <c r="HP137" s="34"/>
      <c r="HQ137" s="34"/>
      <c r="HR137" s="34"/>
      <c r="HS137" s="34"/>
      <c r="HT137" s="34"/>
      <c r="HU137" s="34"/>
      <c r="HV137" s="34"/>
      <c r="HW137" s="34"/>
      <c r="HX137" s="34"/>
      <c r="HY137" s="34"/>
      <c r="HZ137" s="34"/>
      <c r="IA137" s="34"/>
      <c r="IB137" s="34"/>
      <c r="IC137" s="34"/>
      <c r="ID137" s="34"/>
      <c r="IE137" s="34"/>
      <c r="IF137" s="34"/>
      <c r="IG137" s="34"/>
      <c r="IH137" s="34"/>
      <c r="II137" s="34"/>
      <c r="IJ137" s="34"/>
      <c r="IK137" s="34"/>
      <c r="IL137" s="34"/>
      <c r="IM137" s="34"/>
      <c r="IN137" s="34"/>
      <c r="IO137" s="34"/>
      <c r="IP137" s="34"/>
      <c r="IQ137" s="34"/>
      <c r="IR137" s="34"/>
      <c r="IS137" s="34"/>
      <c r="IT137" s="34"/>
      <c r="IU137" s="34"/>
      <c r="IV137" s="34"/>
      <c r="IW137" s="34"/>
      <c r="IX137" s="34"/>
      <c r="IY137" s="34"/>
      <c r="IZ137" s="34"/>
      <c r="JA137" s="34"/>
      <c r="JB137" s="34"/>
      <c r="JC137" s="34"/>
      <c r="JD137" s="34"/>
      <c r="JE137" s="34"/>
      <c r="JF137" s="34"/>
      <c r="JG137" s="34"/>
      <c r="JH137" s="34"/>
      <c r="JI137" s="34"/>
      <c r="JJ137" s="34"/>
      <c r="JK137" s="34"/>
      <c r="JL137" s="34"/>
      <c r="JM137" s="34"/>
      <c r="JN137" s="34"/>
      <c r="JO137" s="34"/>
      <c r="JP137" s="34"/>
      <c r="JQ137" s="34"/>
      <c r="JR137" s="34"/>
      <c r="JS137" s="34"/>
      <c r="JT137" s="34"/>
      <c r="JU137" s="34"/>
      <c r="JV137" s="34"/>
      <c r="JW137" s="34"/>
      <c r="JX137" s="34"/>
      <c r="JY137" s="34"/>
      <c r="JZ137" s="34"/>
      <c r="KA137" s="34"/>
      <c r="KB137" s="34"/>
      <c r="KC137" s="34"/>
      <c r="KD137" s="34"/>
      <c r="KE137" s="34"/>
      <c r="KF137" s="34"/>
      <c r="KG137" s="34"/>
      <c r="KH137" s="34"/>
      <c r="KI137" s="34"/>
      <c r="KJ137" s="34"/>
      <c r="KK137" s="34"/>
      <c r="KL137" s="34"/>
      <c r="KM137" s="34"/>
      <c r="KN137" s="34"/>
      <c r="KO137" s="34"/>
      <c r="KP137" s="34"/>
      <c r="KQ137" s="34"/>
      <c r="KR137" s="34"/>
      <c r="KS137" s="34"/>
      <c r="KT137" s="34"/>
      <c r="KU137" s="34"/>
      <c r="KV137" s="34"/>
      <c r="KW137" s="34"/>
      <c r="KX137" s="34"/>
      <c r="KY137" s="34"/>
      <c r="KZ137" s="34"/>
      <c r="LA137" s="34"/>
      <c r="LB137" s="34"/>
      <c r="LC137" s="34"/>
      <c r="LD137" s="34"/>
      <c r="LE137" s="34"/>
      <c r="LF137" s="34"/>
      <c r="LG137" s="34"/>
      <c r="LH137" s="34"/>
      <c r="LI137" s="34"/>
      <c r="LJ137" s="34"/>
      <c r="LK137" s="34"/>
      <c r="LL137" s="34"/>
      <c r="LM137" s="34"/>
      <c r="LN137" s="34"/>
      <c r="LO137" s="34"/>
      <c r="LP137" s="34"/>
      <c r="LQ137" s="34"/>
      <c r="LR137" s="34"/>
      <c r="LS137" s="34"/>
      <c r="LT137" s="34"/>
      <c r="LU137" s="34"/>
      <c r="LV137" s="34"/>
      <c r="LW137" s="34"/>
      <c r="LX137" s="34"/>
      <c r="LY137" s="34"/>
      <c r="LZ137" s="34"/>
      <c r="MA137" s="237"/>
      <c r="MB137" s="34"/>
      <c r="MC137" s="34"/>
      <c r="MD137" s="34"/>
      <c r="ME137" s="34"/>
      <c r="MF137" s="34"/>
      <c r="MG137" s="34"/>
      <c r="MH137" s="34"/>
      <c r="MI137" s="14"/>
      <c r="MJ137" s="14"/>
      <c r="MK137" s="14"/>
      <c r="ML137" s="14"/>
      <c r="MM137" s="14"/>
      <c r="MN137" s="14"/>
      <c r="MO137" s="14"/>
      <c r="MP137" s="14"/>
      <c r="MQ137" s="14"/>
      <c r="MR137" s="14"/>
      <c r="MS137" s="14"/>
      <c r="MT137" s="14"/>
      <c r="MU137" s="14"/>
      <c r="MV137" s="14"/>
      <c r="MW137" s="14"/>
      <c r="MX137" s="14"/>
      <c r="MY137" s="14"/>
    </row>
    <row r="138" spans="1:363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237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34"/>
      <c r="GM138" s="34"/>
      <c r="GN138" s="34"/>
      <c r="GO138" s="34"/>
      <c r="GP138" s="34"/>
      <c r="GQ138" s="34"/>
      <c r="GR138" s="34"/>
      <c r="GS138" s="34"/>
      <c r="GT138" s="34"/>
      <c r="GU138" s="34"/>
      <c r="GV138" s="34"/>
      <c r="GW138" s="34"/>
      <c r="GX138" s="34"/>
      <c r="GY138" s="34"/>
      <c r="GZ138" s="34"/>
      <c r="HA138" s="34"/>
      <c r="HB138" s="34"/>
      <c r="HC138" s="34"/>
      <c r="HD138" s="34"/>
      <c r="HE138" s="34"/>
      <c r="HF138" s="34"/>
      <c r="HG138" s="34"/>
      <c r="HH138" s="34"/>
      <c r="HI138" s="34"/>
      <c r="HJ138" s="34"/>
      <c r="HK138" s="34"/>
      <c r="HL138" s="34"/>
      <c r="HM138" s="34"/>
      <c r="HN138" s="34"/>
      <c r="HO138" s="34"/>
      <c r="HP138" s="34"/>
      <c r="HQ138" s="34"/>
      <c r="HR138" s="34"/>
      <c r="HS138" s="34"/>
      <c r="HT138" s="34"/>
      <c r="HU138" s="34"/>
      <c r="HV138" s="34"/>
      <c r="HW138" s="34"/>
      <c r="HX138" s="34"/>
      <c r="HY138" s="34"/>
      <c r="HZ138" s="34"/>
      <c r="IA138" s="34"/>
      <c r="IB138" s="34"/>
      <c r="IC138" s="34"/>
      <c r="ID138" s="34"/>
      <c r="IE138" s="34"/>
      <c r="IF138" s="34"/>
      <c r="IG138" s="34"/>
      <c r="IH138" s="34"/>
      <c r="II138" s="34"/>
      <c r="IJ138" s="34"/>
      <c r="IK138" s="34"/>
      <c r="IL138" s="34"/>
      <c r="IM138" s="34"/>
      <c r="IN138" s="34"/>
      <c r="IO138" s="34"/>
      <c r="IP138" s="34"/>
      <c r="IQ138" s="34"/>
      <c r="IR138" s="34"/>
      <c r="IS138" s="34"/>
      <c r="IT138" s="34"/>
      <c r="IU138" s="34"/>
      <c r="IV138" s="34"/>
      <c r="IW138" s="34"/>
      <c r="IX138" s="34"/>
      <c r="IY138" s="34"/>
      <c r="IZ138" s="34"/>
      <c r="JA138" s="34"/>
      <c r="JB138" s="34"/>
      <c r="JC138" s="34"/>
      <c r="JD138" s="34"/>
      <c r="JE138" s="34"/>
      <c r="JF138" s="34"/>
      <c r="JG138" s="34"/>
      <c r="JH138" s="34"/>
      <c r="JI138" s="34"/>
      <c r="JJ138" s="34"/>
      <c r="JK138" s="34"/>
      <c r="JL138" s="34"/>
      <c r="JM138" s="34"/>
      <c r="JN138" s="34"/>
      <c r="JO138" s="34"/>
      <c r="JP138" s="34"/>
      <c r="JQ138" s="34"/>
      <c r="JR138" s="34"/>
      <c r="JS138" s="34"/>
      <c r="JT138" s="34"/>
      <c r="JU138" s="34"/>
      <c r="JV138" s="34"/>
      <c r="JW138" s="34"/>
      <c r="JX138" s="34"/>
      <c r="JY138" s="34"/>
      <c r="JZ138" s="34"/>
      <c r="KA138" s="34"/>
      <c r="KB138" s="34"/>
      <c r="KC138" s="34"/>
      <c r="KD138" s="34"/>
      <c r="KE138" s="34"/>
      <c r="KF138" s="34"/>
      <c r="KG138" s="34"/>
      <c r="KH138" s="34"/>
      <c r="KI138" s="34"/>
      <c r="KJ138" s="34"/>
      <c r="KK138" s="34"/>
      <c r="KL138" s="34"/>
      <c r="KM138" s="34"/>
      <c r="KN138" s="34"/>
      <c r="KO138" s="34"/>
      <c r="KP138" s="34"/>
      <c r="KQ138" s="34"/>
      <c r="KR138" s="34"/>
      <c r="KS138" s="34"/>
      <c r="KT138" s="34"/>
      <c r="KU138" s="34"/>
      <c r="KV138" s="34"/>
      <c r="KW138" s="34"/>
      <c r="KX138" s="34"/>
      <c r="KY138" s="34"/>
      <c r="KZ138" s="34"/>
      <c r="LA138" s="34"/>
      <c r="LB138" s="34"/>
      <c r="LC138" s="34"/>
      <c r="LD138" s="34"/>
      <c r="LE138" s="34"/>
      <c r="LF138" s="34"/>
      <c r="LG138" s="34"/>
      <c r="LH138" s="34"/>
      <c r="LI138" s="34"/>
      <c r="LJ138" s="34"/>
      <c r="LK138" s="34"/>
      <c r="LL138" s="34"/>
      <c r="LM138" s="34"/>
      <c r="LN138" s="34"/>
      <c r="LO138" s="34"/>
      <c r="LP138" s="34"/>
      <c r="LQ138" s="34"/>
      <c r="LR138" s="34"/>
      <c r="LS138" s="34"/>
      <c r="LT138" s="34"/>
      <c r="LU138" s="34"/>
      <c r="LV138" s="34"/>
      <c r="LW138" s="34"/>
      <c r="LX138" s="34"/>
      <c r="LY138" s="34"/>
      <c r="LZ138" s="34"/>
      <c r="MA138" s="237"/>
      <c r="MB138" s="34"/>
      <c r="MC138" s="34"/>
      <c r="MD138" s="34"/>
      <c r="ME138" s="34"/>
      <c r="MF138" s="34"/>
      <c r="MG138" s="34"/>
      <c r="MH138" s="34"/>
      <c r="MI138" s="14"/>
      <c r="MJ138" s="14"/>
      <c r="MK138" s="14"/>
      <c r="ML138" s="14"/>
      <c r="MM138" s="14"/>
      <c r="MN138" s="14"/>
      <c r="MO138" s="14"/>
      <c r="MP138" s="14"/>
      <c r="MQ138" s="14"/>
      <c r="MR138" s="14"/>
      <c r="MS138" s="14"/>
      <c r="MT138" s="14"/>
      <c r="MU138" s="14"/>
      <c r="MV138" s="14"/>
      <c r="MW138" s="14"/>
      <c r="MX138" s="14"/>
      <c r="MY138" s="14"/>
    </row>
    <row r="139" spans="1:363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237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  <c r="IV139" s="34"/>
      <c r="IW139" s="34"/>
      <c r="IX139" s="34"/>
      <c r="IY139" s="34"/>
      <c r="IZ139" s="34"/>
      <c r="JA139" s="34"/>
      <c r="JB139" s="34"/>
      <c r="JC139" s="34"/>
      <c r="JD139" s="34"/>
      <c r="JE139" s="34"/>
      <c r="JF139" s="34"/>
      <c r="JG139" s="34"/>
      <c r="JH139" s="34"/>
      <c r="JI139" s="34"/>
      <c r="JJ139" s="34"/>
      <c r="JK139" s="34"/>
      <c r="JL139" s="34"/>
      <c r="JM139" s="34"/>
      <c r="JN139" s="34"/>
      <c r="JO139" s="34"/>
      <c r="JP139" s="34"/>
      <c r="JQ139" s="34"/>
      <c r="JR139" s="34"/>
      <c r="JS139" s="34"/>
      <c r="JT139" s="34"/>
      <c r="JU139" s="34"/>
      <c r="JV139" s="34"/>
      <c r="JW139" s="34"/>
      <c r="JX139" s="34"/>
      <c r="JY139" s="34"/>
      <c r="JZ139" s="34"/>
      <c r="KA139" s="34"/>
      <c r="KB139" s="34"/>
      <c r="KC139" s="34"/>
      <c r="KD139" s="34"/>
      <c r="KE139" s="34"/>
      <c r="KF139" s="34"/>
      <c r="KG139" s="34"/>
      <c r="KH139" s="34"/>
      <c r="KI139" s="34"/>
      <c r="KJ139" s="34"/>
      <c r="KK139" s="34"/>
      <c r="KL139" s="34"/>
      <c r="KM139" s="34"/>
      <c r="KN139" s="34"/>
      <c r="KO139" s="34"/>
      <c r="KP139" s="34"/>
      <c r="KQ139" s="34"/>
      <c r="KR139" s="34"/>
      <c r="KS139" s="34"/>
      <c r="KT139" s="34"/>
      <c r="KU139" s="34"/>
      <c r="KV139" s="34"/>
      <c r="KW139" s="34"/>
      <c r="KX139" s="34"/>
      <c r="KY139" s="34"/>
      <c r="KZ139" s="34"/>
      <c r="LA139" s="34"/>
      <c r="LB139" s="34"/>
      <c r="LC139" s="34"/>
      <c r="LD139" s="34"/>
      <c r="LE139" s="34"/>
      <c r="LF139" s="34"/>
      <c r="LG139" s="34"/>
      <c r="LH139" s="34"/>
      <c r="LI139" s="34"/>
      <c r="LJ139" s="34"/>
      <c r="LK139" s="34"/>
      <c r="LL139" s="34"/>
      <c r="LM139" s="34"/>
      <c r="LN139" s="34"/>
      <c r="LO139" s="34"/>
      <c r="LP139" s="34"/>
      <c r="LQ139" s="34"/>
      <c r="LR139" s="34"/>
      <c r="LS139" s="34"/>
      <c r="LT139" s="34"/>
      <c r="LU139" s="34"/>
      <c r="LV139" s="34"/>
      <c r="LW139" s="34"/>
      <c r="LX139" s="34"/>
      <c r="LY139" s="34"/>
      <c r="LZ139" s="34"/>
      <c r="MA139" s="237"/>
      <c r="MB139" s="34"/>
      <c r="MC139" s="34"/>
      <c r="MD139" s="34"/>
      <c r="ME139" s="34"/>
      <c r="MF139" s="34"/>
      <c r="MG139" s="34"/>
      <c r="MH139" s="34"/>
      <c r="MI139" s="14"/>
      <c r="MJ139" s="14"/>
      <c r="MK139" s="14"/>
      <c r="ML139" s="14"/>
      <c r="MM139" s="14"/>
      <c r="MN139" s="14"/>
      <c r="MO139" s="14"/>
      <c r="MP139" s="14"/>
      <c r="MQ139" s="14"/>
      <c r="MR139" s="14"/>
      <c r="MS139" s="14"/>
      <c r="MT139" s="14"/>
      <c r="MU139" s="14"/>
      <c r="MV139" s="14"/>
      <c r="MW139" s="14"/>
      <c r="MX139" s="14"/>
      <c r="MY139" s="14"/>
    </row>
    <row r="140" spans="1:363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237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34"/>
      <c r="GM140" s="34"/>
      <c r="GN140" s="34"/>
      <c r="GO140" s="34"/>
      <c r="GP140" s="34"/>
      <c r="GQ140" s="34"/>
      <c r="GR140" s="34"/>
      <c r="GS140" s="34"/>
      <c r="GT140" s="34"/>
      <c r="GU140" s="34"/>
      <c r="GV140" s="34"/>
      <c r="GW140" s="34"/>
      <c r="GX140" s="34"/>
      <c r="GY140" s="34"/>
      <c r="GZ140" s="34"/>
      <c r="HA140" s="34"/>
      <c r="HB140" s="34"/>
      <c r="HC140" s="34"/>
      <c r="HD140" s="34"/>
      <c r="HE140" s="34"/>
      <c r="HF140" s="34"/>
      <c r="HG140" s="34"/>
      <c r="HH140" s="34"/>
      <c r="HI140" s="34"/>
      <c r="HJ140" s="34"/>
      <c r="HK140" s="34"/>
      <c r="HL140" s="34"/>
      <c r="HM140" s="34"/>
      <c r="HN140" s="34"/>
      <c r="HO140" s="34"/>
      <c r="HP140" s="34"/>
      <c r="HQ140" s="34"/>
      <c r="HR140" s="34"/>
      <c r="HS140" s="34"/>
      <c r="HT140" s="34"/>
      <c r="HU140" s="34"/>
      <c r="HV140" s="34"/>
      <c r="HW140" s="34"/>
      <c r="HX140" s="34"/>
      <c r="HY140" s="34"/>
      <c r="HZ140" s="34"/>
      <c r="IA140" s="34"/>
      <c r="IB140" s="34"/>
      <c r="IC140" s="34"/>
      <c r="ID140" s="34"/>
      <c r="IE140" s="34"/>
      <c r="IF140" s="34"/>
      <c r="IG140" s="34"/>
      <c r="IH140" s="34"/>
      <c r="II140" s="34"/>
      <c r="IJ140" s="34"/>
      <c r="IK140" s="34"/>
      <c r="IL140" s="34"/>
      <c r="IM140" s="34"/>
      <c r="IN140" s="34"/>
      <c r="IO140" s="34"/>
      <c r="IP140" s="34"/>
      <c r="IQ140" s="34"/>
      <c r="IR140" s="34"/>
      <c r="IS140" s="34"/>
      <c r="IT140" s="34"/>
      <c r="IU140" s="34"/>
      <c r="IV140" s="34"/>
      <c r="IW140" s="34"/>
      <c r="IX140" s="34"/>
      <c r="IY140" s="34"/>
      <c r="IZ140" s="34"/>
      <c r="JA140" s="34"/>
      <c r="JB140" s="34"/>
      <c r="JC140" s="34"/>
      <c r="JD140" s="34"/>
      <c r="JE140" s="34"/>
      <c r="JF140" s="34"/>
      <c r="JG140" s="34"/>
      <c r="JH140" s="34"/>
      <c r="JI140" s="34"/>
      <c r="JJ140" s="34"/>
      <c r="JK140" s="34"/>
      <c r="JL140" s="34"/>
      <c r="JM140" s="34"/>
      <c r="JN140" s="34"/>
      <c r="JO140" s="34"/>
      <c r="JP140" s="34"/>
      <c r="JQ140" s="34"/>
      <c r="JR140" s="34"/>
      <c r="JS140" s="34"/>
      <c r="JT140" s="34"/>
      <c r="JU140" s="34"/>
      <c r="JV140" s="34"/>
      <c r="JW140" s="34"/>
      <c r="JX140" s="34"/>
      <c r="JY140" s="34"/>
      <c r="JZ140" s="34"/>
      <c r="KA140" s="34"/>
      <c r="KB140" s="34"/>
      <c r="KC140" s="34"/>
      <c r="KD140" s="34"/>
      <c r="KE140" s="34"/>
      <c r="KF140" s="34"/>
      <c r="KG140" s="34"/>
      <c r="KH140" s="34"/>
      <c r="KI140" s="34"/>
      <c r="KJ140" s="34"/>
      <c r="KK140" s="34"/>
      <c r="KL140" s="34"/>
      <c r="KM140" s="34"/>
      <c r="KN140" s="34"/>
      <c r="KO140" s="34"/>
      <c r="KP140" s="34"/>
      <c r="KQ140" s="34"/>
      <c r="KR140" s="34"/>
      <c r="KS140" s="34"/>
      <c r="KT140" s="34"/>
      <c r="KU140" s="34"/>
      <c r="KV140" s="34"/>
      <c r="KW140" s="34"/>
      <c r="KX140" s="34"/>
      <c r="KY140" s="34"/>
      <c r="KZ140" s="34"/>
      <c r="LA140" s="34"/>
      <c r="LB140" s="34"/>
      <c r="LC140" s="34"/>
      <c r="LD140" s="34"/>
      <c r="LE140" s="34"/>
      <c r="LF140" s="34"/>
      <c r="LG140" s="34"/>
      <c r="LH140" s="34"/>
      <c r="LI140" s="34"/>
      <c r="LJ140" s="34"/>
      <c r="LK140" s="34"/>
      <c r="LL140" s="34"/>
      <c r="LM140" s="34"/>
      <c r="LN140" s="34"/>
      <c r="LO140" s="34"/>
      <c r="LP140" s="34"/>
      <c r="LQ140" s="34"/>
      <c r="LR140" s="34"/>
      <c r="LS140" s="34"/>
      <c r="LT140" s="34"/>
      <c r="LU140" s="34"/>
      <c r="LV140" s="34"/>
      <c r="LW140" s="34"/>
      <c r="LX140" s="34"/>
      <c r="LY140" s="34"/>
      <c r="LZ140" s="34"/>
      <c r="MA140" s="237"/>
      <c r="MB140" s="34"/>
      <c r="MC140" s="34"/>
      <c r="MD140" s="34"/>
      <c r="ME140" s="34"/>
      <c r="MF140" s="34"/>
      <c r="MG140" s="34"/>
      <c r="MH140" s="34"/>
      <c r="MI140" s="14"/>
      <c r="MJ140" s="14"/>
      <c r="MK140" s="14"/>
      <c r="ML140" s="14"/>
      <c r="MM140" s="14"/>
      <c r="MN140" s="14"/>
      <c r="MO140" s="14"/>
      <c r="MP140" s="14"/>
      <c r="MQ140" s="14"/>
      <c r="MR140" s="14"/>
      <c r="MS140" s="14"/>
      <c r="MT140" s="14"/>
      <c r="MU140" s="14"/>
      <c r="MV140" s="14"/>
      <c r="MW140" s="14"/>
      <c r="MX140" s="14"/>
      <c r="MY140" s="14"/>
    </row>
    <row r="141" spans="1:363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237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34"/>
      <c r="GM141" s="34"/>
      <c r="GN141" s="34"/>
      <c r="GO141" s="34"/>
      <c r="GP141" s="34"/>
      <c r="GQ141" s="34"/>
      <c r="GR141" s="34"/>
      <c r="GS141" s="34"/>
      <c r="GT141" s="34"/>
      <c r="GU141" s="34"/>
      <c r="GV141" s="34"/>
      <c r="GW141" s="34"/>
      <c r="GX141" s="34"/>
      <c r="GY141" s="34"/>
      <c r="GZ141" s="34"/>
      <c r="HA141" s="34"/>
      <c r="HB141" s="34"/>
      <c r="HC141" s="34"/>
      <c r="HD141" s="34"/>
      <c r="HE141" s="34"/>
      <c r="HF141" s="34"/>
      <c r="HG141" s="34"/>
      <c r="HH141" s="34"/>
      <c r="HI141" s="34"/>
      <c r="HJ141" s="34"/>
      <c r="HK141" s="34"/>
      <c r="HL141" s="34"/>
      <c r="HM141" s="34"/>
      <c r="HN141" s="34"/>
      <c r="HO141" s="34"/>
      <c r="HP141" s="34"/>
      <c r="HQ141" s="34"/>
      <c r="HR141" s="34"/>
      <c r="HS141" s="34"/>
      <c r="HT141" s="34"/>
      <c r="HU141" s="34"/>
      <c r="HV141" s="34"/>
      <c r="HW141" s="34"/>
      <c r="HX141" s="34"/>
      <c r="HY141" s="34"/>
      <c r="HZ141" s="34"/>
      <c r="IA141" s="34"/>
      <c r="IB141" s="34"/>
      <c r="IC141" s="34"/>
      <c r="ID141" s="34"/>
      <c r="IE141" s="34"/>
      <c r="IF141" s="34"/>
      <c r="IG141" s="34"/>
      <c r="IH141" s="34"/>
      <c r="II141" s="34"/>
      <c r="IJ141" s="34"/>
      <c r="IK141" s="34"/>
      <c r="IL141" s="34"/>
      <c r="IM141" s="34"/>
      <c r="IN141" s="34"/>
      <c r="IO141" s="34"/>
      <c r="IP141" s="34"/>
      <c r="IQ141" s="34"/>
      <c r="IR141" s="34"/>
      <c r="IS141" s="34"/>
      <c r="IT141" s="34"/>
      <c r="IU141" s="34"/>
      <c r="IV141" s="34"/>
      <c r="IW141" s="34"/>
      <c r="IX141" s="34"/>
      <c r="IY141" s="34"/>
      <c r="IZ141" s="34"/>
      <c r="JA141" s="34"/>
      <c r="JB141" s="34"/>
      <c r="JC141" s="34"/>
      <c r="JD141" s="34"/>
      <c r="JE141" s="34"/>
      <c r="JF141" s="34"/>
      <c r="JG141" s="34"/>
      <c r="JH141" s="34"/>
      <c r="JI141" s="34"/>
      <c r="JJ141" s="34"/>
      <c r="JK141" s="34"/>
      <c r="JL141" s="34"/>
      <c r="JM141" s="34"/>
      <c r="JN141" s="34"/>
      <c r="JO141" s="34"/>
      <c r="JP141" s="34"/>
      <c r="JQ141" s="34"/>
      <c r="JR141" s="34"/>
      <c r="JS141" s="34"/>
      <c r="JT141" s="34"/>
      <c r="JU141" s="34"/>
      <c r="JV141" s="34"/>
      <c r="JW141" s="34"/>
      <c r="JX141" s="34"/>
      <c r="JY141" s="34"/>
      <c r="JZ141" s="34"/>
      <c r="KA141" s="34"/>
      <c r="KB141" s="34"/>
      <c r="KC141" s="34"/>
      <c r="KD141" s="34"/>
      <c r="KE141" s="34"/>
      <c r="KF141" s="34"/>
      <c r="KG141" s="34"/>
      <c r="KH141" s="34"/>
      <c r="KI141" s="34"/>
      <c r="KJ141" s="34"/>
      <c r="KK141" s="34"/>
      <c r="KL141" s="34"/>
      <c r="KM141" s="34"/>
      <c r="KN141" s="34"/>
      <c r="KO141" s="34"/>
      <c r="KP141" s="34"/>
      <c r="KQ141" s="34"/>
      <c r="KR141" s="34"/>
      <c r="KS141" s="34"/>
      <c r="KT141" s="34"/>
      <c r="KU141" s="34"/>
      <c r="KV141" s="34"/>
      <c r="KW141" s="34"/>
      <c r="KX141" s="34"/>
      <c r="KY141" s="34"/>
      <c r="KZ141" s="34"/>
      <c r="LA141" s="34"/>
      <c r="LB141" s="34"/>
      <c r="LC141" s="34"/>
      <c r="LD141" s="34"/>
      <c r="LE141" s="34"/>
      <c r="LF141" s="34"/>
      <c r="LG141" s="34"/>
      <c r="LH141" s="34"/>
      <c r="LI141" s="34"/>
      <c r="LJ141" s="34"/>
      <c r="LK141" s="34"/>
      <c r="LL141" s="34"/>
      <c r="LM141" s="34"/>
      <c r="LN141" s="34"/>
      <c r="LO141" s="34"/>
      <c r="LP141" s="34"/>
      <c r="LQ141" s="34"/>
      <c r="LR141" s="34"/>
      <c r="LS141" s="34"/>
      <c r="LT141" s="34"/>
      <c r="LU141" s="34"/>
      <c r="LV141" s="34"/>
      <c r="LW141" s="34"/>
      <c r="LX141" s="34"/>
      <c r="LY141" s="34"/>
      <c r="LZ141" s="34"/>
      <c r="MA141" s="237"/>
      <c r="MB141" s="34"/>
      <c r="MC141" s="34"/>
      <c r="MD141" s="34"/>
      <c r="ME141" s="34"/>
      <c r="MF141" s="34"/>
      <c r="MG141" s="34"/>
      <c r="MH141" s="34"/>
      <c r="MI141" s="14"/>
      <c r="MJ141" s="14"/>
      <c r="MK141" s="14"/>
      <c r="ML141" s="14"/>
      <c r="MM141" s="14"/>
      <c r="MN141" s="14"/>
      <c r="MO141" s="14"/>
      <c r="MP141" s="14"/>
      <c r="MQ141" s="14"/>
      <c r="MR141" s="14"/>
      <c r="MS141" s="14"/>
      <c r="MT141" s="14"/>
      <c r="MU141" s="14"/>
      <c r="MV141" s="14"/>
      <c r="MW141" s="14"/>
      <c r="MX141" s="14"/>
      <c r="MY141" s="14"/>
    </row>
    <row r="142" spans="1:363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237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  <c r="IU142" s="34"/>
      <c r="IV142" s="34"/>
      <c r="IW142" s="34"/>
      <c r="IX142" s="34"/>
      <c r="IY142" s="34"/>
      <c r="IZ142" s="34"/>
      <c r="JA142" s="34"/>
      <c r="JB142" s="34"/>
      <c r="JC142" s="34"/>
      <c r="JD142" s="34"/>
      <c r="JE142" s="34"/>
      <c r="JF142" s="34"/>
      <c r="JG142" s="34"/>
      <c r="JH142" s="34"/>
      <c r="JI142" s="34"/>
      <c r="JJ142" s="34"/>
      <c r="JK142" s="34"/>
      <c r="JL142" s="34"/>
      <c r="JM142" s="34"/>
      <c r="JN142" s="34"/>
      <c r="JO142" s="34"/>
      <c r="JP142" s="34"/>
      <c r="JQ142" s="34"/>
      <c r="JR142" s="34"/>
      <c r="JS142" s="34"/>
      <c r="JT142" s="34"/>
      <c r="JU142" s="34"/>
      <c r="JV142" s="34"/>
      <c r="JW142" s="34"/>
      <c r="JX142" s="34"/>
      <c r="JY142" s="34"/>
      <c r="JZ142" s="34"/>
      <c r="KA142" s="34"/>
      <c r="KB142" s="34"/>
      <c r="KC142" s="34"/>
      <c r="KD142" s="34"/>
      <c r="KE142" s="34"/>
      <c r="KF142" s="34"/>
      <c r="KG142" s="34"/>
      <c r="KH142" s="34"/>
      <c r="KI142" s="34"/>
      <c r="KJ142" s="34"/>
      <c r="KK142" s="34"/>
      <c r="KL142" s="34"/>
      <c r="KM142" s="34"/>
      <c r="KN142" s="34"/>
      <c r="KO142" s="34"/>
      <c r="KP142" s="34"/>
      <c r="KQ142" s="34"/>
      <c r="KR142" s="34"/>
      <c r="KS142" s="34"/>
      <c r="KT142" s="34"/>
      <c r="KU142" s="34"/>
      <c r="KV142" s="34"/>
      <c r="KW142" s="34"/>
      <c r="KX142" s="34"/>
      <c r="KY142" s="34"/>
      <c r="KZ142" s="34"/>
      <c r="LA142" s="34"/>
      <c r="LB142" s="34"/>
      <c r="LC142" s="34"/>
      <c r="LD142" s="34"/>
      <c r="LE142" s="34"/>
      <c r="LF142" s="34"/>
      <c r="LG142" s="34"/>
      <c r="LH142" s="34"/>
      <c r="LI142" s="34"/>
      <c r="LJ142" s="34"/>
      <c r="LK142" s="34"/>
      <c r="LL142" s="34"/>
      <c r="LM142" s="34"/>
      <c r="LN142" s="34"/>
      <c r="LO142" s="34"/>
      <c r="LP142" s="34"/>
      <c r="LQ142" s="34"/>
      <c r="LR142" s="34"/>
      <c r="LS142" s="34"/>
      <c r="LT142" s="34"/>
      <c r="LU142" s="34"/>
      <c r="LV142" s="34"/>
      <c r="LW142" s="34"/>
      <c r="LX142" s="34"/>
      <c r="LY142" s="34"/>
      <c r="LZ142" s="34"/>
      <c r="MA142" s="237"/>
      <c r="MB142" s="34"/>
      <c r="MC142" s="34"/>
      <c r="MD142" s="34"/>
      <c r="ME142" s="34"/>
      <c r="MF142" s="34"/>
      <c r="MG142" s="34"/>
      <c r="MH142" s="34"/>
      <c r="MI142" s="14"/>
      <c r="MJ142" s="14"/>
      <c r="MK142" s="14"/>
      <c r="ML142" s="14"/>
      <c r="MM142" s="14"/>
      <c r="MN142" s="14"/>
      <c r="MO142" s="14"/>
      <c r="MP142" s="14"/>
      <c r="MQ142" s="14"/>
      <c r="MR142" s="14"/>
      <c r="MS142" s="14"/>
      <c r="MT142" s="14"/>
      <c r="MU142" s="14"/>
      <c r="MV142" s="14"/>
      <c r="MW142" s="14"/>
      <c r="MX142" s="14"/>
      <c r="MY142" s="14"/>
    </row>
    <row r="143" spans="1:363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237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34"/>
      <c r="GM143" s="34"/>
      <c r="GN143" s="34"/>
      <c r="GO143" s="34"/>
      <c r="GP143" s="34"/>
      <c r="GQ143" s="34"/>
      <c r="GR143" s="34"/>
      <c r="GS143" s="34"/>
      <c r="GT143" s="34"/>
      <c r="GU143" s="34"/>
      <c r="GV143" s="34"/>
      <c r="GW143" s="34"/>
      <c r="GX143" s="34"/>
      <c r="GY143" s="34"/>
      <c r="GZ143" s="34"/>
      <c r="HA143" s="34"/>
      <c r="HB143" s="34"/>
      <c r="HC143" s="34"/>
      <c r="HD143" s="34"/>
      <c r="HE143" s="34"/>
      <c r="HF143" s="34"/>
      <c r="HG143" s="34"/>
      <c r="HH143" s="34"/>
      <c r="HI143" s="34"/>
      <c r="HJ143" s="34"/>
      <c r="HK143" s="34"/>
      <c r="HL143" s="34"/>
      <c r="HM143" s="34"/>
      <c r="HN143" s="34"/>
      <c r="HO143" s="34"/>
      <c r="HP143" s="34"/>
      <c r="HQ143" s="34"/>
      <c r="HR143" s="34"/>
      <c r="HS143" s="34"/>
      <c r="HT143" s="34"/>
      <c r="HU143" s="34"/>
      <c r="HV143" s="34"/>
      <c r="HW143" s="34"/>
      <c r="HX143" s="34"/>
      <c r="HY143" s="34"/>
      <c r="HZ143" s="34"/>
      <c r="IA143" s="34"/>
      <c r="IB143" s="34"/>
      <c r="IC143" s="34"/>
      <c r="ID143" s="34"/>
      <c r="IE143" s="34"/>
      <c r="IF143" s="34"/>
      <c r="IG143" s="34"/>
      <c r="IH143" s="34"/>
      <c r="II143" s="34"/>
      <c r="IJ143" s="34"/>
      <c r="IK143" s="34"/>
      <c r="IL143" s="34"/>
      <c r="IM143" s="34"/>
      <c r="IN143" s="34"/>
      <c r="IO143" s="34"/>
      <c r="IP143" s="34"/>
      <c r="IQ143" s="34"/>
      <c r="IR143" s="34"/>
      <c r="IS143" s="34"/>
      <c r="IT143" s="34"/>
      <c r="IU143" s="34"/>
      <c r="IV143" s="34"/>
      <c r="IW143" s="34"/>
      <c r="IX143" s="34"/>
      <c r="IY143" s="34"/>
      <c r="IZ143" s="34"/>
      <c r="JA143" s="34"/>
      <c r="JB143" s="34"/>
      <c r="JC143" s="34"/>
      <c r="JD143" s="34"/>
      <c r="JE143" s="34"/>
      <c r="JF143" s="34"/>
      <c r="JG143" s="34"/>
      <c r="JH143" s="34"/>
      <c r="JI143" s="34"/>
      <c r="JJ143" s="34"/>
      <c r="JK143" s="34"/>
      <c r="JL143" s="34"/>
      <c r="JM143" s="34"/>
      <c r="JN143" s="34"/>
      <c r="JO143" s="34"/>
      <c r="JP143" s="34"/>
      <c r="JQ143" s="34"/>
      <c r="JR143" s="34"/>
      <c r="JS143" s="34"/>
      <c r="JT143" s="34"/>
      <c r="JU143" s="34"/>
      <c r="JV143" s="34"/>
      <c r="JW143" s="34"/>
      <c r="JX143" s="34"/>
      <c r="JY143" s="34"/>
      <c r="JZ143" s="34"/>
      <c r="KA143" s="34"/>
      <c r="KB143" s="34"/>
      <c r="KC143" s="34"/>
      <c r="KD143" s="34"/>
      <c r="KE143" s="34"/>
      <c r="KF143" s="34"/>
      <c r="KG143" s="34"/>
      <c r="KH143" s="34"/>
      <c r="KI143" s="34"/>
      <c r="KJ143" s="34"/>
      <c r="KK143" s="34"/>
      <c r="KL143" s="34"/>
      <c r="KM143" s="34"/>
      <c r="KN143" s="34"/>
      <c r="KO143" s="34"/>
      <c r="KP143" s="34"/>
      <c r="KQ143" s="34"/>
      <c r="KR143" s="34"/>
      <c r="KS143" s="34"/>
      <c r="KT143" s="34"/>
      <c r="KU143" s="34"/>
      <c r="KV143" s="34"/>
      <c r="KW143" s="34"/>
      <c r="KX143" s="34"/>
      <c r="KY143" s="34"/>
      <c r="KZ143" s="34"/>
      <c r="LA143" s="34"/>
      <c r="LB143" s="34"/>
      <c r="LC143" s="34"/>
      <c r="LD143" s="34"/>
      <c r="LE143" s="34"/>
      <c r="LF143" s="34"/>
      <c r="LG143" s="34"/>
      <c r="LH143" s="34"/>
      <c r="LI143" s="34"/>
      <c r="LJ143" s="34"/>
      <c r="LK143" s="34"/>
      <c r="LL143" s="34"/>
      <c r="LM143" s="34"/>
      <c r="LN143" s="34"/>
      <c r="LO143" s="34"/>
      <c r="LP143" s="34"/>
      <c r="LQ143" s="34"/>
      <c r="LR143" s="34"/>
      <c r="LS143" s="34"/>
      <c r="LT143" s="34"/>
      <c r="LU143" s="34"/>
      <c r="LV143" s="34"/>
      <c r="LW143" s="34"/>
      <c r="LX143" s="34"/>
      <c r="LY143" s="34"/>
      <c r="LZ143" s="34"/>
      <c r="MA143" s="237"/>
      <c r="MB143" s="34"/>
      <c r="MC143" s="34"/>
      <c r="MD143" s="34"/>
      <c r="ME143" s="34"/>
      <c r="MF143" s="34"/>
      <c r="MG143" s="34"/>
      <c r="MH143" s="34"/>
      <c r="MI143" s="14"/>
      <c r="MJ143" s="14"/>
      <c r="MK143" s="14"/>
      <c r="ML143" s="14"/>
      <c r="MM143" s="14"/>
      <c r="MN143" s="14"/>
      <c r="MO143" s="14"/>
      <c r="MP143" s="14"/>
      <c r="MQ143" s="14"/>
      <c r="MR143" s="14"/>
      <c r="MS143" s="14"/>
      <c r="MT143" s="14"/>
      <c r="MU143" s="14"/>
      <c r="MV143" s="14"/>
      <c r="MW143" s="14"/>
      <c r="MX143" s="14"/>
      <c r="MY143" s="14"/>
    </row>
    <row r="144" spans="1:363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237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  <c r="GU144" s="34"/>
      <c r="GV144" s="34"/>
      <c r="GW144" s="34"/>
      <c r="GX144" s="34"/>
      <c r="GY144" s="34"/>
      <c r="GZ144" s="34"/>
      <c r="HA144" s="34"/>
      <c r="HB144" s="34"/>
      <c r="HC144" s="34"/>
      <c r="HD144" s="34"/>
      <c r="HE144" s="34"/>
      <c r="HF144" s="34"/>
      <c r="HG144" s="34"/>
      <c r="HH144" s="34"/>
      <c r="HI144" s="34"/>
      <c r="HJ144" s="34"/>
      <c r="HK144" s="34"/>
      <c r="HL144" s="34"/>
      <c r="HM144" s="34"/>
      <c r="HN144" s="34"/>
      <c r="HO144" s="34"/>
      <c r="HP144" s="34"/>
      <c r="HQ144" s="34"/>
      <c r="HR144" s="34"/>
      <c r="HS144" s="34"/>
      <c r="HT144" s="34"/>
      <c r="HU144" s="34"/>
      <c r="HV144" s="34"/>
      <c r="HW144" s="34"/>
      <c r="HX144" s="34"/>
      <c r="HY144" s="34"/>
      <c r="HZ144" s="34"/>
      <c r="IA144" s="34"/>
      <c r="IB144" s="34"/>
      <c r="IC144" s="34"/>
      <c r="ID144" s="34"/>
      <c r="IE144" s="34"/>
      <c r="IF144" s="34"/>
      <c r="IG144" s="34"/>
      <c r="IH144" s="34"/>
      <c r="II144" s="34"/>
      <c r="IJ144" s="34"/>
      <c r="IK144" s="34"/>
      <c r="IL144" s="34"/>
      <c r="IM144" s="34"/>
      <c r="IN144" s="34"/>
      <c r="IO144" s="34"/>
      <c r="IP144" s="34"/>
      <c r="IQ144" s="34"/>
      <c r="IR144" s="34"/>
      <c r="IS144" s="34"/>
      <c r="IT144" s="34"/>
      <c r="IU144" s="34"/>
      <c r="IV144" s="34"/>
      <c r="IW144" s="34"/>
      <c r="IX144" s="34"/>
      <c r="IY144" s="34"/>
      <c r="IZ144" s="34"/>
      <c r="JA144" s="34"/>
      <c r="JB144" s="34"/>
      <c r="JC144" s="34"/>
      <c r="JD144" s="34"/>
      <c r="JE144" s="34"/>
      <c r="JF144" s="34"/>
      <c r="JG144" s="34"/>
      <c r="JH144" s="34"/>
      <c r="JI144" s="34"/>
      <c r="JJ144" s="34"/>
      <c r="JK144" s="34"/>
      <c r="JL144" s="34"/>
      <c r="JM144" s="34"/>
      <c r="JN144" s="34"/>
      <c r="JO144" s="34"/>
      <c r="JP144" s="34"/>
      <c r="JQ144" s="34"/>
      <c r="JR144" s="34"/>
      <c r="JS144" s="34"/>
      <c r="JT144" s="34"/>
      <c r="JU144" s="34"/>
      <c r="JV144" s="34"/>
      <c r="JW144" s="34"/>
      <c r="JX144" s="34"/>
      <c r="JY144" s="34"/>
      <c r="JZ144" s="34"/>
      <c r="KA144" s="34"/>
      <c r="KB144" s="34"/>
      <c r="KC144" s="34"/>
      <c r="KD144" s="34"/>
      <c r="KE144" s="34"/>
      <c r="KF144" s="34"/>
      <c r="KG144" s="34"/>
      <c r="KH144" s="34"/>
      <c r="KI144" s="34"/>
      <c r="KJ144" s="34"/>
      <c r="KK144" s="34"/>
      <c r="KL144" s="34"/>
      <c r="KM144" s="34"/>
      <c r="KN144" s="34"/>
      <c r="KO144" s="34"/>
      <c r="KP144" s="34"/>
      <c r="KQ144" s="34"/>
      <c r="KR144" s="34"/>
      <c r="KS144" s="34"/>
      <c r="KT144" s="34"/>
      <c r="KU144" s="34"/>
      <c r="KV144" s="34"/>
      <c r="KW144" s="34"/>
      <c r="KX144" s="34"/>
      <c r="KY144" s="34"/>
      <c r="KZ144" s="34"/>
      <c r="LA144" s="34"/>
      <c r="LB144" s="34"/>
      <c r="LC144" s="34"/>
      <c r="LD144" s="34"/>
      <c r="LE144" s="34"/>
      <c r="LF144" s="34"/>
      <c r="LG144" s="34"/>
      <c r="LH144" s="34"/>
      <c r="LI144" s="34"/>
      <c r="LJ144" s="34"/>
      <c r="LK144" s="34"/>
      <c r="LL144" s="34"/>
      <c r="LM144" s="34"/>
      <c r="LN144" s="34"/>
      <c r="LO144" s="34"/>
      <c r="LP144" s="34"/>
      <c r="LQ144" s="34"/>
      <c r="LR144" s="34"/>
      <c r="LS144" s="34"/>
      <c r="LT144" s="34"/>
      <c r="LU144" s="34"/>
      <c r="LV144" s="34"/>
      <c r="LW144" s="34"/>
      <c r="LX144" s="34"/>
      <c r="LY144" s="34"/>
      <c r="LZ144" s="34"/>
      <c r="MA144" s="237"/>
      <c r="MB144" s="34"/>
      <c r="MC144" s="34"/>
      <c r="MD144" s="34"/>
      <c r="ME144" s="34"/>
      <c r="MF144" s="34"/>
      <c r="MG144" s="34"/>
      <c r="MH144" s="34"/>
      <c r="MI144" s="14"/>
      <c r="MJ144" s="14"/>
      <c r="MK144" s="14"/>
      <c r="ML144" s="14"/>
      <c r="MM144" s="14"/>
      <c r="MN144" s="14"/>
      <c r="MO144" s="14"/>
      <c r="MP144" s="14"/>
      <c r="MQ144" s="14"/>
      <c r="MR144" s="14"/>
      <c r="MS144" s="14"/>
      <c r="MT144" s="14"/>
      <c r="MU144" s="14"/>
      <c r="MV144" s="14"/>
      <c r="MW144" s="14"/>
      <c r="MX144" s="14"/>
      <c r="MY144" s="14"/>
    </row>
    <row r="145" spans="1:363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237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34"/>
      <c r="GM145" s="34"/>
      <c r="GN145" s="34"/>
      <c r="GO145" s="34"/>
      <c r="GP145" s="34"/>
      <c r="GQ145" s="34"/>
      <c r="GR145" s="34"/>
      <c r="GS145" s="34"/>
      <c r="GT145" s="34"/>
      <c r="GU145" s="34"/>
      <c r="GV145" s="34"/>
      <c r="GW145" s="34"/>
      <c r="GX145" s="34"/>
      <c r="GY145" s="34"/>
      <c r="GZ145" s="34"/>
      <c r="HA145" s="34"/>
      <c r="HB145" s="34"/>
      <c r="HC145" s="34"/>
      <c r="HD145" s="34"/>
      <c r="HE145" s="34"/>
      <c r="HF145" s="34"/>
      <c r="HG145" s="34"/>
      <c r="HH145" s="34"/>
      <c r="HI145" s="34"/>
      <c r="HJ145" s="34"/>
      <c r="HK145" s="34"/>
      <c r="HL145" s="34"/>
      <c r="HM145" s="34"/>
      <c r="HN145" s="34"/>
      <c r="HO145" s="34"/>
      <c r="HP145" s="34"/>
      <c r="HQ145" s="34"/>
      <c r="HR145" s="34"/>
      <c r="HS145" s="34"/>
      <c r="HT145" s="34"/>
      <c r="HU145" s="34"/>
      <c r="HV145" s="34"/>
      <c r="HW145" s="34"/>
      <c r="HX145" s="34"/>
      <c r="HY145" s="34"/>
      <c r="HZ145" s="34"/>
      <c r="IA145" s="34"/>
      <c r="IB145" s="34"/>
      <c r="IC145" s="34"/>
      <c r="ID145" s="34"/>
      <c r="IE145" s="34"/>
      <c r="IF145" s="34"/>
      <c r="IG145" s="34"/>
      <c r="IH145" s="34"/>
      <c r="II145" s="34"/>
      <c r="IJ145" s="34"/>
      <c r="IK145" s="34"/>
      <c r="IL145" s="34"/>
      <c r="IM145" s="34"/>
      <c r="IN145" s="34"/>
      <c r="IO145" s="34"/>
      <c r="IP145" s="34"/>
      <c r="IQ145" s="34"/>
      <c r="IR145" s="34"/>
      <c r="IS145" s="34"/>
      <c r="IT145" s="34"/>
      <c r="IU145" s="34"/>
      <c r="IV145" s="34"/>
      <c r="IW145" s="34"/>
      <c r="IX145" s="34"/>
      <c r="IY145" s="34"/>
      <c r="IZ145" s="34"/>
      <c r="JA145" s="34"/>
      <c r="JB145" s="34"/>
      <c r="JC145" s="34"/>
      <c r="JD145" s="34"/>
      <c r="JE145" s="34"/>
      <c r="JF145" s="34"/>
      <c r="JG145" s="34"/>
      <c r="JH145" s="34"/>
      <c r="JI145" s="34"/>
      <c r="JJ145" s="34"/>
      <c r="JK145" s="34"/>
      <c r="JL145" s="34"/>
      <c r="JM145" s="34"/>
      <c r="JN145" s="34"/>
      <c r="JO145" s="34"/>
      <c r="JP145" s="34"/>
      <c r="JQ145" s="34"/>
      <c r="JR145" s="34"/>
      <c r="JS145" s="34"/>
      <c r="JT145" s="34"/>
      <c r="JU145" s="34"/>
      <c r="JV145" s="34"/>
      <c r="JW145" s="34"/>
      <c r="JX145" s="34"/>
      <c r="JY145" s="34"/>
      <c r="JZ145" s="34"/>
      <c r="KA145" s="34"/>
      <c r="KB145" s="34"/>
      <c r="KC145" s="34"/>
      <c r="KD145" s="34"/>
      <c r="KE145" s="34"/>
      <c r="KF145" s="34"/>
      <c r="KG145" s="34"/>
      <c r="KH145" s="34"/>
      <c r="KI145" s="34"/>
      <c r="KJ145" s="34"/>
      <c r="KK145" s="34"/>
      <c r="KL145" s="34"/>
      <c r="KM145" s="34"/>
      <c r="KN145" s="34"/>
      <c r="KO145" s="34"/>
      <c r="KP145" s="34"/>
      <c r="KQ145" s="34"/>
      <c r="KR145" s="34"/>
      <c r="KS145" s="34"/>
      <c r="KT145" s="34"/>
      <c r="KU145" s="34"/>
      <c r="KV145" s="34"/>
      <c r="KW145" s="34"/>
      <c r="KX145" s="34"/>
      <c r="KY145" s="34"/>
      <c r="KZ145" s="34"/>
      <c r="LA145" s="34"/>
      <c r="LB145" s="34"/>
      <c r="LC145" s="34"/>
      <c r="LD145" s="34"/>
      <c r="LE145" s="34"/>
      <c r="LF145" s="34"/>
      <c r="LG145" s="34"/>
      <c r="LH145" s="34"/>
      <c r="LI145" s="34"/>
      <c r="LJ145" s="34"/>
      <c r="LK145" s="34"/>
      <c r="LL145" s="34"/>
      <c r="LM145" s="34"/>
      <c r="LN145" s="34"/>
      <c r="LO145" s="34"/>
      <c r="LP145" s="34"/>
      <c r="LQ145" s="34"/>
      <c r="LR145" s="34"/>
      <c r="LS145" s="34"/>
      <c r="LT145" s="34"/>
      <c r="LU145" s="34"/>
      <c r="LV145" s="34"/>
      <c r="LW145" s="34"/>
      <c r="LX145" s="34"/>
      <c r="LY145" s="34"/>
      <c r="LZ145" s="34"/>
      <c r="MA145" s="237"/>
      <c r="MB145" s="34"/>
      <c r="MC145" s="34"/>
      <c r="MD145" s="34"/>
      <c r="ME145" s="34"/>
      <c r="MF145" s="34"/>
      <c r="MG145" s="34"/>
      <c r="MH145" s="34"/>
      <c r="MI145" s="14"/>
      <c r="MJ145" s="14"/>
      <c r="MK145" s="14"/>
      <c r="ML145" s="14"/>
      <c r="MM145" s="14"/>
      <c r="MN145" s="14"/>
      <c r="MO145" s="14"/>
      <c r="MP145" s="14"/>
      <c r="MQ145" s="14"/>
      <c r="MR145" s="14"/>
      <c r="MS145" s="14"/>
      <c r="MT145" s="14"/>
      <c r="MU145" s="14"/>
      <c r="MV145" s="14"/>
      <c r="MW145" s="14"/>
      <c r="MX145" s="14"/>
      <c r="MY145" s="14"/>
    </row>
    <row r="146" spans="1:363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237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4"/>
      <c r="IK146" s="34"/>
      <c r="IL146" s="34"/>
      <c r="IM146" s="34"/>
      <c r="IN146" s="34"/>
      <c r="IO146" s="34"/>
      <c r="IP146" s="34"/>
      <c r="IQ146" s="34"/>
      <c r="IR146" s="34"/>
      <c r="IS146" s="34"/>
      <c r="IT146" s="34"/>
      <c r="IU146" s="34"/>
      <c r="IV146" s="34"/>
      <c r="IW146" s="34"/>
      <c r="IX146" s="34"/>
      <c r="IY146" s="34"/>
      <c r="IZ146" s="34"/>
      <c r="JA146" s="34"/>
      <c r="JB146" s="34"/>
      <c r="JC146" s="34"/>
      <c r="JD146" s="34"/>
      <c r="JE146" s="34"/>
      <c r="JF146" s="34"/>
      <c r="JG146" s="34"/>
      <c r="JH146" s="34"/>
      <c r="JI146" s="34"/>
      <c r="JJ146" s="34"/>
      <c r="JK146" s="34"/>
      <c r="JL146" s="34"/>
      <c r="JM146" s="34"/>
      <c r="JN146" s="34"/>
      <c r="JO146" s="34"/>
      <c r="JP146" s="34"/>
      <c r="JQ146" s="34"/>
      <c r="JR146" s="34"/>
      <c r="JS146" s="34"/>
      <c r="JT146" s="34"/>
      <c r="JU146" s="34"/>
      <c r="JV146" s="34"/>
      <c r="JW146" s="34"/>
      <c r="JX146" s="34"/>
      <c r="JY146" s="34"/>
      <c r="JZ146" s="34"/>
      <c r="KA146" s="34"/>
      <c r="KB146" s="34"/>
      <c r="KC146" s="34"/>
      <c r="KD146" s="34"/>
      <c r="KE146" s="34"/>
      <c r="KF146" s="34"/>
      <c r="KG146" s="34"/>
      <c r="KH146" s="34"/>
      <c r="KI146" s="34"/>
      <c r="KJ146" s="34"/>
      <c r="KK146" s="34"/>
      <c r="KL146" s="34"/>
      <c r="KM146" s="34"/>
      <c r="KN146" s="34"/>
      <c r="KO146" s="34"/>
      <c r="KP146" s="34"/>
      <c r="KQ146" s="34"/>
      <c r="KR146" s="34"/>
      <c r="KS146" s="34"/>
      <c r="KT146" s="34"/>
      <c r="KU146" s="34"/>
      <c r="KV146" s="34"/>
      <c r="KW146" s="34"/>
      <c r="KX146" s="34"/>
      <c r="KY146" s="34"/>
      <c r="KZ146" s="34"/>
      <c r="LA146" s="34"/>
      <c r="LB146" s="34"/>
      <c r="LC146" s="34"/>
      <c r="LD146" s="34"/>
      <c r="LE146" s="34"/>
      <c r="LF146" s="34"/>
      <c r="LG146" s="34"/>
      <c r="LH146" s="34"/>
      <c r="LI146" s="34"/>
      <c r="LJ146" s="34"/>
      <c r="LK146" s="34"/>
      <c r="LL146" s="34"/>
      <c r="LM146" s="34"/>
      <c r="LN146" s="34"/>
      <c r="LO146" s="34"/>
      <c r="LP146" s="34"/>
      <c r="LQ146" s="34"/>
      <c r="LR146" s="34"/>
      <c r="LS146" s="34"/>
      <c r="LT146" s="34"/>
      <c r="LU146" s="34"/>
      <c r="LV146" s="34"/>
      <c r="LW146" s="34"/>
      <c r="LX146" s="34"/>
      <c r="LY146" s="34"/>
      <c r="LZ146" s="34"/>
      <c r="MA146" s="237"/>
      <c r="MB146" s="34"/>
      <c r="MC146" s="34"/>
      <c r="MD146" s="34"/>
      <c r="ME146" s="34"/>
      <c r="MF146" s="34"/>
      <c r="MG146" s="34"/>
      <c r="MH146" s="34"/>
      <c r="MI146" s="14"/>
      <c r="MJ146" s="14"/>
      <c r="MK146" s="14"/>
      <c r="ML146" s="14"/>
      <c r="MM146" s="14"/>
      <c r="MN146" s="14"/>
      <c r="MO146" s="14"/>
      <c r="MP146" s="14"/>
      <c r="MQ146" s="14"/>
      <c r="MR146" s="14"/>
      <c r="MS146" s="14"/>
      <c r="MT146" s="14"/>
      <c r="MU146" s="14"/>
      <c r="MV146" s="14"/>
      <c r="MW146" s="14"/>
      <c r="MX146" s="14"/>
      <c r="MY146" s="14"/>
    </row>
    <row r="147" spans="1:363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237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  <c r="GL147" s="34"/>
      <c r="GM147" s="34"/>
      <c r="GN147" s="34"/>
      <c r="GO147" s="34"/>
      <c r="GP147" s="34"/>
      <c r="GQ147" s="34"/>
      <c r="GR147" s="34"/>
      <c r="GS147" s="34"/>
      <c r="GT147" s="34"/>
      <c r="GU147" s="34"/>
      <c r="GV147" s="34"/>
      <c r="GW147" s="34"/>
      <c r="GX147" s="34"/>
      <c r="GY147" s="34"/>
      <c r="GZ147" s="34"/>
      <c r="HA147" s="34"/>
      <c r="HB147" s="34"/>
      <c r="HC147" s="34"/>
      <c r="HD147" s="34"/>
      <c r="HE147" s="34"/>
      <c r="HF147" s="34"/>
      <c r="HG147" s="34"/>
      <c r="HH147" s="34"/>
      <c r="HI147" s="34"/>
      <c r="HJ147" s="34"/>
      <c r="HK147" s="34"/>
      <c r="HL147" s="34"/>
      <c r="HM147" s="34"/>
      <c r="HN147" s="34"/>
      <c r="HO147" s="34"/>
      <c r="HP147" s="34"/>
      <c r="HQ147" s="34"/>
      <c r="HR147" s="34"/>
      <c r="HS147" s="34"/>
      <c r="HT147" s="34"/>
      <c r="HU147" s="34"/>
      <c r="HV147" s="34"/>
      <c r="HW147" s="34"/>
      <c r="HX147" s="34"/>
      <c r="HY147" s="34"/>
      <c r="HZ147" s="34"/>
      <c r="IA147" s="34"/>
      <c r="IB147" s="34"/>
      <c r="IC147" s="34"/>
      <c r="ID147" s="34"/>
      <c r="IE147" s="34"/>
      <c r="IF147" s="34"/>
      <c r="IG147" s="34"/>
      <c r="IH147" s="34"/>
      <c r="II147" s="34"/>
      <c r="IJ147" s="34"/>
      <c r="IK147" s="34"/>
      <c r="IL147" s="34"/>
      <c r="IM147" s="34"/>
      <c r="IN147" s="34"/>
      <c r="IO147" s="34"/>
      <c r="IP147" s="34"/>
      <c r="IQ147" s="34"/>
      <c r="IR147" s="34"/>
      <c r="IS147" s="34"/>
      <c r="IT147" s="34"/>
      <c r="IU147" s="34"/>
      <c r="IV147" s="34"/>
      <c r="IW147" s="34"/>
      <c r="IX147" s="34"/>
      <c r="IY147" s="34"/>
      <c r="IZ147" s="34"/>
      <c r="JA147" s="34"/>
      <c r="JB147" s="34"/>
      <c r="JC147" s="34"/>
      <c r="JD147" s="34"/>
      <c r="JE147" s="34"/>
      <c r="JF147" s="34"/>
      <c r="JG147" s="34"/>
      <c r="JH147" s="34"/>
      <c r="JI147" s="34"/>
      <c r="JJ147" s="34"/>
      <c r="JK147" s="34"/>
      <c r="JL147" s="34"/>
      <c r="JM147" s="34"/>
      <c r="JN147" s="34"/>
      <c r="JO147" s="34"/>
      <c r="JP147" s="34"/>
      <c r="JQ147" s="34"/>
      <c r="JR147" s="34"/>
      <c r="JS147" s="34"/>
      <c r="JT147" s="34"/>
      <c r="JU147" s="34"/>
      <c r="JV147" s="34"/>
      <c r="JW147" s="34"/>
      <c r="JX147" s="34"/>
      <c r="JY147" s="34"/>
      <c r="JZ147" s="34"/>
      <c r="KA147" s="34"/>
      <c r="KB147" s="34"/>
      <c r="KC147" s="34"/>
      <c r="KD147" s="34"/>
      <c r="KE147" s="34"/>
      <c r="KF147" s="34"/>
      <c r="KG147" s="34"/>
      <c r="KH147" s="34"/>
      <c r="KI147" s="34"/>
      <c r="KJ147" s="34"/>
      <c r="KK147" s="34"/>
      <c r="KL147" s="34"/>
      <c r="KM147" s="34"/>
      <c r="KN147" s="34"/>
      <c r="KO147" s="34"/>
      <c r="KP147" s="34"/>
      <c r="KQ147" s="34"/>
      <c r="KR147" s="34"/>
      <c r="KS147" s="34"/>
      <c r="KT147" s="34"/>
      <c r="KU147" s="34"/>
      <c r="KV147" s="34"/>
      <c r="KW147" s="34"/>
      <c r="KX147" s="34"/>
      <c r="KY147" s="34"/>
      <c r="KZ147" s="34"/>
      <c r="LA147" s="34"/>
      <c r="LB147" s="34"/>
      <c r="LC147" s="34"/>
      <c r="LD147" s="34"/>
      <c r="LE147" s="34"/>
      <c r="LF147" s="34"/>
      <c r="LG147" s="34"/>
      <c r="LH147" s="34"/>
      <c r="LI147" s="34"/>
      <c r="LJ147" s="34"/>
      <c r="LK147" s="34"/>
      <c r="LL147" s="34"/>
      <c r="LM147" s="34"/>
      <c r="LN147" s="34"/>
      <c r="LO147" s="34"/>
      <c r="LP147" s="34"/>
      <c r="LQ147" s="34"/>
      <c r="LR147" s="34"/>
      <c r="LS147" s="34"/>
      <c r="LT147" s="34"/>
      <c r="LU147" s="34"/>
      <c r="LV147" s="34"/>
      <c r="LW147" s="34"/>
      <c r="LX147" s="34"/>
      <c r="LY147" s="34"/>
      <c r="LZ147" s="34"/>
      <c r="MA147" s="237"/>
      <c r="MB147" s="34"/>
      <c r="MC147" s="34"/>
      <c r="MD147" s="34"/>
      <c r="ME147" s="34"/>
      <c r="MF147" s="34"/>
      <c r="MG147" s="34"/>
      <c r="MH147" s="34"/>
      <c r="MI147" s="14"/>
      <c r="MJ147" s="14"/>
      <c r="MK147" s="14"/>
      <c r="ML147" s="14"/>
      <c r="MM147" s="14"/>
      <c r="MN147" s="14"/>
      <c r="MO147" s="14"/>
      <c r="MP147" s="14"/>
      <c r="MQ147" s="14"/>
      <c r="MR147" s="14"/>
      <c r="MS147" s="14"/>
      <c r="MT147" s="14"/>
      <c r="MU147" s="14"/>
      <c r="MV147" s="14"/>
      <c r="MW147" s="14"/>
      <c r="MX147" s="14"/>
      <c r="MY147" s="14"/>
    </row>
    <row r="148" spans="1:363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237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34"/>
      <c r="CE148" s="34"/>
      <c r="CF148" s="34"/>
      <c r="CG148" s="34"/>
      <c r="CH148" s="34"/>
      <c r="CI148" s="34"/>
      <c r="CJ148" s="34"/>
      <c r="CK148" s="34"/>
      <c r="CL148" s="34"/>
      <c r="CM148" s="34"/>
      <c r="CN148" s="34"/>
      <c r="CO148" s="34"/>
      <c r="CP148" s="34"/>
      <c r="CQ148" s="34"/>
      <c r="CR148" s="34"/>
      <c r="CS148" s="34"/>
      <c r="CT148" s="34"/>
      <c r="CU148" s="34"/>
      <c r="CV148" s="34"/>
      <c r="CW148" s="34"/>
      <c r="CX148" s="34"/>
      <c r="CY148" s="34"/>
      <c r="CZ148" s="34"/>
      <c r="DA148" s="34"/>
      <c r="DB148" s="34"/>
      <c r="DC148" s="34"/>
      <c r="DD148" s="34"/>
      <c r="DE148" s="34"/>
      <c r="DF148" s="34"/>
      <c r="DG148" s="34"/>
      <c r="DH148" s="34"/>
      <c r="DI148" s="34"/>
      <c r="DJ148" s="34"/>
      <c r="DK148" s="34"/>
      <c r="DL148" s="34"/>
      <c r="DM148" s="34"/>
      <c r="DN148" s="34"/>
      <c r="DO148" s="34"/>
      <c r="DP148" s="34"/>
      <c r="DQ148" s="34"/>
      <c r="DR148" s="34"/>
      <c r="DS148" s="34"/>
      <c r="DT148" s="34"/>
      <c r="DU148" s="34"/>
      <c r="DV148" s="34"/>
      <c r="DW148" s="34"/>
      <c r="DX148" s="34"/>
      <c r="DY148" s="34"/>
      <c r="DZ148" s="34"/>
      <c r="EA148" s="34"/>
      <c r="EB148" s="34"/>
      <c r="EC148" s="34"/>
      <c r="ED148" s="34"/>
      <c r="EE148" s="34"/>
      <c r="EF148" s="34"/>
      <c r="EG148" s="34"/>
      <c r="EH148" s="34"/>
      <c r="EI148" s="34"/>
      <c r="EJ148" s="34"/>
      <c r="EK148" s="34"/>
      <c r="EL148" s="34"/>
      <c r="EM148" s="34"/>
      <c r="EN148" s="34"/>
      <c r="EO148" s="34"/>
      <c r="EP148" s="34"/>
      <c r="EQ148" s="34"/>
      <c r="ER148" s="34"/>
      <c r="ES148" s="34"/>
      <c r="ET148" s="34"/>
      <c r="EU148" s="34"/>
      <c r="EV148" s="34"/>
      <c r="EW148" s="34"/>
      <c r="EX148" s="34"/>
      <c r="EY148" s="34"/>
      <c r="EZ148" s="34"/>
      <c r="FA148" s="34"/>
      <c r="FB148" s="34"/>
      <c r="FC148" s="34"/>
      <c r="FD148" s="34"/>
      <c r="FE148" s="34"/>
      <c r="FF148" s="34"/>
      <c r="FG148" s="34"/>
      <c r="FH148" s="34"/>
      <c r="FI148" s="34"/>
      <c r="FJ148" s="34"/>
      <c r="FK148" s="34"/>
      <c r="FL148" s="34"/>
      <c r="FM148" s="34"/>
      <c r="FN148" s="34"/>
      <c r="FO148" s="34"/>
      <c r="FP148" s="34"/>
      <c r="FQ148" s="34"/>
      <c r="FR148" s="34"/>
      <c r="FS148" s="34"/>
      <c r="FT148" s="34"/>
      <c r="FU148" s="34"/>
      <c r="FV148" s="34"/>
      <c r="FW148" s="34"/>
      <c r="FX148" s="34"/>
      <c r="FY148" s="34"/>
      <c r="FZ148" s="34"/>
      <c r="GA148" s="34"/>
      <c r="GB148" s="34"/>
      <c r="GC148" s="34"/>
      <c r="GD148" s="34"/>
      <c r="GE148" s="34"/>
      <c r="GF148" s="34"/>
      <c r="GG148" s="34"/>
      <c r="GH148" s="34"/>
      <c r="GI148" s="34"/>
      <c r="GJ148" s="34"/>
      <c r="GK148" s="34"/>
      <c r="GL148" s="34"/>
      <c r="GM148" s="34"/>
      <c r="GN148" s="34"/>
      <c r="GO148" s="34"/>
      <c r="GP148" s="34"/>
      <c r="GQ148" s="34"/>
      <c r="GR148" s="34"/>
      <c r="GS148" s="34"/>
      <c r="GT148" s="34"/>
      <c r="GU148" s="34"/>
      <c r="GV148" s="34"/>
      <c r="GW148" s="34"/>
      <c r="GX148" s="34"/>
      <c r="GY148" s="34"/>
      <c r="GZ148" s="34"/>
      <c r="HA148" s="34"/>
      <c r="HB148" s="34"/>
      <c r="HC148" s="34"/>
      <c r="HD148" s="34"/>
      <c r="HE148" s="34"/>
      <c r="HF148" s="34"/>
      <c r="HG148" s="34"/>
      <c r="HH148" s="34"/>
      <c r="HI148" s="34"/>
      <c r="HJ148" s="34"/>
      <c r="HK148" s="34"/>
      <c r="HL148" s="34"/>
      <c r="HM148" s="34"/>
      <c r="HN148" s="34"/>
      <c r="HO148" s="34"/>
      <c r="HP148" s="34"/>
      <c r="HQ148" s="34"/>
      <c r="HR148" s="34"/>
      <c r="HS148" s="34"/>
      <c r="HT148" s="34"/>
      <c r="HU148" s="34"/>
      <c r="HV148" s="34"/>
      <c r="HW148" s="34"/>
      <c r="HX148" s="34"/>
      <c r="HY148" s="34"/>
      <c r="HZ148" s="34"/>
      <c r="IA148" s="34"/>
      <c r="IB148" s="34"/>
      <c r="IC148" s="34"/>
      <c r="ID148" s="34"/>
      <c r="IE148" s="34"/>
      <c r="IF148" s="34"/>
      <c r="IG148" s="34"/>
      <c r="IH148" s="34"/>
      <c r="II148" s="34"/>
      <c r="IJ148" s="34"/>
      <c r="IK148" s="34"/>
      <c r="IL148" s="34"/>
      <c r="IM148" s="34"/>
      <c r="IN148" s="34"/>
      <c r="IO148" s="34"/>
      <c r="IP148" s="34"/>
      <c r="IQ148" s="34"/>
      <c r="IR148" s="34"/>
      <c r="IS148" s="34"/>
      <c r="IT148" s="34"/>
      <c r="IU148" s="34"/>
      <c r="IV148" s="34"/>
      <c r="IW148" s="34"/>
      <c r="IX148" s="34"/>
      <c r="IY148" s="34"/>
      <c r="IZ148" s="34"/>
      <c r="JA148" s="34"/>
      <c r="JB148" s="34"/>
      <c r="JC148" s="34"/>
      <c r="JD148" s="34"/>
      <c r="JE148" s="34"/>
      <c r="JF148" s="34"/>
      <c r="JG148" s="34"/>
      <c r="JH148" s="34"/>
      <c r="JI148" s="34"/>
      <c r="JJ148" s="34"/>
      <c r="JK148" s="34"/>
      <c r="JL148" s="34"/>
      <c r="JM148" s="34"/>
      <c r="JN148" s="34"/>
      <c r="JO148" s="34"/>
      <c r="JP148" s="34"/>
      <c r="JQ148" s="34"/>
      <c r="JR148" s="34"/>
      <c r="JS148" s="34"/>
      <c r="JT148" s="34"/>
      <c r="JU148" s="34"/>
      <c r="JV148" s="34"/>
      <c r="JW148" s="34"/>
      <c r="JX148" s="34"/>
      <c r="JY148" s="34"/>
      <c r="JZ148" s="34"/>
      <c r="KA148" s="34"/>
      <c r="KB148" s="34"/>
      <c r="KC148" s="34"/>
      <c r="KD148" s="34"/>
      <c r="KE148" s="34"/>
      <c r="KF148" s="34"/>
      <c r="KG148" s="34"/>
      <c r="KH148" s="34"/>
      <c r="KI148" s="34"/>
      <c r="KJ148" s="34"/>
      <c r="KK148" s="34"/>
      <c r="KL148" s="34"/>
      <c r="KM148" s="34"/>
      <c r="KN148" s="34"/>
      <c r="KO148" s="34"/>
      <c r="KP148" s="34"/>
      <c r="KQ148" s="34"/>
      <c r="KR148" s="34"/>
      <c r="KS148" s="34"/>
      <c r="KT148" s="34"/>
      <c r="KU148" s="34"/>
      <c r="KV148" s="34"/>
      <c r="KW148" s="34"/>
      <c r="KX148" s="34"/>
      <c r="KY148" s="34"/>
      <c r="KZ148" s="34"/>
      <c r="LA148" s="34"/>
      <c r="LB148" s="34"/>
      <c r="LC148" s="34"/>
      <c r="LD148" s="34"/>
      <c r="LE148" s="34"/>
      <c r="LF148" s="34"/>
      <c r="LG148" s="34"/>
      <c r="LH148" s="34"/>
      <c r="LI148" s="34"/>
      <c r="LJ148" s="34"/>
      <c r="LK148" s="34"/>
      <c r="LL148" s="34"/>
      <c r="LM148" s="34"/>
      <c r="LN148" s="34"/>
      <c r="LO148" s="34"/>
      <c r="LP148" s="34"/>
      <c r="LQ148" s="34"/>
      <c r="LR148" s="34"/>
      <c r="LS148" s="34"/>
      <c r="LT148" s="34"/>
      <c r="LU148" s="34"/>
      <c r="LV148" s="34"/>
      <c r="LW148" s="34"/>
      <c r="LX148" s="34"/>
      <c r="LY148" s="34"/>
      <c r="LZ148" s="34"/>
      <c r="MA148" s="237"/>
      <c r="MB148" s="34"/>
      <c r="MC148" s="34"/>
      <c r="MD148" s="34"/>
      <c r="ME148" s="34"/>
      <c r="MF148" s="34"/>
      <c r="MG148" s="34"/>
      <c r="MH148" s="34"/>
      <c r="MI148" s="14"/>
      <c r="MJ148" s="14"/>
      <c r="MK148" s="14"/>
      <c r="ML148" s="14"/>
      <c r="MM148" s="14"/>
      <c r="MN148" s="14"/>
      <c r="MO148" s="14"/>
      <c r="MP148" s="14"/>
      <c r="MQ148" s="14"/>
      <c r="MR148" s="14"/>
      <c r="MS148" s="14"/>
      <c r="MT148" s="14"/>
      <c r="MU148" s="14"/>
      <c r="MV148" s="14"/>
      <c r="MW148" s="14"/>
      <c r="MX148" s="14"/>
      <c r="MY148" s="14"/>
    </row>
    <row r="149" spans="1:363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237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  <c r="DT149" s="34"/>
      <c r="DU149" s="34"/>
      <c r="DV149" s="34"/>
      <c r="DW149" s="34"/>
      <c r="DX149" s="34"/>
      <c r="DY149" s="34"/>
      <c r="DZ149" s="34"/>
      <c r="EA149" s="34"/>
      <c r="EB149" s="34"/>
      <c r="EC149" s="34"/>
      <c r="ED149" s="34"/>
      <c r="EE149" s="34"/>
      <c r="EF149" s="34"/>
      <c r="EG149" s="34"/>
      <c r="EH149" s="34"/>
      <c r="EI149" s="34"/>
      <c r="EJ149" s="34"/>
      <c r="EK149" s="34"/>
      <c r="EL149" s="34"/>
      <c r="EM149" s="34"/>
      <c r="EN149" s="34"/>
      <c r="EO149" s="34"/>
      <c r="EP149" s="34"/>
      <c r="EQ149" s="34"/>
      <c r="ER149" s="34"/>
      <c r="ES149" s="34"/>
      <c r="ET149" s="34"/>
      <c r="EU149" s="34"/>
      <c r="EV149" s="34"/>
      <c r="EW149" s="34"/>
      <c r="EX149" s="34"/>
      <c r="EY149" s="34"/>
      <c r="EZ149" s="34"/>
      <c r="FA149" s="34"/>
      <c r="FB149" s="34"/>
      <c r="FC149" s="34"/>
      <c r="FD149" s="34"/>
      <c r="FE149" s="34"/>
      <c r="FF149" s="34"/>
      <c r="FG149" s="34"/>
      <c r="FH149" s="34"/>
      <c r="FI149" s="34"/>
      <c r="FJ149" s="34"/>
      <c r="FK149" s="34"/>
      <c r="FL149" s="34"/>
      <c r="FM149" s="34"/>
      <c r="FN149" s="34"/>
      <c r="FO149" s="34"/>
      <c r="FP149" s="34"/>
      <c r="FQ149" s="34"/>
      <c r="FR149" s="34"/>
      <c r="FS149" s="34"/>
      <c r="FT149" s="34"/>
      <c r="FU149" s="34"/>
      <c r="FV149" s="34"/>
      <c r="FW149" s="34"/>
      <c r="FX149" s="34"/>
      <c r="FY149" s="34"/>
      <c r="FZ149" s="34"/>
      <c r="GA149" s="34"/>
      <c r="GB149" s="34"/>
      <c r="GC149" s="34"/>
      <c r="GD149" s="34"/>
      <c r="GE149" s="34"/>
      <c r="GF149" s="34"/>
      <c r="GG149" s="34"/>
      <c r="GH149" s="34"/>
      <c r="GI149" s="34"/>
      <c r="GJ149" s="34"/>
      <c r="GK149" s="34"/>
      <c r="GL149" s="34"/>
      <c r="GM149" s="34"/>
      <c r="GN149" s="34"/>
      <c r="GO149" s="34"/>
      <c r="GP149" s="34"/>
      <c r="GQ149" s="34"/>
      <c r="GR149" s="34"/>
      <c r="GS149" s="34"/>
      <c r="GT149" s="34"/>
      <c r="GU149" s="34"/>
      <c r="GV149" s="34"/>
      <c r="GW149" s="34"/>
      <c r="GX149" s="34"/>
      <c r="GY149" s="34"/>
      <c r="GZ149" s="34"/>
      <c r="HA149" s="34"/>
      <c r="HB149" s="34"/>
      <c r="HC149" s="34"/>
      <c r="HD149" s="34"/>
      <c r="HE149" s="34"/>
      <c r="HF149" s="34"/>
      <c r="HG149" s="34"/>
      <c r="HH149" s="34"/>
      <c r="HI149" s="34"/>
      <c r="HJ149" s="34"/>
      <c r="HK149" s="34"/>
      <c r="HL149" s="34"/>
      <c r="HM149" s="34"/>
      <c r="HN149" s="34"/>
      <c r="HO149" s="34"/>
      <c r="HP149" s="34"/>
      <c r="HQ149" s="34"/>
      <c r="HR149" s="34"/>
      <c r="HS149" s="34"/>
      <c r="HT149" s="34"/>
      <c r="HU149" s="34"/>
      <c r="HV149" s="34"/>
      <c r="HW149" s="34"/>
      <c r="HX149" s="34"/>
      <c r="HY149" s="34"/>
      <c r="HZ149" s="34"/>
      <c r="IA149" s="34"/>
      <c r="IB149" s="34"/>
      <c r="IC149" s="34"/>
      <c r="ID149" s="34"/>
      <c r="IE149" s="34"/>
      <c r="IF149" s="34"/>
      <c r="IG149" s="34"/>
      <c r="IH149" s="34"/>
      <c r="II149" s="34"/>
      <c r="IJ149" s="34"/>
      <c r="IK149" s="34"/>
      <c r="IL149" s="34"/>
      <c r="IM149" s="34"/>
      <c r="IN149" s="34"/>
      <c r="IO149" s="34"/>
      <c r="IP149" s="34"/>
      <c r="IQ149" s="34"/>
      <c r="IR149" s="34"/>
      <c r="IS149" s="34"/>
      <c r="IT149" s="34"/>
      <c r="IU149" s="34"/>
      <c r="IV149" s="34"/>
      <c r="IW149" s="34"/>
      <c r="IX149" s="34"/>
      <c r="IY149" s="34"/>
      <c r="IZ149" s="34"/>
      <c r="JA149" s="34"/>
      <c r="JB149" s="34"/>
      <c r="JC149" s="34"/>
      <c r="JD149" s="34"/>
      <c r="JE149" s="34"/>
      <c r="JF149" s="34"/>
      <c r="JG149" s="34"/>
      <c r="JH149" s="34"/>
      <c r="JI149" s="34"/>
      <c r="JJ149" s="34"/>
      <c r="JK149" s="34"/>
      <c r="JL149" s="34"/>
      <c r="JM149" s="34"/>
      <c r="JN149" s="34"/>
      <c r="JO149" s="34"/>
      <c r="JP149" s="34"/>
      <c r="JQ149" s="34"/>
      <c r="JR149" s="34"/>
      <c r="JS149" s="34"/>
      <c r="JT149" s="34"/>
      <c r="JU149" s="34"/>
      <c r="JV149" s="34"/>
      <c r="JW149" s="34"/>
      <c r="JX149" s="34"/>
      <c r="JY149" s="34"/>
      <c r="JZ149" s="34"/>
      <c r="KA149" s="34"/>
      <c r="KB149" s="34"/>
      <c r="KC149" s="34"/>
      <c r="KD149" s="34"/>
      <c r="KE149" s="34"/>
      <c r="KF149" s="34"/>
      <c r="KG149" s="34"/>
      <c r="KH149" s="34"/>
      <c r="KI149" s="34"/>
      <c r="KJ149" s="34"/>
      <c r="KK149" s="34"/>
      <c r="KL149" s="34"/>
      <c r="KM149" s="34"/>
      <c r="KN149" s="34"/>
      <c r="KO149" s="34"/>
      <c r="KP149" s="34"/>
      <c r="KQ149" s="34"/>
      <c r="KR149" s="34"/>
      <c r="KS149" s="34"/>
      <c r="KT149" s="34"/>
      <c r="KU149" s="34"/>
      <c r="KV149" s="34"/>
      <c r="KW149" s="34"/>
      <c r="KX149" s="34"/>
      <c r="KY149" s="34"/>
      <c r="KZ149" s="34"/>
      <c r="LA149" s="34"/>
      <c r="LB149" s="34"/>
      <c r="LC149" s="34"/>
      <c r="LD149" s="34"/>
      <c r="LE149" s="34"/>
      <c r="LF149" s="34"/>
      <c r="LG149" s="34"/>
      <c r="LH149" s="34"/>
      <c r="LI149" s="34"/>
      <c r="LJ149" s="34"/>
      <c r="LK149" s="34"/>
      <c r="LL149" s="34"/>
      <c r="LM149" s="34"/>
      <c r="LN149" s="34"/>
      <c r="LO149" s="34"/>
      <c r="LP149" s="34"/>
      <c r="LQ149" s="34"/>
      <c r="LR149" s="34"/>
      <c r="LS149" s="34"/>
      <c r="LT149" s="34"/>
      <c r="LU149" s="34"/>
      <c r="LV149" s="34"/>
      <c r="LW149" s="34"/>
      <c r="LX149" s="34"/>
      <c r="LY149" s="34"/>
      <c r="LZ149" s="34"/>
      <c r="MA149" s="237"/>
      <c r="MB149" s="34"/>
      <c r="MC149" s="34"/>
      <c r="MD149" s="34"/>
      <c r="ME149" s="34"/>
      <c r="MF149" s="34"/>
      <c r="MG149" s="34"/>
      <c r="MH149" s="34"/>
      <c r="MI149" s="14"/>
      <c r="MJ149" s="14"/>
      <c r="MK149" s="14"/>
      <c r="ML149" s="14"/>
      <c r="MM149" s="14"/>
      <c r="MN149" s="14"/>
      <c r="MO149" s="14"/>
      <c r="MP149" s="14"/>
      <c r="MQ149" s="14"/>
      <c r="MR149" s="14"/>
      <c r="MS149" s="14"/>
      <c r="MT149" s="14"/>
      <c r="MU149" s="14"/>
      <c r="MV149" s="14"/>
      <c r="MW149" s="14"/>
      <c r="MX149" s="14"/>
      <c r="MY149" s="14"/>
    </row>
    <row r="150" spans="1:363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237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  <c r="GL150" s="34"/>
      <c r="GM150" s="34"/>
      <c r="GN150" s="34"/>
      <c r="GO150" s="34"/>
      <c r="GP150" s="34"/>
      <c r="GQ150" s="34"/>
      <c r="GR150" s="34"/>
      <c r="GS150" s="34"/>
      <c r="GT150" s="34"/>
      <c r="GU150" s="34"/>
      <c r="GV150" s="34"/>
      <c r="GW150" s="34"/>
      <c r="GX150" s="34"/>
      <c r="GY150" s="34"/>
      <c r="GZ150" s="34"/>
      <c r="HA150" s="34"/>
      <c r="HB150" s="34"/>
      <c r="HC150" s="34"/>
      <c r="HD150" s="34"/>
      <c r="HE150" s="34"/>
      <c r="HF150" s="34"/>
      <c r="HG150" s="34"/>
      <c r="HH150" s="34"/>
      <c r="HI150" s="34"/>
      <c r="HJ150" s="34"/>
      <c r="HK150" s="34"/>
      <c r="HL150" s="34"/>
      <c r="HM150" s="34"/>
      <c r="HN150" s="34"/>
      <c r="HO150" s="34"/>
      <c r="HP150" s="34"/>
      <c r="HQ150" s="34"/>
      <c r="HR150" s="34"/>
      <c r="HS150" s="34"/>
      <c r="HT150" s="34"/>
      <c r="HU150" s="34"/>
      <c r="HV150" s="34"/>
      <c r="HW150" s="34"/>
      <c r="HX150" s="34"/>
      <c r="HY150" s="34"/>
      <c r="HZ150" s="34"/>
      <c r="IA150" s="34"/>
      <c r="IB150" s="34"/>
      <c r="IC150" s="34"/>
      <c r="ID150" s="34"/>
      <c r="IE150" s="34"/>
      <c r="IF150" s="34"/>
      <c r="IG150" s="34"/>
      <c r="IH150" s="34"/>
      <c r="II150" s="34"/>
      <c r="IJ150" s="34"/>
      <c r="IK150" s="34"/>
      <c r="IL150" s="34"/>
      <c r="IM150" s="34"/>
      <c r="IN150" s="34"/>
      <c r="IO150" s="34"/>
      <c r="IP150" s="34"/>
      <c r="IQ150" s="34"/>
      <c r="IR150" s="34"/>
      <c r="IS150" s="34"/>
      <c r="IT150" s="34"/>
      <c r="IU150" s="34"/>
      <c r="IV150" s="34"/>
      <c r="IW150" s="34"/>
      <c r="IX150" s="34"/>
      <c r="IY150" s="34"/>
      <c r="IZ150" s="34"/>
      <c r="JA150" s="34"/>
      <c r="JB150" s="34"/>
      <c r="JC150" s="34"/>
      <c r="JD150" s="34"/>
      <c r="JE150" s="34"/>
      <c r="JF150" s="34"/>
      <c r="JG150" s="34"/>
      <c r="JH150" s="34"/>
      <c r="JI150" s="34"/>
      <c r="JJ150" s="34"/>
      <c r="JK150" s="34"/>
      <c r="JL150" s="34"/>
      <c r="JM150" s="34"/>
      <c r="JN150" s="34"/>
      <c r="JO150" s="34"/>
      <c r="JP150" s="34"/>
      <c r="JQ150" s="34"/>
      <c r="JR150" s="34"/>
      <c r="JS150" s="34"/>
      <c r="JT150" s="34"/>
      <c r="JU150" s="34"/>
      <c r="JV150" s="34"/>
      <c r="JW150" s="34"/>
      <c r="JX150" s="34"/>
      <c r="JY150" s="34"/>
      <c r="JZ150" s="34"/>
      <c r="KA150" s="34"/>
      <c r="KB150" s="34"/>
      <c r="KC150" s="34"/>
      <c r="KD150" s="34"/>
      <c r="KE150" s="34"/>
      <c r="KF150" s="34"/>
      <c r="KG150" s="34"/>
      <c r="KH150" s="34"/>
      <c r="KI150" s="34"/>
      <c r="KJ150" s="34"/>
      <c r="KK150" s="34"/>
      <c r="KL150" s="34"/>
      <c r="KM150" s="34"/>
      <c r="KN150" s="34"/>
      <c r="KO150" s="34"/>
      <c r="KP150" s="34"/>
      <c r="KQ150" s="34"/>
      <c r="KR150" s="34"/>
      <c r="KS150" s="34"/>
      <c r="KT150" s="34"/>
      <c r="KU150" s="34"/>
      <c r="KV150" s="34"/>
      <c r="KW150" s="34"/>
      <c r="KX150" s="34"/>
      <c r="KY150" s="34"/>
      <c r="KZ150" s="34"/>
      <c r="LA150" s="34"/>
      <c r="LB150" s="34"/>
      <c r="LC150" s="34"/>
      <c r="LD150" s="34"/>
      <c r="LE150" s="34"/>
      <c r="LF150" s="34"/>
      <c r="LG150" s="34"/>
      <c r="LH150" s="34"/>
      <c r="LI150" s="34"/>
      <c r="LJ150" s="34"/>
      <c r="LK150" s="34"/>
      <c r="LL150" s="34"/>
      <c r="LM150" s="34"/>
      <c r="LN150" s="34"/>
      <c r="LO150" s="34"/>
      <c r="LP150" s="34"/>
      <c r="LQ150" s="34"/>
      <c r="LR150" s="34"/>
      <c r="LS150" s="34"/>
      <c r="LT150" s="34"/>
      <c r="LU150" s="34"/>
      <c r="LV150" s="34"/>
      <c r="LW150" s="34"/>
      <c r="LX150" s="34"/>
      <c r="LY150" s="34"/>
      <c r="LZ150" s="34"/>
      <c r="MA150" s="237"/>
      <c r="MB150" s="34"/>
      <c r="MC150" s="34"/>
      <c r="MD150" s="34"/>
      <c r="ME150" s="34"/>
      <c r="MF150" s="34"/>
      <c r="MG150" s="34"/>
      <c r="MH150" s="34"/>
      <c r="MI150" s="14"/>
      <c r="MJ150" s="14"/>
      <c r="MK150" s="14"/>
      <c r="ML150" s="14"/>
      <c r="MM150" s="14"/>
      <c r="MN150" s="14"/>
      <c r="MO150" s="14"/>
      <c r="MP150" s="14"/>
      <c r="MQ150" s="14"/>
      <c r="MR150" s="14"/>
      <c r="MS150" s="14"/>
      <c r="MT150" s="14"/>
      <c r="MU150" s="14"/>
      <c r="MV150" s="14"/>
      <c r="MW150" s="14"/>
      <c r="MX150" s="14"/>
      <c r="MY150" s="14"/>
    </row>
    <row r="151" spans="1:363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237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  <c r="DT151" s="34"/>
      <c r="DU151" s="34"/>
      <c r="DV151" s="34"/>
      <c r="DW151" s="34"/>
      <c r="DX151" s="34"/>
      <c r="DY151" s="34"/>
      <c r="DZ151" s="34"/>
      <c r="EA151" s="34"/>
      <c r="EB151" s="34"/>
      <c r="EC151" s="34"/>
      <c r="ED151" s="34"/>
      <c r="EE151" s="34"/>
      <c r="EF151" s="34"/>
      <c r="EG151" s="34"/>
      <c r="EH151" s="34"/>
      <c r="EI151" s="34"/>
      <c r="EJ151" s="34"/>
      <c r="EK151" s="34"/>
      <c r="EL151" s="34"/>
      <c r="EM151" s="34"/>
      <c r="EN151" s="34"/>
      <c r="EO151" s="34"/>
      <c r="EP151" s="34"/>
      <c r="EQ151" s="34"/>
      <c r="ER151" s="34"/>
      <c r="ES151" s="34"/>
      <c r="ET151" s="34"/>
      <c r="EU151" s="34"/>
      <c r="EV151" s="34"/>
      <c r="EW151" s="34"/>
      <c r="EX151" s="34"/>
      <c r="EY151" s="34"/>
      <c r="EZ151" s="34"/>
      <c r="FA151" s="34"/>
      <c r="FB151" s="34"/>
      <c r="FC151" s="34"/>
      <c r="FD151" s="34"/>
      <c r="FE151" s="34"/>
      <c r="FF151" s="34"/>
      <c r="FG151" s="34"/>
      <c r="FH151" s="34"/>
      <c r="FI151" s="34"/>
      <c r="FJ151" s="34"/>
      <c r="FK151" s="34"/>
      <c r="FL151" s="34"/>
      <c r="FM151" s="34"/>
      <c r="FN151" s="34"/>
      <c r="FO151" s="34"/>
      <c r="FP151" s="34"/>
      <c r="FQ151" s="34"/>
      <c r="FR151" s="34"/>
      <c r="FS151" s="34"/>
      <c r="FT151" s="34"/>
      <c r="FU151" s="34"/>
      <c r="FV151" s="34"/>
      <c r="FW151" s="34"/>
      <c r="FX151" s="34"/>
      <c r="FY151" s="34"/>
      <c r="FZ151" s="34"/>
      <c r="GA151" s="34"/>
      <c r="GB151" s="34"/>
      <c r="GC151" s="34"/>
      <c r="GD151" s="34"/>
      <c r="GE151" s="34"/>
      <c r="GF151" s="34"/>
      <c r="GG151" s="34"/>
      <c r="GH151" s="34"/>
      <c r="GI151" s="34"/>
      <c r="GJ151" s="34"/>
      <c r="GK151" s="34"/>
      <c r="GL151" s="34"/>
      <c r="GM151" s="34"/>
      <c r="GN151" s="34"/>
      <c r="GO151" s="34"/>
      <c r="GP151" s="34"/>
      <c r="GQ151" s="34"/>
      <c r="GR151" s="34"/>
      <c r="GS151" s="34"/>
      <c r="GT151" s="34"/>
      <c r="GU151" s="34"/>
      <c r="GV151" s="34"/>
      <c r="GW151" s="34"/>
      <c r="GX151" s="34"/>
      <c r="GY151" s="34"/>
      <c r="GZ151" s="34"/>
      <c r="HA151" s="34"/>
      <c r="HB151" s="34"/>
      <c r="HC151" s="34"/>
      <c r="HD151" s="34"/>
      <c r="HE151" s="34"/>
      <c r="HF151" s="34"/>
      <c r="HG151" s="34"/>
      <c r="HH151" s="34"/>
      <c r="HI151" s="34"/>
      <c r="HJ151" s="34"/>
      <c r="HK151" s="34"/>
      <c r="HL151" s="34"/>
      <c r="HM151" s="34"/>
      <c r="HN151" s="34"/>
      <c r="HO151" s="34"/>
      <c r="HP151" s="34"/>
      <c r="HQ151" s="34"/>
      <c r="HR151" s="34"/>
      <c r="HS151" s="34"/>
      <c r="HT151" s="34"/>
      <c r="HU151" s="34"/>
      <c r="HV151" s="34"/>
      <c r="HW151" s="34"/>
      <c r="HX151" s="34"/>
      <c r="HY151" s="34"/>
      <c r="HZ151" s="34"/>
      <c r="IA151" s="34"/>
      <c r="IB151" s="34"/>
      <c r="IC151" s="34"/>
      <c r="ID151" s="34"/>
      <c r="IE151" s="34"/>
      <c r="IF151" s="34"/>
      <c r="IG151" s="34"/>
      <c r="IH151" s="34"/>
      <c r="II151" s="34"/>
      <c r="IJ151" s="34"/>
      <c r="IK151" s="34"/>
      <c r="IL151" s="34"/>
      <c r="IM151" s="34"/>
      <c r="IN151" s="34"/>
      <c r="IO151" s="34"/>
      <c r="IP151" s="34"/>
      <c r="IQ151" s="34"/>
      <c r="IR151" s="34"/>
      <c r="IS151" s="34"/>
      <c r="IT151" s="34"/>
      <c r="IU151" s="34"/>
      <c r="IV151" s="34"/>
      <c r="IW151" s="34"/>
      <c r="IX151" s="34"/>
      <c r="IY151" s="34"/>
      <c r="IZ151" s="34"/>
      <c r="JA151" s="34"/>
      <c r="JB151" s="34"/>
      <c r="JC151" s="34"/>
      <c r="JD151" s="34"/>
      <c r="JE151" s="34"/>
      <c r="JF151" s="34"/>
      <c r="JG151" s="34"/>
      <c r="JH151" s="34"/>
      <c r="JI151" s="34"/>
      <c r="JJ151" s="34"/>
      <c r="JK151" s="34"/>
      <c r="JL151" s="34"/>
      <c r="JM151" s="34"/>
      <c r="JN151" s="34"/>
      <c r="JO151" s="34"/>
      <c r="JP151" s="34"/>
      <c r="JQ151" s="34"/>
      <c r="JR151" s="34"/>
      <c r="JS151" s="34"/>
      <c r="JT151" s="34"/>
      <c r="JU151" s="34"/>
      <c r="JV151" s="34"/>
      <c r="JW151" s="34"/>
      <c r="JX151" s="34"/>
      <c r="JY151" s="34"/>
      <c r="JZ151" s="34"/>
      <c r="KA151" s="34"/>
      <c r="KB151" s="34"/>
      <c r="KC151" s="34"/>
      <c r="KD151" s="34"/>
      <c r="KE151" s="34"/>
      <c r="KF151" s="34"/>
      <c r="KG151" s="34"/>
      <c r="KH151" s="34"/>
      <c r="KI151" s="34"/>
      <c r="KJ151" s="34"/>
      <c r="KK151" s="34"/>
      <c r="KL151" s="34"/>
      <c r="KM151" s="34"/>
      <c r="KN151" s="34"/>
      <c r="KO151" s="34"/>
      <c r="KP151" s="34"/>
      <c r="KQ151" s="34"/>
      <c r="KR151" s="34"/>
      <c r="KS151" s="34"/>
      <c r="KT151" s="34"/>
      <c r="KU151" s="34"/>
      <c r="KV151" s="34"/>
      <c r="KW151" s="34"/>
      <c r="KX151" s="34"/>
      <c r="KY151" s="34"/>
      <c r="KZ151" s="34"/>
      <c r="LA151" s="34"/>
      <c r="LB151" s="34"/>
      <c r="LC151" s="34"/>
      <c r="LD151" s="34"/>
      <c r="LE151" s="34"/>
      <c r="LF151" s="34"/>
      <c r="LG151" s="34"/>
      <c r="LH151" s="34"/>
      <c r="LI151" s="34"/>
      <c r="LJ151" s="34"/>
      <c r="LK151" s="34"/>
      <c r="LL151" s="34"/>
      <c r="LM151" s="34"/>
      <c r="LN151" s="34"/>
      <c r="LO151" s="34"/>
      <c r="LP151" s="34"/>
      <c r="LQ151" s="34"/>
      <c r="LR151" s="34"/>
      <c r="LS151" s="34"/>
      <c r="LT151" s="34"/>
      <c r="LU151" s="34"/>
      <c r="LV151" s="34"/>
      <c r="LW151" s="34"/>
      <c r="LX151" s="34"/>
      <c r="LY151" s="34"/>
      <c r="LZ151" s="34"/>
      <c r="MA151" s="237"/>
      <c r="MB151" s="34"/>
      <c r="MC151" s="34"/>
      <c r="MD151" s="34"/>
      <c r="ME151" s="34"/>
      <c r="MF151" s="34"/>
      <c r="MG151" s="34"/>
      <c r="MH151" s="34"/>
      <c r="MI151" s="14"/>
      <c r="MJ151" s="14"/>
      <c r="MK151" s="14"/>
      <c r="ML151" s="14"/>
      <c r="MM151" s="14"/>
      <c r="MN151" s="14"/>
      <c r="MO151" s="14"/>
      <c r="MP151" s="14"/>
      <c r="MQ151" s="14"/>
      <c r="MR151" s="14"/>
      <c r="MS151" s="14"/>
      <c r="MT151" s="14"/>
      <c r="MU151" s="14"/>
      <c r="MV151" s="14"/>
      <c r="MW151" s="14"/>
      <c r="MX151" s="14"/>
      <c r="MY151" s="14"/>
    </row>
    <row r="152" spans="1:363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237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  <c r="GL152" s="34"/>
      <c r="GM152" s="34"/>
      <c r="GN152" s="34"/>
      <c r="GO152" s="34"/>
      <c r="GP152" s="34"/>
      <c r="GQ152" s="34"/>
      <c r="GR152" s="34"/>
      <c r="GS152" s="34"/>
      <c r="GT152" s="34"/>
      <c r="GU152" s="34"/>
      <c r="GV152" s="34"/>
      <c r="GW152" s="34"/>
      <c r="GX152" s="34"/>
      <c r="GY152" s="34"/>
      <c r="GZ152" s="34"/>
      <c r="HA152" s="34"/>
      <c r="HB152" s="34"/>
      <c r="HC152" s="34"/>
      <c r="HD152" s="34"/>
      <c r="HE152" s="34"/>
      <c r="HF152" s="34"/>
      <c r="HG152" s="34"/>
      <c r="HH152" s="34"/>
      <c r="HI152" s="34"/>
      <c r="HJ152" s="34"/>
      <c r="HK152" s="34"/>
      <c r="HL152" s="34"/>
      <c r="HM152" s="34"/>
      <c r="HN152" s="34"/>
      <c r="HO152" s="34"/>
      <c r="HP152" s="34"/>
      <c r="HQ152" s="34"/>
      <c r="HR152" s="34"/>
      <c r="HS152" s="34"/>
      <c r="HT152" s="34"/>
      <c r="HU152" s="34"/>
      <c r="HV152" s="34"/>
      <c r="HW152" s="34"/>
      <c r="HX152" s="34"/>
      <c r="HY152" s="34"/>
      <c r="HZ152" s="34"/>
      <c r="IA152" s="34"/>
      <c r="IB152" s="34"/>
      <c r="IC152" s="34"/>
      <c r="ID152" s="34"/>
      <c r="IE152" s="34"/>
      <c r="IF152" s="34"/>
      <c r="IG152" s="34"/>
      <c r="IH152" s="34"/>
      <c r="II152" s="34"/>
      <c r="IJ152" s="34"/>
      <c r="IK152" s="34"/>
      <c r="IL152" s="34"/>
      <c r="IM152" s="34"/>
      <c r="IN152" s="34"/>
      <c r="IO152" s="34"/>
      <c r="IP152" s="34"/>
      <c r="IQ152" s="34"/>
      <c r="IR152" s="34"/>
      <c r="IS152" s="34"/>
      <c r="IT152" s="34"/>
      <c r="IU152" s="34"/>
      <c r="IV152" s="34"/>
      <c r="IW152" s="34"/>
      <c r="IX152" s="34"/>
      <c r="IY152" s="34"/>
      <c r="IZ152" s="34"/>
      <c r="JA152" s="34"/>
      <c r="JB152" s="34"/>
      <c r="JC152" s="34"/>
      <c r="JD152" s="34"/>
      <c r="JE152" s="34"/>
      <c r="JF152" s="34"/>
      <c r="JG152" s="34"/>
      <c r="JH152" s="34"/>
      <c r="JI152" s="34"/>
      <c r="JJ152" s="34"/>
      <c r="JK152" s="34"/>
      <c r="JL152" s="34"/>
      <c r="JM152" s="34"/>
      <c r="JN152" s="34"/>
      <c r="JO152" s="34"/>
      <c r="JP152" s="34"/>
      <c r="JQ152" s="34"/>
      <c r="JR152" s="34"/>
      <c r="JS152" s="34"/>
      <c r="JT152" s="34"/>
      <c r="JU152" s="34"/>
      <c r="JV152" s="34"/>
      <c r="JW152" s="34"/>
      <c r="JX152" s="34"/>
      <c r="JY152" s="34"/>
      <c r="JZ152" s="34"/>
      <c r="KA152" s="34"/>
      <c r="KB152" s="34"/>
      <c r="KC152" s="34"/>
      <c r="KD152" s="34"/>
      <c r="KE152" s="34"/>
      <c r="KF152" s="34"/>
      <c r="KG152" s="34"/>
      <c r="KH152" s="34"/>
      <c r="KI152" s="34"/>
      <c r="KJ152" s="34"/>
      <c r="KK152" s="34"/>
      <c r="KL152" s="34"/>
      <c r="KM152" s="34"/>
      <c r="KN152" s="34"/>
      <c r="KO152" s="34"/>
      <c r="KP152" s="34"/>
      <c r="KQ152" s="34"/>
      <c r="KR152" s="34"/>
      <c r="KS152" s="34"/>
      <c r="KT152" s="34"/>
      <c r="KU152" s="34"/>
      <c r="KV152" s="34"/>
      <c r="KW152" s="34"/>
      <c r="KX152" s="34"/>
      <c r="KY152" s="34"/>
      <c r="KZ152" s="34"/>
      <c r="LA152" s="34"/>
      <c r="LB152" s="34"/>
      <c r="LC152" s="34"/>
      <c r="LD152" s="34"/>
      <c r="LE152" s="34"/>
      <c r="LF152" s="34"/>
      <c r="LG152" s="34"/>
      <c r="LH152" s="34"/>
      <c r="LI152" s="34"/>
      <c r="LJ152" s="34"/>
      <c r="LK152" s="34"/>
      <c r="LL152" s="34"/>
      <c r="LM152" s="34"/>
      <c r="LN152" s="34"/>
      <c r="LO152" s="34"/>
      <c r="LP152" s="34"/>
      <c r="LQ152" s="34"/>
      <c r="LR152" s="34"/>
      <c r="LS152" s="34"/>
      <c r="LT152" s="34"/>
      <c r="LU152" s="34"/>
      <c r="LV152" s="34"/>
      <c r="LW152" s="34"/>
      <c r="LX152" s="34"/>
      <c r="LY152" s="34"/>
      <c r="LZ152" s="34"/>
      <c r="MA152" s="237"/>
      <c r="MB152" s="34"/>
      <c r="MC152" s="34"/>
      <c r="MD152" s="34"/>
      <c r="ME152" s="34"/>
      <c r="MF152" s="34"/>
      <c r="MG152" s="34"/>
      <c r="MH152" s="34"/>
      <c r="MI152" s="14"/>
      <c r="MJ152" s="14"/>
      <c r="MK152" s="14"/>
      <c r="ML152" s="14"/>
      <c r="MM152" s="14"/>
      <c r="MN152" s="14"/>
      <c r="MO152" s="14"/>
      <c r="MP152" s="14"/>
      <c r="MQ152" s="14"/>
      <c r="MR152" s="14"/>
      <c r="MS152" s="14"/>
      <c r="MT152" s="14"/>
      <c r="MU152" s="14"/>
      <c r="MV152" s="14"/>
      <c r="MW152" s="14"/>
      <c r="MX152" s="14"/>
      <c r="MY152" s="14"/>
    </row>
    <row r="153" spans="1:363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237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  <c r="IU153" s="34"/>
      <c r="IV153" s="34"/>
      <c r="IW153" s="34"/>
      <c r="IX153" s="34"/>
      <c r="IY153" s="34"/>
      <c r="IZ153" s="34"/>
      <c r="JA153" s="34"/>
      <c r="JB153" s="34"/>
      <c r="JC153" s="34"/>
      <c r="JD153" s="34"/>
      <c r="JE153" s="34"/>
      <c r="JF153" s="34"/>
      <c r="JG153" s="34"/>
      <c r="JH153" s="34"/>
      <c r="JI153" s="34"/>
      <c r="JJ153" s="34"/>
      <c r="JK153" s="34"/>
      <c r="JL153" s="34"/>
      <c r="JM153" s="34"/>
      <c r="JN153" s="34"/>
      <c r="JO153" s="34"/>
      <c r="JP153" s="34"/>
      <c r="JQ153" s="34"/>
      <c r="JR153" s="34"/>
      <c r="JS153" s="34"/>
      <c r="JT153" s="34"/>
      <c r="JU153" s="34"/>
      <c r="JV153" s="34"/>
      <c r="JW153" s="34"/>
      <c r="JX153" s="34"/>
      <c r="JY153" s="34"/>
      <c r="JZ153" s="34"/>
      <c r="KA153" s="34"/>
      <c r="KB153" s="34"/>
      <c r="KC153" s="34"/>
      <c r="KD153" s="34"/>
      <c r="KE153" s="34"/>
      <c r="KF153" s="34"/>
      <c r="KG153" s="34"/>
      <c r="KH153" s="34"/>
      <c r="KI153" s="34"/>
      <c r="KJ153" s="34"/>
      <c r="KK153" s="34"/>
      <c r="KL153" s="34"/>
      <c r="KM153" s="34"/>
      <c r="KN153" s="34"/>
      <c r="KO153" s="34"/>
      <c r="KP153" s="34"/>
      <c r="KQ153" s="34"/>
      <c r="KR153" s="34"/>
      <c r="KS153" s="34"/>
      <c r="KT153" s="34"/>
      <c r="KU153" s="34"/>
      <c r="KV153" s="34"/>
      <c r="KW153" s="34"/>
      <c r="KX153" s="34"/>
      <c r="KY153" s="34"/>
      <c r="KZ153" s="34"/>
      <c r="LA153" s="34"/>
      <c r="LB153" s="34"/>
      <c r="LC153" s="34"/>
      <c r="LD153" s="34"/>
      <c r="LE153" s="34"/>
      <c r="LF153" s="34"/>
      <c r="LG153" s="34"/>
      <c r="LH153" s="34"/>
      <c r="LI153" s="34"/>
      <c r="LJ153" s="34"/>
      <c r="LK153" s="34"/>
      <c r="LL153" s="34"/>
      <c r="LM153" s="34"/>
      <c r="LN153" s="34"/>
      <c r="LO153" s="34"/>
      <c r="LP153" s="34"/>
      <c r="LQ153" s="34"/>
      <c r="LR153" s="34"/>
      <c r="LS153" s="34"/>
      <c r="LT153" s="34"/>
      <c r="LU153" s="34"/>
      <c r="LV153" s="34"/>
      <c r="LW153" s="34"/>
      <c r="LX153" s="34"/>
      <c r="LY153" s="34"/>
      <c r="LZ153" s="34"/>
      <c r="MA153" s="237"/>
      <c r="MB153" s="34"/>
      <c r="MC153" s="34"/>
      <c r="MD153" s="34"/>
      <c r="ME153" s="34"/>
      <c r="MF153" s="34"/>
      <c r="MG153" s="34"/>
      <c r="MH153" s="34"/>
      <c r="MI153" s="14"/>
      <c r="MJ153" s="14"/>
      <c r="MK153" s="14"/>
      <c r="ML153" s="14"/>
      <c r="MM153" s="14"/>
      <c r="MN153" s="14"/>
      <c r="MO153" s="14"/>
      <c r="MP153" s="14"/>
      <c r="MQ153" s="14"/>
      <c r="MR153" s="14"/>
      <c r="MS153" s="14"/>
      <c r="MT153" s="14"/>
      <c r="MU153" s="14"/>
      <c r="MV153" s="14"/>
      <c r="MW153" s="14"/>
      <c r="MX153" s="14"/>
      <c r="MY153" s="14"/>
    </row>
    <row r="154" spans="1:363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237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  <c r="CG154" s="34"/>
      <c r="CH154" s="34"/>
      <c r="CI154" s="34"/>
      <c r="CJ154" s="34"/>
      <c r="CK154" s="34"/>
      <c r="CL154" s="34"/>
      <c r="CM154" s="34"/>
      <c r="CN154" s="34"/>
      <c r="CO154" s="34"/>
      <c r="CP154" s="34"/>
      <c r="CQ154" s="34"/>
      <c r="CR154" s="34"/>
      <c r="CS154" s="34"/>
      <c r="CT154" s="34"/>
      <c r="CU154" s="34"/>
      <c r="CV154" s="34"/>
      <c r="CW154" s="34"/>
      <c r="CX154" s="34"/>
      <c r="CY154" s="34"/>
      <c r="CZ154" s="34"/>
      <c r="DA154" s="34"/>
      <c r="DB154" s="34"/>
      <c r="DC154" s="34"/>
      <c r="DD154" s="34"/>
      <c r="DE154" s="34"/>
      <c r="DF154" s="34"/>
      <c r="DG154" s="34"/>
      <c r="DH154" s="34"/>
      <c r="DI154" s="34"/>
      <c r="DJ154" s="34"/>
      <c r="DK154" s="34"/>
      <c r="DL154" s="34"/>
      <c r="DM154" s="34"/>
      <c r="DN154" s="34"/>
      <c r="DO154" s="34"/>
      <c r="DP154" s="34"/>
      <c r="DQ154" s="34"/>
      <c r="DR154" s="34"/>
      <c r="DS154" s="34"/>
      <c r="DT154" s="34"/>
      <c r="DU154" s="34"/>
      <c r="DV154" s="34"/>
      <c r="DW154" s="34"/>
      <c r="DX154" s="34"/>
      <c r="DY154" s="34"/>
      <c r="DZ154" s="34"/>
      <c r="EA154" s="34"/>
      <c r="EB154" s="34"/>
      <c r="EC154" s="34"/>
      <c r="ED154" s="34"/>
      <c r="EE154" s="34"/>
      <c r="EF154" s="34"/>
      <c r="EG154" s="34"/>
      <c r="EH154" s="34"/>
      <c r="EI154" s="34"/>
      <c r="EJ154" s="34"/>
      <c r="EK154" s="34"/>
      <c r="EL154" s="34"/>
      <c r="EM154" s="34"/>
      <c r="EN154" s="34"/>
      <c r="EO154" s="34"/>
      <c r="EP154" s="34"/>
      <c r="EQ154" s="34"/>
      <c r="ER154" s="34"/>
      <c r="ES154" s="34"/>
      <c r="ET154" s="34"/>
      <c r="EU154" s="34"/>
      <c r="EV154" s="34"/>
      <c r="EW154" s="34"/>
      <c r="EX154" s="34"/>
      <c r="EY154" s="34"/>
      <c r="EZ154" s="34"/>
      <c r="FA154" s="34"/>
      <c r="FB154" s="34"/>
      <c r="FC154" s="34"/>
      <c r="FD154" s="34"/>
      <c r="FE154" s="34"/>
      <c r="FF154" s="34"/>
      <c r="FG154" s="34"/>
      <c r="FH154" s="34"/>
      <c r="FI154" s="34"/>
      <c r="FJ154" s="34"/>
      <c r="FK154" s="34"/>
      <c r="FL154" s="34"/>
      <c r="FM154" s="34"/>
      <c r="FN154" s="34"/>
      <c r="FO154" s="34"/>
      <c r="FP154" s="34"/>
      <c r="FQ154" s="34"/>
      <c r="FR154" s="34"/>
      <c r="FS154" s="34"/>
      <c r="FT154" s="34"/>
      <c r="FU154" s="34"/>
      <c r="FV154" s="34"/>
      <c r="FW154" s="34"/>
      <c r="FX154" s="34"/>
      <c r="FY154" s="34"/>
      <c r="FZ154" s="34"/>
      <c r="GA154" s="34"/>
      <c r="GB154" s="34"/>
      <c r="GC154" s="34"/>
      <c r="GD154" s="34"/>
      <c r="GE154" s="34"/>
      <c r="GF154" s="34"/>
      <c r="GG154" s="34"/>
      <c r="GH154" s="34"/>
      <c r="GI154" s="34"/>
      <c r="GJ154" s="34"/>
      <c r="GK154" s="34"/>
      <c r="GL154" s="34"/>
      <c r="GM154" s="34"/>
      <c r="GN154" s="34"/>
      <c r="GO154" s="34"/>
      <c r="GP154" s="34"/>
      <c r="GQ154" s="34"/>
      <c r="GR154" s="34"/>
      <c r="GS154" s="34"/>
      <c r="GT154" s="34"/>
      <c r="GU154" s="34"/>
      <c r="GV154" s="34"/>
      <c r="GW154" s="34"/>
      <c r="GX154" s="34"/>
      <c r="GY154" s="34"/>
      <c r="GZ154" s="34"/>
      <c r="HA154" s="34"/>
      <c r="HB154" s="34"/>
      <c r="HC154" s="34"/>
      <c r="HD154" s="34"/>
      <c r="HE154" s="34"/>
      <c r="HF154" s="34"/>
      <c r="HG154" s="34"/>
      <c r="HH154" s="34"/>
      <c r="HI154" s="34"/>
      <c r="HJ154" s="34"/>
      <c r="HK154" s="34"/>
      <c r="HL154" s="34"/>
      <c r="HM154" s="34"/>
      <c r="HN154" s="34"/>
      <c r="HO154" s="34"/>
      <c r="HP154" s="34"/>
      <c r="HQ154" s="34"/>
      <c r="HR154" s="34"/>
      <c r="HS154" s="34"/>
      <c r="HT154" s="34"/>
      <c r="HU154" s="34"/>
      <c r="HV154" s="34"/>
      <c r="HW154" s="34"/>
      <c r="HX154" s="34"/>
      <c r="HY154" s="34"/>
      <c r="HZ154" s="34"/>
      <c r="IA154" s="34"/>
      <c r="IB154" s="34"/>
      <c r="IC154" s="34"/>
      <c r="ID154" s="34"/>
      <c r="IE154" s="34"/>
      <c r="IF154" s="34"/>
      <c r="IG154" s="34"/>
      <c r="IH154" s="34"/>
      <c r="II154" s="34"/>
      <c r="IJ154" s="34"/>
      <c r="IK154" s="34"/>
      <c r="IL154" s="34"/>
      <c r="IM154" s="34"/>
      <c r="IN154" s="34"/>
      <c r="IO154" s="34"/>
      <c r="IP154" s="34"/>
      <c r="IQ154" s="34"/>
      <c r="IR154" s="34"/>
      <c r="IS154" s="34"/>
      <c r="IT154" s="34"/>
      <c r="IU154" s="34"/>
      <c r="IV154" s="34"/>
      <c r="IW154" s="34"/>
      <c r="IX154" s="34"/>
      <c r="IY154" s="34"/>
      <c r="IZ154" s="34"/>
      <c r="JA154" s="34"/>
      <c r="JB154" s="34"/>
      <c r="JC154" s="34"/>
      <c r="JD154" s="34"/>
      <c r="JE154" s="34"/>
      <c r="JF154" s="34"/>
      <c r="JG154" s="34"/>
      <c r="JH154" s="34"/>
      <c r="JI154" s="34"/>
      <c r="JJ154" s="34"/>
      <c r="JK154" s="34"/>
      <c r="JL154" s="34"/>
      <c r="JM154" s="34"/>
      <c r="JN154" s="34"/>
      <c r="JO154" s="34"/>
      <c r="JP154" s="34"/>
      <c r="JQ154" s="34"/>
      <c r="JR154" s="34"/>
      <c r="JS154" s="34"/>
      <c r="JT154" s="34"/>
      <c r="JU154" s="34"/>
      <c r="JV154" s="34"/>
      <c r="JW154" s="34"/>
      <c r="JX154" s="34"/>
      <c r="JY154" s="34"/>
      <c r="JZ154" s="34"/>
      <c r="KA154" s="34"/>
      <c r="KB154" s="34"/>
      <c r="KC154" s="34"/>
      <c r="KD154" s="34"/>
      <c r="KE154" s="34"/>
      <c r="KF154" s="34"/>
      <c r="KG154" s="34"/>
      <c r="KH154" s="34"/>
      <c r="KI154" s="34"/>
      <c r="KJ154" s="34"/>
      <c r="KK154" s="34"/>
      <c r="KL154" s="34"/>
      <c r="KM154" s="34"/>
      <c r="KN154" s="34"/>
      <c r="KO154" s="34"/>
      <c r="KP154" s="34"/>
      <c r="KQ154" s="34"/>
      <c r="KR154" s="34"/>
      <c r="KS154" s="34"/>
      <c r="KT154" s="34"/>
      <c r="KU154" s="34"/>
      <c r="KV154" s="34"/>
      <c r="KW154" s="34"/>
      <c r="KX154" s="34"/>
      <c r="KY154" s="34"/>
      <c r="KZ154" s="34"/>
      <c r="LA154" s="34"/>
      <c r="LB154" s="34"/>
      <c r="LC154" s="34"/>
      <c r="LD154" s="34"/>
      <c r="LE154" s="34"/>
      <c r="LF154" s="34"/>
      <c r="LG154" s="34"/>
      <c r="LH154" s="34"/>
      <c r="LI154" s="34"/>
      <c r="LJ154" s="34"/>
      <c r="LK154" s="34"/>
      <c r="LL154" s="34"/>
      <c r="LM154" s="34"/>
      <c r="LN154" s="34"/>
      <c r="LO154" s="34"/>
      <c r="LP154" s="34"/>
      <c r="LQ154" s="34"/>
      <c r="LR154" s="34"/>
      <c r="LS154" s="34"/>
      <c r="LT154" s="34"/>
      <c r="LU154" s="34"/>
      <c r="LV154" s="34"/>
      <c r="LW154" s="34"/>
      <c r="LX154" s="34"/>
      <c r="LY154" s="34"/>
      <c r="LZ154" s="34"/>
      <c r="MA154" s="237"/>
      <c r="MB154" s="34"/>
      <c r="MC154" s="34"/>
      <c r="MD154" s="34"/>
      <c r="ME154" s="34"/>
      <c r="MF154" s="34"/>
      <c r="MG154" s="34"/>
      <c r="MH154" s="34"/>
      <c r="MI154" s="14"/>
      <c r="MJ154" s="14"/>
      <c r="MK154" s="14"/>
      <c r="ML154" s="14"/>
      <c r="MM154" s="14"/>
      <c r="MN154" s="14"/>
      <c r="MO154" s="14"/>
      <c r="MP154" s="14"/>
      <c r="MQ154" s="14"/>
      <c r="MR154" s="14"/>
      <c r="MS154" s="14"/>
      <c r="MT154" s="14"/>
      <c r="MU154" s="14"/>
      <c r="MV154" s="14"/>
      <c r="MW154" s="14"/>
      <c r="MX154" s="14"/>
      <c r="MY154" s="14"/>
    </row>
    <row r="155" spans="1:363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237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  <c r="GL155" s="34"/>
      <c r="GM155" s="34"/>
      <c r="GN155" s="34"/>
      <c r="GO155" s="34"/>
      <c r="GP155" s="34"/>
      <c r="GQ155" s="34"/>
      <c r="GR155" s="34"/>
      <c r="GS155" s="34"/>
      <c r="GT155" s="34"/>
      <c r="GU155" s="34"/>
      <c r="GV155" s="34"/>
      <c r="GW155" s="34"/>
      <c r="GX155" s="34"/>
      <c r="GY155" s="34"/>
      <c r="GZ155" s="34"/>
      <c r="HA155" s="34"/>
      <c r="HB155" s="34"/>
      <c r="HC155" s="34"/>
      <c r="HD155" s="34"/>
      <c r="HE155" s="34"/>
      <c r="HF155" s="34"/>
      <c r="HG155" s="34"/>
      <c r="HH155" s="34"/>
      <c r="HI155" s="34"/>
      <c r="HJ155" s="34"/>
      <c r="HK155" s="34"/>
      <c r="HL155" s="34"/>
      <c r="HM155" s="34"/>
      <c r="HN155" s="34"/>
      <c r="HO155" s="34"/>
      <c r="HP155" s="34"/>
      <c r="HQ155" s="34"/>
      <c r="HR155" s="34"/>
      <c r="HS155" s="34"/>
      <c r="HT155" s="34"/>
      <c r="HU155" s="34"/>
      <c r="HV155" s="34"/>
      <c r="HW155" s="34"/>
      <c r="HX155" s="34"/>
      <c r="HY155" s="34"/>
      <c r="HZ155" s="34"/>
      <c r="IA155" s="34"/>
      <c r="IB155" s="34"/>
      <c r="IC155" s="34"/>
      <c r="ID155" s="34"/>
      <c r="IE155" s="34"/>
      <c r="IF155" s="34"/>
      <c r="IG155" s="34"/>
      <c r="IH155" s="34"/>
      <c r="II155" s="34"/>
      <c r="IJ155" s="34"/>
      <c r="IK155" s="34"/>
      <c r="IL155" s="34"/>
      <c r="IM155" s="34"/>
      <c r="IN155" s="34"/>
      <c r="IO155" s="34"/>
      <c r="IP155" s="34"/>
      <c r="IQ155" s="34"/>
      <c r="IR155" s="34"/>
      <c r="IS155" s="34"/>
      <c r="IT155" s="34"/>
      <c r="IU155" s="34"/>
      <c r="IV155" s="34"/>
      <c r="IW155" s="34"/>
      <c r="IX155" s="34"/>
      <c r="IY155" s="34"/>
      <c r="IZ155" s="34"/>
      <c r="JA155" s="34"/>
      <c r="JB155" s="34"/>
      <c r="JC155" s="34"/>
      <c r="JD155" s="34"/>
      <c r="JE155" s="34"/>
      <c r="JF155" s="34"/>
      <c r="JG155" s="34"/>
      <c r="JH155" s="34"/>
      <c r="JI155" s="34"/>
      <c r="JJ155" s="34"/>
      <c r="JK155" s="34"/>
      <c r="JL155" s="34"/>
      <c r="JM155" s="34"/>
      <c r="JN155" s="34"/>
      <c r="JO155" s="34"/>
      <c r="JP155" s="34"/>
      <c r="JQ155" s="34"/>
      <c r="JR155" s="34"/>
      <c r="JS155" s="34"/>
      <c r="JT155" s="34"/>
      <c r="JU155" s="34"/>
      <c r="JV155" s="34"/>
      <c r="JW155" s="34"/>
      <c r="JX155" s="34"/>
      <c r="JY155" s="34"/>
      <c r="JZ155" s="34"/>
      <c r="KA155" s="34"/>
      <c r="KB155" s="34"/>
      <c r="KC155" s="34"/>
      <c r="KD155" s="34"/>
      <c r="KE155" s="34"/>
      <c r="KF155" s="34"/>
      <c r="KG155" s="34"/>
      <c r="KH155" s="34"/>
      <c r="KI155" s="34"/>
      <c r="KJ155" s="34"/>
      <c r="KK155" s="34"/>
      <c r="KL155" s="34"/>
      <c r="KM155" s="34"/>
      <c r="KN155" s="34"/>
      <c r="KO155" s="34"/>
      <c r="KP155" s="34"/>
      <c r="KQ155" s="34"/>
      <c r="KR155" s="34"/>
      <c r="KS155" s="34"/>
      <c r="KT155" s="34"/>
      <c r="KU155" s="34"/>
      <c r="KV155" s="34"/>
      <c r="KW155" s="34"/>
      <c r="KX155" s="34"/>
      <c r="KY155" s="34"/>
      <c r="KZ155" s="34"/>
      <c r="LA155" s="34"/>
      <c r="LB155" s="34"/>
      <c r="LC155" s="34"/>
      <c r="LD155" s="34"/>
      <c r="LE155" s="34"/>
      <c r="LF155" s="34"/>
      <c r="LG155" s="34"/>
      <c r="LH155" s="34"/>
      <c r="LI155" s="34"/>
      <c r="LJ155" s="34"/>
      <c r="LK155" s="34"/>
      <c r="LL155" s="34"/>
      <c r="LM155" s="34"/>
      <c r="LN155" s="34"/>
      <c r="LO155" s="34"/>
      <c r="LP155" s="34"/>
      <c r="LQ155" s="34"/>
      <c r="LR155" s="34"/>
      <c r="LS155" s="34"/>
      <c r="LT155" s="34"/>
      <c r="LU155" s="34"/>
      <c r="LV155" s="34"/>
      <c r="LW155" s="34"/>
      <c r="LX155" s="34"/>
      <c r="LY155" s="34"/>
      <c r="LZ155" s="34"/>
      <c r="MA155" s="237"/>
      <c r="MB155" s="34"/>
      <c r="MC155" s="34"/>
      <c r="MD155" s="34"/>
      <c r="ME155" s="34"/>
      <c r="MF155" s="34"/>
      <c r="MG155" s="34"/>
      <c r="MH155" s="34"/>
      <c r="MI155" s="14"/>
      <c r="MJ155" s="14"/>
      <c r="MK155" s="14"/>
      <c r="ML155" s="14"/>
      <c r="MM155" s="14"/>
      <c r="MN155" s="14"/>
      <c r="MO155" s="14"/>
      <c r="MP155" s="14"/>
      <c r="MQ155" s="14"/>
      <c r="MR155" s="14"/>
      <c r="MS155" s="14"/>
      <c r="MT155" s="14"/>
      <c r="MU155" s="14"/>
      <c r="MV155" s="14"/>
      <c r="MW155" s="14"/>
      <c r="MX155" s="14"/>
      <c r="MY155" s="14"/>
    </row>
    <row r="156" spans="1:363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237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  <c r="GL156" s="34"/>
      <c r="GM156" s="34"/>
      <c r="GN156" s="34"/>
      <c r="GO156" s="34"/>
      <c r="GP156" s="34"/>
      <c r="GQ156" s="34"/>
      <c r="GR156" s="34"/>
      <c r="GS156" s="34"/>
      <c r="GT156" s="34"/>
      <c r="GU156" s="34"/>
      <c r="GV156" s="34"/>
      <c r="GW156" s="34"/>
      <c r="GX156" s="34"/>
      <c r="GY156" s="34"/>
      <c r="GZ156" s="34"/>
      <c r="HA156" s="34"/>
      <c r="HB156" s="34"/>
      <c r="HC156" s="34"/>
      <c r="HD156" s="34"/>
      <c r="HE156" s="34"/>
      <c r="HF156" s="34"/>
      <c r="HG156" s="34"/>
      <c r="HH156" s="34"/>
      <c r="HI156" s="34"/>
      <c r="HJ156" s="34"/>
      <c r="HK156" s="34"/>
      <c r="HL156" s="34"/>
      <c r="HM156" s="34"/>
      <c r="HN156" s="34"/>
      <c r="HO156" s="34"/>
      <c r="HP156" s="34"/>
      <c r="HQ156" s="34"/>
      <c r="HR156" s="34"/>
      <c r="HS156" s="34"/>
      <c r="HT156" s="34"/>
      <c r="HU156" s="34"/>
      <c r="HV156" s="34"/>
      <c r="HW156" s="34"/>
      <c r="HX156" s="34"/>
      <c r="HY156" s="34"/>
      <c r="HZ156" s="34"/>
      <c r="IA156" s="34"/>
      <c r="IB156" s="34"/>
      <c r="IC156" s="34"/>
      <c r="ID156" s="34"/>
      <c r="IE156" s="34"/>
      <c r="IF156" s="34"/>
      <c r="IG156" s="34"/>
      <c r="IH156" s="34"/>
      <c r="II156" s="34"/>
      <c r="IJ156" s="34"/>
      <c r="IK156" s="34"/>
      <c r="IL156" s="34"/>
      <c r="IM156" s="34"/>
      <c r="IN156" s="34"/>
      <c r="IO156" s="34"/>
      <c r="IP156" s="34"/>
      <c r="IQ156" s="34"/>
      <c r="IR156" s="34"/>
      <c r="IS156" s="34"/>
      <c r="IT156" s="34"/>
      <c r="IU156" s="34"/>
      <c r="IV156" s="34"/>
      <c r="IW156" s="34"/>
      <c r="IX156" s="34"/>
      <c r="IY156" s="34"/>
      <c r="IZ156" s="34"/>
      <c r="JA156" s="34"/>
      <c r="JB156" s="34"/>
      <c r="JC156" s="34"/>
      <c r="JD156" s="34"/>
      <c r="JE156" s="34"/>
      <c r="JF156" s="34"/>
      <c r="JG156" s="34"/>
      <c r="JH156" s="34"/>
      <c r="JI156" s="34"/>
      <c r="JJ156" s="34"/>
      <c r="JK156" s="34"/>
      <c r="JL156" s="34"/>
      <c r="JM156" s="34"/>
      <c r="JN156" s="34"/>
      <c r="JO156" s="34"/>
      <c r="JP156" s="34"/>
      <c r="JQ156" s="34"/>
      <c r="JR156" s="34"/>
      <c r="JS156" s="34"/>
      <c r="JT156" s="34"/>
      <c r="JU156" s="34"/>
      <c r="JV156" s="34"/>
      <c r="JW156" s="34"/>
      <c r="JX156" s="34"/>
      <c r="JY156" s="34"/>
      <c r="JZ156" s="34"/>
      <c r="KA156" s="34"/>
      <c r="KB156" s="34"/>
      <c r="KC156" s="34"/>
      <c r="KD156" s="34"/>
      <c r="KE156" s="34"/>
      <c r="KF156" s="34"/>
      <c r="KG156" s="34"/>
      <c r="KH156" s="34"/>
      <c r="KI156" s="34"/>
      <c r="KJ156" s="34"/>
      <c r="KK156" s="34"/>
      <c r="KL156" s="34"/>
      <c r="KM156" s="34"/>
      <c r="KN156" s="34"/>
      <c r="KO156" s="34"/>
      <c r="KP156" s="34"/>
      <c r="KQ156" s="34"/>
      <c r="KR156" s="34"/>
      <c r="KS156" s="34"/>
      <c r="KT156" s="34"/>
      <c r="KU156" s="34"/>
      <c r="KV156" s="34"/>
      <c r="KW156" s="34"/>
      <c r="KX156" s="34"/>
      <c r="KY156" s="34"/>
      <c r="KZ156" s="34"/>
      <c r="LA156" s="34"/>
      <c r="LB156" s="34"/>
      <c r="LC156" s="34"/>
      <c r="LD156" s="34"/>
      <c r="LE156" s="34"/>
      <c r="LF156" s="34"/>
      <c r="LG156" s="34"/>
      <c r="LH156" s="34"/>
      <c r="LI156" s="34"/>
      <c r="LJ156" s="34"/>
      <c r="LK156" s="34"/>
      <c r="LL156" s="34"/>
      <c r="LM156" s="34"/>
      <c r="LN156" s="34"/>
      <c r="LO156" s="34"/>
      <c r="LP156" s="34"/>
      <c r="LQ156" s="34"/>
      <c r="LR156" s="34"/>
      <c r="LS156" s="34"/>
      <c r="LT156" s="34"/>
      <c r="LU156" s="34"/>
      <c r="LV156" s="34"/>
      <c r="LW156" s="34"/>
      <c r="LX156" s="34"/>
      <c r="LY156" s="34"/>
      <c r="LZ156" s="34"/>
      <c r="MA156" s="237"/>
      <c r="MB156" s="34"/>
      <c r="MC156" s="34"/>
      <c r="MD156" s="34"/>
      <c r="ME156" s="34"/>
      <c r="MF156" s="34"/>
      <c r="MG156" s="34"/>
      <c r="MH156" s="34"/>
      <c r="MI156" s="14"/>
      <c r="MJ156" s="14"/>
      <c r="MK156" s="14"/>
      <c r="ML156" s="14"/>
      <c r="MM156" s="14"/>
      <c r="MN156" s="14"/>
      <c r="MO156" s="14"/>
      <c r="MP156" s="14"/>
      <c r="MQ156" s="14"/>
      <c r="MR156" s="14"/>
      <c r="MS156" s="14"/>
      <c r="MT156" s="14"/>
      <c r="MU156" s="14"/>
      <c r="MV156" s="14"/>
      <c r="MW156" s="14"/>
      <c r="MX156" s="14"/>
      <c r="MY156" s="14"/>
    </row>
    <row r="157" spans="1:363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237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34"/>
      <c r="CE157" s="34"/>
      <c r="CF157" s="34"/>
      <c r="CG157" s="34"/>
      <c r="CH157" s="34"/>
      <c r="CI157" s="34"/>
      <c r="CJ157" s="34"/>
      <c r="CK157" s="34"/>
      <c r="CL157" s="34"/>
      <c r="CM157" s="34"/>
      <c r="CN157" s="34"/>
      <c r="CO157" s="34"/>
      <c r="CP157" s="34"/>
      <c r="CQ157" s="34"/>
      <c r="CR157" s="34"/>
      <c r="CS157" s="34"/>
      <c r="CT157" s="34"/>
      <c r="CU157" s="34"/>
      <c r="CV157" s="34"/>
      <c r="CW157" s="34"/>
      <c r="CX157" s="34"/>
      <c r="CY157" s="34"/>
      <c r="CZ157" s="34"/>
      <c r="DA157" s="34"/>
      <c r="DB157" s="34"/>
      <c r="DC157" s="34"/>
      <c r="DD157" s="34"/>
      <c r="DE157" s="34"/>
      <c r="DF157" s="34"/>
      <c r="DG157" s="34"/>
      <c r="DH157" s="34"/>
      <c r="DI157" s="34"/>
      <c r="DJ157" s="34"/>
      <c r="DK157" s="34"/>
      <c r="DL157" s="34"/>
      <c r="DM157" s="34"/>
      <c r="DN157" s="34"/>
      <c r="DO157" s="34"/>
      <c r="DP157" s="34"/>
      <c r="DQ157" s="34"/>
      <c r="DR157" s="34"/>
      <c r="DS157" s="34"/>
      <c r="DT157" s="34"/>
      <c r="DU157" s="34"/>
      <c r="DV157" s="34"/>
      <c r="DW157" s="34"/>
      <c r="DX157" s="34"/>
      <c r="DY157" s="34"/>
      <c r="DZ157" s="34"/>
      <c r="EA157" s="34"/>
      <c r="EB157" s="34"/>
      <c r="EC157" s="34"/>
      <c r="ED157" s="34"/>
      <c r="EE157" s="34"/>
      <c r="EF157" s="34"/>
      <c r="EG157" s="34"/>
      <c r="EH157" s="34"/>
      <c r="EI157" s="34"/>
      <c r="EJ157" s="34"/>
      <c r="EK157" s="34"/>
      <c r="EL157" s="34"/>
      <c r="EM157" s="34"/>
      <c r="EN157" s="34"/>
      <c r="EO157" s="34"/>
      <c r="EP157" s="34"/>
      <c r="EQ157" s="34"/>
      <c r="ER157" s="34"/>
      <c r="ES157" s="34"/>
      <c r="ET157" s="34"/>
      <c r="EU157" s="34"/>
      <c r="EV157" s="34"/>
      <c r="EW157" s="34"/>
      <c r="EX157" s="34"/>
      <c r="EY157" s="34"/>
      <c r="EZ157" s="34"/>
      <c r="FA157" s="34"/>
      <c r="FB157" s="34"/>
      <c r="FC157" s="34"/>
      <c r="FD157" s="34"/>
      <c r="FE157" s="34"/>
      <c r="FF157" s="34"/>
      <c r="FG157" s="34"/>
      <c r="FH157" s="34"/>
      <c r="FI157" s="34"/>
      <c r="FJ157" s="34"/>
      <c r="FK157" s="34"/>
      <c r="FL157" s="34"/>
      <c r="FM157" s="34"/>
      <c r="FN157" s="34"/>
      <c r="FO157" s="34"/>
      <c r="FP157" s="34"/>
      <c r="FQ157" s="34"/>
      <c r="FR157" s="34"/>
      <c r="FS157" s="34"/>
      <c r="FT157" s="34"/>
      <c r="FU157" s="34"/>
      <c r="FV157" s="34"/>
      <c r="FW157" s="34"/>
      <c r="FX157" s="34"/>
      <c r="FY157" s="34"/>
      <c r="FZ157" s="34"/>
      <c r="GA157" s="34"/>
      <c r="GB157" s="34"/>
      <c r="GC157" s="34"/>
      <c r="GD157" s="34"/>
      <c r="GE157" s="34"/>
      <c r="GF157" s="34"/>
      <c r="GG157" s="34"/>
      <c r="GH157" s="34"/>
      <c r="GI157" s="34"/>
      <c r="GJ157" s="34"/>
      <c r="GK157" s="34"/>
      <c r="GL157" s="34"/>
      <c r="GM157" s="34"/>
      <c r="GN157" s="34"/>
      <c r="GO157" s="34"/>
      <c r="GP157" s="34"/>
      <c r="GQ157" s="34"/>
      <c r="GR157" s="34"/>
      <c r="GS157" s="34"/>
      <c r="GT157" s="34"/>
      <c r="GU157" s="34"/>
      <c r="GV157" s="34"/>
      <c r="GW157" s="34"/>
      <c r="GX157" s="34"/>
      <c r="GY157" s="34"/>
      <c r="GZ157" s="34"/>
      <c r="HA157" s="34"/>
      <c r="HB157" s="34"/>
      <c r="HC157" s="34"/>
      <c r="HD157" s="34"/>
      <c r="HE157" s="34"/>
      <c r="HF157" s="34"/>
      <c r="HG157" s="34"/>
      <c r="HH157" s="34"/>
      <c r="HI157" s="34"/>
      <c r="HJ157" s="34"/>
      <c r="HK157" s="34"/>
      <c r="HL157" s="34"/>
      <c r="HM157" s="34"/>
      <c r="HN157" s="34"/>
      <c r="HO157" s="34"/>
      <c r="HP157" s="34"/>
      <c r="HQ157" s="34"/>
      <c r="HR157" s="34"/>
      <c r="HS157" s="34"/>
      <c r="HT157" s="34"/>
      <c r="HU157" s="34"/>
      <c r="HV157" s="34"/>
      <c r="HW157" s="34"/>
      <c r="HX157" s="34"/>
      <c r="HY157" s="34"/>
      <c r="HZ157" s="34"/>
      <c r="IA157" s="34"/>
      <c r="IB157" s="34"/>
      <c r="IC157" s="34"/>
      <c r="ID157" s="34"/>
      <c r="IE157" s="34"/>
      <c r="IF157" s="34"/>
      <c r="IG157" s="34"/>
      <c r="IH157" s="34"/>
      <c r="II157" s="34"/>
      <c r="IJ157" s="34"/>
      <c r="IK157" s="34"/>
      <c r="IL157" s="34"/>
      <c r="IM157" s="34"/>
      <c r="IN157" s="34"/>
      <c r="IO157" s="34"/>
      <c r="IP157" s="34"/>
      <c r="IQ157" s="34"/>
      <c r="IR157" s="34"/>
      <c r="IS157" s="34"/>
      <c r="IT157" s="34"/>
      <c r="IU157" s="34"/>
      <c r="IV157" s="34"/>
      <c r="IW157" s="34"/>
      <c r="IX157" s="34"/>
      <c r="IY157" s="34"/>
      <c r="IZ157" s="34"/>
      <c r="JA157" s="34"/>
      <c r="JB157" s="34"/>
      <c r="JC157" s="34"/>
      <c r="JD157" s="34"/>
      <c r="JE157" s="34"/>
      <c r="JF157" s="34"/>
      <c r="JG157" s="34"/>
      <c r="JH157" s="34"/>
      <c r="JI157" s="34"/>
      <c r="JJ157" s="34"/>
      <c r="JK157" s="34"/>
      <c r="JL157" s="34"/>
      <c r="JM157" s="34"/>
      <c r="JN157" s="34"/>
      <c r="JO157" s="34"/>
      <c r="JP157" s="34"/>
      <c r="JQ157" s="34"/>
      <c r="JR157" s="34"/>
      <c r="JS157" s="34"/>
      <c r="JT157" s="34"/>
      <c r="JU157" s="34"/>
      <c r="JV157" s="34"/>
      <c r="JW157" s="34"/>
      <c r="JX157" s="34"/>
      <c r="JY157" s="34"/>
      <c r="JZ157" s="34"/>
      <c r="KA157" s="34"/>
      <c r="KB157" s="34"/>
      <c r="KC157" s="34"/>
      <c r="KD157" s="34"/>
      <c r="KE157" s="34"/>
      <c r="KF157" s="34"/>
      <c r="KG157" s="34"/>
      <c r="KH157" s="34"/>
      <c r="KI157" s="34"/>
      <c r="KJ157" s="34"/>
      <c r="KK157" s="34"/>
      <c r="KL157" s="34"/>
      <c r="KM157" s="34"/>
      <c r="KN157" s="34"/>
      <c r="KO157" s="34"/>
      <c r="KP157" s="34"/>
      <c r="KQ157" s="34"/>
      <c r="KR157" s="34"/>
      <c r="KS157" s="34"/>
      <c r="KT157" s="34"/>
      <c r="KU157" s="34"/>
      <c r="KV157" s="34"/>
      <c r="KW157" s="34"/>
      <c r="KX157" s="34"/>
      <c r="KY157" s="34"/>
      <c r="KZ157" s="34"/>
      <c r="LA157" s="34"/>
      <c r="LB157" s="34"/>
      <c r="LC157" s="34"/>
      <c r="LD157" s="34"/>
      <c r="LE157" s="34"/>
      <c r="LF157" s="34"/>
      <c r="LG157" s="34"/>
      <c r="LH157" s="34"/>
      <c r="LI157" s="34"/>
      <c r="LJ157" s="34"/>
      <c r="LK157" s="34"/>
      <c r="LL157" s="34"/>
      <c r="LM157" s="34"/>
      <c r="LN157" s="34"/>
      <c r="LO157" s="34"/>
      <c r="LP157" s="34"/>
      <c r="LQ157" s="34"/>
      <c r="LR157" s="34"/>
      <c r="LS157" s="34"/>
      <c r="LT157" s="34"/>
      <c r="LU157" s="34"/>
      <c r="LV157" s="34"/>
      <c r="LW157" s="34"/>
      <c r="LX157" s="34"/>
      <c r="LY157" s="34"/>
      <c r="LZ157" s="34"/>
      <c r="MA157" s="237"/>
      <c r="MB157" s="34"/>
      <c r="MC157" s="34"/>
      <c r="MD157" s="34"/>
      <c r="ME157" s="34"/>
      <c r="MF157" s="34"/>
      <c r="MG157" s="34"/>
      <c r="MH157" s="34"/>
      <c r="MI157" s="14"/>
      <c r="MJ157" s="14"/>
      <c r="MK157" s="14"/>
      <c r="ML157" s="14"/>
      <c r="MM157" s="14"/>
      <c r="MN157" s="14"/>
      <c r="MO157" s="14"/>
      <c r="MP157" s="14"/>
      <c r="MQ157" s="14"/>
      <c r="MR157" s="14"/>
      <c r="MS157" s="14"/>
      <c r="MT157" s="14"/>
      <c r="MU157" s="14"/>
      <c r="MV157" s="14"/>
      <c r="MW157" s="14"/>
      <c r="MX157" s="14"/>
      <c r="MY157" s="14"/>
    </row>
    <row r="158" spans="1:363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237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34"/>
      <c r="CE158" s="34"/>
      <c r="CF158" s="34"/>
      <c r="CG158" s="34"/>
      <c r="CH158" s="34"/>
      <c r="CI158" s="34"/>
      <c r="CJ158" s="34"/>
      <c r="CK158" s="34"/>
      <c r="CL158" s="34"/>
      <c r="CM158" s="34"/>
      <c r="CN158" s="34"/>
      <c r="CO158" s="34"/>
      <c r="CP158" s="34"/>
      <c r="CQ158" s="34"/>
      <c r="CR158" s="34"/>
      <c r="CS158" s="34"/>
      <c r="CT158" s="34"/>
      <c r="CU158" s="34"/>
      <c r="CV158" s="34"/>
      <c r="CW158" s="34"/>
      <c r="CX158" s="34"/>
      <c r="CY158" s="34"/>
      <c r="CZ158" s="34"/>
      <c r="DA158" s="34"/>
      <c r="DB158" s="34"/>
      <c r="DC158" s="34"/>
      <c r="DD158" s="34"/>
      <c r="DE158" s="34"/>
      <c r="DF158" s="34"/>
      <c r="DG158" s="34"/>
      <c r="DH158" s="34"/>
      <c r="DI158" s="34"/>
      <c r="DJ158" s="34"/>
      <c r="DK158" s="34"/>
      <c r="DL158" s="34"/>
      <c r="DM158" s="34"/>
      <c r="DN158" s="34"/>
      <c r="DO158" s="34"/>
      <c r="DP158" s="34"/>
      <c r="DQ158" s="34"/>
      <c r="DR158" s="34"/>
      <c r="DS158" s="34"/>
      <c r="DT158" s="34"/>
      <c r="DU158" s="34"/>
      <c r="DV158" s="34"/>
      <c r="DW158" s="34"/>
      <c r="DX158" s="34"/>
      <c r="DY158" s="34"/>
      <c r="DZ158" s="34"/>
      <c r="EA158" s="34"/>
      <c r="EB158" s="34"/>
      <c r="EC158" s="34"/>
      <c r="ED158" s="34"/>
      <c r="EE158" s="34"/>
      <c r="EF158" s="34"/>
      <c r="EG158" s="34"/>
      <c r="EH158" s="34"/>
      <c r="EI158" s="34"/>
      <c r="EJ158" s="34"/>
      <c r="EK158" s="34"/>
      <c r="EL158" s="34"/>
      <c r="EM158" s="34"/>
      <c r="EN158" s="34"/>
      <c r="EO158" s="34"/>
      <c r="EP158" s="34"/>
      <c r="EQ158" s="34"/>
      <c r="ER158" s="34"/>
      <c r="ES158" s="34"/>
      <c r="ET158" s="34"/>
      <c r="EU158" s="34"/>
      <c r="EV158" s="34"/>
      <c r="EW158" s="34"/>
      <c r="EX158" s="34"/>
      <c r="EY158" s="34"/>
      <c r="EZ158" s="34"/>
      <c r="FA158" s="34"/>
      <c r="FB158" s="34"/>
      <c r="FC158" s="34"/>
      <c r="FD158" s="34"/>
      <c r="FE158" s="34"/>
      <c r="FF158" s="34"/>
      <c r="FG158" s="34"/>
      <c r="FH158" s="34"/>
      <c r="FI158" s="34"/>
      <c r="FJ158" s="34"/>
      <c r="FK158" s="34"/>
      <c r="FL158" s="34"/>
      <c r="FM158" s="34"/>
      <c r="FN158" s="34"/>
      <c r="FO158" s="34"/>
      <c r="FP158" s="34"/>
      <c r="FQ158" s="34"/>
      <c r="FR158" s="34"/>
      <c r="FS158" s="34"/>
      <c r="FT158" s="34"/>
      <c r="FU158" s="34"/>
      <c r="FV158" s="34"/>
      <c r="FW158" s="34"/>
      <c r="FX158" s="34"/>
      <c r="FY158" s="34"/>
      <c r="FZ158" s="34"/>
      <c r="GA158" s="34"/>
      <c r="GB158" s="34"/>
      <c r="GC158" s="34"/>
      <c r="GD158" s="34"/>
      <c r="GE158" s="34"/>
      <c r="GF158" s="34"/>
      <c r="GG158" s="34"/>
      <c r="GH158" s="34"/>
      <c r="GI158" s="34"/>
      <c r="GJ158" s="34"/>
      <c r="GK158" s="34"/>
      <c r="GL158" s="34"/>
      <c r="GM158" s="34"/>
      <c r="GN158" s="34"/>
      <c r="GO158" s="34"/>
      <c r="GP158" s="34"/>
      <c r="GQ158" s="34"/>
      <c r="GR158" s="34"/>
      <c r="GS158" s="34"/>
      <c r="GT158" s="34"/>
      <c r="GU158" s="34"/>
      <c r="GV158" s="34"/>
      <c r="GW158" s="34"/>
      <c r="GX158" s="34"/>
      <c r="GY158" s="34"/>
      <c r="GZ158" s="34"/>
      <c r="HA158" s="34"/>
      <c r="HB158" s="34"/>
      <c r="HC158" s="34"/>
      <c r="HD158" s="34"/>
      <c r="HE158" s="34"/>
      <c r="HF158" s="34"/>
      <c r="HG158" s="34"/>
      <c r="HH158" s="34"/>
      <c r="HI158" s="34"/>
      <c r="HJ158" s="34"/>
      <c r="HK158" s="34"/>
      <c r="HL158" s="34"/>
      <c r="HM158" s="34"/>
      <c r="HN158" s="34"/>
      <c r="HO158" s="34"/>
      <c r="HP158" s="34"/>
      <c r="HQ158" s="34"/>
      <c r="HR158" s="34"/>
      <c r="HS158" s="34"/>
      <c r="HT158" s="34"/>
      <c r="HU158" s="34"/>
      <c r="HV158" s="34"/>
      <c r="HW158" s="34"/>
      <c r="HX158" s="34"/>
      <c r="HY158" s="34"/>
      <c r="HZ158" s="34"/>
      <c r="IA158" s="34"/>
      <c r="IB158" s="34"/>
      <c r="IC158" s="34"/>
      <c r="ID158" s="34"/>
      <c r="IE158" s="34"/>
      <c r="IF158" s="34"/>
      <c r="IG158" s="34"/>
      <c r="IH158" s="34"/>
      <c r="II158" s="34"/>
      <c r="IJ158" s="34"/>
      <c r="IK158" s="34"/>
      <c r="IL158" s="34"/>
      <c r="IM158" s="34"/>
      <c r="IN158" s="34"/>
      <c r="IO158" s="34"/>
      <c r="IP158" s="34"/>
      <c r="IQ158" s="34"/>
      <c r="IR158" s="34"/>
      <c r="IS158" s="34"/>
      <c r="IT158" s="34"/>
      <c r="IU158" s="34"/>
      <c r="IV158" s="34"/>
      <c r="IW158" s="34"/>
      <c r="IX158" s="34"/>
      <c r="IY158" s="34"/>
      <c r="IZ158" s="34"/>
      <c r="JA158" s="34"/>
      <c r="JB158" s="34"/>
      <c r="JC158" s="34"/>
      <c r="JD158" s="34"/>
      <c r="JE158" s="34"/>
      <c r="JF158" s="34"/>
      <c r="JG158" s="34"/>
      <c r="JH158" s="34"/>
      <c r="JI158" s="34"/>
      <c r="JJ158" s="34"/>
      <c r="JK158" s="34"/>
      <c r="JL158" s="34"/>
      <c r="JM158" s="34"/>
      <c r="JN158" s="34"/>
      <c r="JO158" s="34"/>
      <c r="JP158" s="34"/>
      <c r="JQ158" s="34"/>
      <c r="JR158" s="34"/>
      <c r="JS158" s="34"/>
      <c r="JT158" s="34"/>
      <c r="JU158" s="34"/>
      <c r="JV158" s="34"/>
      <c r="JW158" s="34"/>
      <c r="JX158" s="34"/>
      <c r="JY158" s="34"/>
      <c r="JZ158" s="34"/>
      <c r="KA158" s="34"/>
      <c r="KB158" s="34"/>
      <c r="KC158" s="34"/>
      <c r="KD158" s="34"/>
      <c r="KE158" s="34"/>
      <c r="KF158" s="34"/>
      <c r="KG158" s="34"/>
      <c r="KH158" s="34"/>
      <c r="KI158" s="34"/>
      <c r="KJ158" s="34"/>
      <c r="KK158" s="34"/>
      <c r="KL158" s="34"/>
      <c r="KM158" s="34"/>
      <c r="KN158" s="34"/>
      <c r="KO158" s="34"/>
      <c r="KP158" s="34"/>
      <c r="KQ158" s="34"/>
      <c r="KR158" s="34"/>
      <c r="KS158" s="34"/>
      <c r="KT158" s="34"/>
      <c r="KU158" s="34"/>
      <c r="KV158" s="34"/>
      <c r="KW158" s="34"/>
      <c r="KX158" s="34"/>
      <c r="KY158" s="34"/>
      <c r="KZ158" s="34"/>
      <c r="LA158" s="34"/>
      <c r="LB158" s="34"/>
      <c r="LC158" s="34"/>
      <c r="LD158" s="34"/>
      <c r="LE158" s="34"/>
      <c r="LF158" s="34"/>
      <c r="LG158" s="34"/>
      <c r="LH158" s="34"/>
      <c r="LI158" s="34"/>
      <c r="LJ158" s="34"/>
      <c r="LK158" s="34"/>
      <c r="LL158" s="34"/>
      <c r="LM158" s="34"/>
      <c r="LN158" s="34"/>
      <c r="LO158" s="34"/>
      <c r="LP158" s="34"/>
      <c r="LQ158" s="34"/>
      <c r="LR158" s="34"/>
      <c r="LS158" s="34"/>
      <c r="LT158" s="34"/>
      <c r="LU158" s="34"/>
      <c r="LV158" s="34"/>
      <c r="LW158" s="34"/>
      <c r="LX158" s="34"/>
      <c r="LY158" s="34"/>
      <c r="LZ158" s="34"/>
      <c r="MA158" s="237"/>
      <c r="MB158" s="34"/>
      <c r="MC158" s="34"/>
      <c r="MD158" s="34"/>
      <c r="ME158" s="34"/>
      <c r="MF158" s="34"/>
      <c r="MG158" s="34"/>
      <c r="MH158" s="34"/>
      <c r="MI158" s="14"/>
      <c r="MJ158" s="14"/>
      <c r="MK158" s="14"/>
      <c r="ML158" s="14"/>
      <c r="MM158" s="14"/>
      <c r="MN158" s="14"/>
      <c r="MO158" s="14"/>
      <c r="MP158" s="14"/>
      <c r="MQ158" s="14"/>
      <c r="MR158" s="14"/>
      <c r="MS158" s="14"/>
      <c r="MT158" s="14"/>
      <c r="MU158" s="14"/>
      <c r="MV158" s="14"/>
      <c r="MW158" s="14"/>
      <c r="MX158" s="14"/>
      <c r="MY158" s="14"/>
    </row>
    <row r="159" spans="1:363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237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  <c r="DT159" s="34"/>
      <c r="DU159" s="34"/>
      <c r="DV159" s="34"/>
      <c r="DW159" s="34"/>
      <c r="DX159" s="34"/>
      <c r="DY159" s="34"/>
      <c r="DZ159" s="34"/>
      <c r="EA159" s="34"/>
      <c r="EB159" s="34"/>
      <c r="EC159" s="34"/>
      <c r="ED159" s="34"/>
      <c r="EE159" s="34"/>
      <c r="EF159" s="34"/>
      <c r="EG159" s="34"/>
      <c r="EH159" s="34"/>
      <c r="EI159" s="34"/>
      <c r="EJ159" s="34"/>
      <c r="EK159" s="34"/>
      <c r="EL159" s="34"/>
      <c r="EM159" s="34"/>
      <c r="EN159" s="34"/>
      <c r="EO159" s="34"/>
      <c r="EP159" s="34"/>
      <c r="EQ159" s="34"/>
      <c r="ER159" s="34"/>
      <c r="ES159" s="34"/>
      <c r="ET159" s="34"/>
      <c r="EU159" s="34"/>
      <c r="EV159" s="34"/>
      <c r="EW159" s="34"/>
      <c r="EX159" s="34"/>
      <c r="EY159" s="34"/>
      <c r="EZ159" s="34"/>
      <c r="FA159" s="34"/>
      <c r="FB159" s="34"/>
      <c r="FC159" s="34"/>
      <c r="FD159" s="34"/>
      <c r="FE159" s="34"/>
      <c r="FF159" s="34"/>
      <c r="FG159" s="34"/>
      <c r="FH159" s="34"/>
      <c r="FI159" s="34"/>
      <c r="FJ159" s="34"/>
      <c r="FK159" s="34"/>
      <c r="FL159" s="34"/>
      <c r="FM159" s="34"/>
      <c r="FN159" s="34"/>
      <c r="FO159" s="34"/>
      <c r="FP159" s="34"/>
      <c r="FQ159" s="34"/>
      <c r="FR159" s="34"/>
      <c r="FS159" s="34"/>
      <c r="FT159" s="34"/>
      <c r="FU159" s="34"/>
      <c r="FV159" s="34"/>
      <c r="FW159" s="34"/>
      <c r="FX159" s="34"/>
      <c r="FY159" s="34"/>
      <c r="FZ159" s="34"/>
      <c r="GA159" s="34"/>
      <c r="GB159" s="34"/>
      <c r="GC159" s="34"/>
      <c r="GD159" s="34"/>
      <c r="GE159" s="34"/>
      <c r="GF159" s="34"/>
      <c r="GG159" s="34"/>
      <c r="GH159" s="34"/>
      <c r="GI159" s="34"/>
      <c r="GJ159" s="34"/>
      <c r="GK159" s="34"/>
      <c r="GL159" s="34"/>
      <c r="GM159" s="34"/>
      <c r="GN159" s="34"/>
      <c r="GO159" s="34"/>
      <c r="GP159" s="34"/>
      <c r="GQ159" s="34"/>
      <c r="GR159" s="34"/>
      <c r="GS159" s="34"/>
      <c r="GT159" s="34"/>
      <c r="GU159" s="34"/>
      <c r="GV159" s="34"/>
      <c r="GW159" s="34"/>
      <c r="GX159" s="34"/>
      <c r="GY159" s="34"/>
      <c r="GZ159" s="34"/>
      <c r="HA159" s="34"/>
      <c r="HB159" s="34"/>
      <c r="HC159" s="34"/>
      <c r="HD159" s="34"/>
      <c r="HE159" s="34"/>
      <c r="HF159" s="34"/>
      <c r="HG159" s="34"/>
      <c r="HH159" s="34"/>
      <c r="HI159" s="34"/>
      <c r="HJ159" s="34"/>
      <c r="HK159" s="34"/>
      <c r="HL159" s="34"/>
      <c r="HM159" s="34"/>
      <c r="HN159" s="34"/>
      <c r="HO159" s="34"/>
      <c r="HP159" s="34"/>
      <c r="HQ159" s="34"/>
      <c r="HR159" s="34"/>
      <c r="HS159" s="34"/>
      <c r="HT159" s="34"/>
      <c r="HU159" s="34"/>
      <c r="HV159" s="34"/>
      <c r="HW159" s="34"/>
      <c r="HX159" s="34"/>
      <c r="HY159" s="34"/>
      <c r="HZ159" s="34"/>
      <c r="IA159" s="34"/>
      <c r="IB159" s="34"/>
      <c r="IC159" s="34"/>
      <c r="ID159" s="34"/>
      <c r="IE159" s="34"/>
      <c r="IF159" s="34"/>
      <c r="IG159" s="34"/>
      <c r="IH159" s="34"/>
      <c r="II159" s="34"/>
      <c r="IJ159" s="34"/>
      <c r="IK159" s="34"/>
      <c r="IL159" s="34"/>
      <c r="IM159" s="34"/>
      <c r="IN159" s="34"/>
      <c r="IO159" s="34"/>
      <c r="IP159" s="34"/>
      <c r="IQ159" s="34"/>
      <c r="IR159" s="34"/>
      <c r="IS159" s="34"/>
      <c r="IT159" s="34"/>
      <c r="IU159" s="34"/>
      <c r="IV159" s="34"/>
      <c r="IW159" s="34"/>
      <c r="IX159" s="34"/>
      <c r="IY159" s="34"/>
      <c r="IZ159" s="34"/>
      <c r="JA159" s="34"/>
      <c r="JB159" s="34"/>
      <c r="JC159" s="34"/>
      <c r="JD159" s="34"/>
      <c r="JE159" s="34"/>
      <c r="JF159" s="34"/>
      <c r="JG159" s="34"/>
      <c r="JH159" s="34"/>
      <c r="JI159" s="34"/>
      <c r="JJ159" s="34"/>
      <c r="JK159" s="34"/>
      <c r="JL159" s="34"/>
      <c r="JM159" s="34"/>
      <c r="JN159" s="34"/>
      <c r="JO159" s="34"/>
      <c r="JP159" s="34"/>
      <c r="JQ159" s="34"/>
      <c r="JR159" s="34"/>
      <c r="JS159" s="34"/>
      <c r="JT159" s="34"/>
      <c r="JU159" s="34"/>
      <c r="JV159" s="34"/>
      <c r="JW159" s="34"/>
      <c r="JX159" s="34"/>
      <c r="JY159" s="34"/>
      <c r="JZ159" s="34"/>
      <c r="KA159" s="34"/>
      <c r="KB159" s="34"/>
      <c r="KC159" s="34"/>
      <c r="KD159" s="34"/>
      <c r="KE159" s="34"/>
      <c r="KF159" s="34"/>
      <c r="KG159" s="34"/>
      <c r="KH159" s="34"/>
      <c r="KI159" s="34"/>
      <c r="KJ159" s="34"/>
      <c r="KK159" s="34"/>
      <c r="KL159" s="34"/>
      <c r="KM159" s="34"/>
      <c r="KN159" s="34"/>
      <c r="KO159" s="34"/>
      <c r="KP159" s="34"/>
      <c r="KQ159" s="34"/>
      <c r="KR159" s="34"/>
      <c r="KS159" s="34"/>
      <c r="KT159" s="34"/>
      <c r="KU159" s="34"/>
      <c r="KV159" s="34"/>
      <c r="KW159" s="34"/>
      <c r="KX159" s="34"/>
      <c r="KY159" s="34"/>
      <c r="KZ159" s="34"/>
      <c r="LA159" s="34"/>
      <c r="LB159" s="34"/>
      <c r="LC159" s="34"/>
      <c r="LD159" s="34"/>
      <c r="LE159" s="34"/>
      <c r="LF159" s="34"/>
      <c r="LG159" s="34"/>
      <c r="LH159" s="34"/>
      <c r="LI159" s="34"/>
      <c r="LJ159" s="34"/>
      <c r="LK159" s="34"/>
      <c r="LL159" s="34"/>
      <c r="LM159" s="34"/>
      <c r="LN159" s="34"/>
      <c r="LO159" s="34"/>
      <c r="LP159" s="34"/>
      <c r="LQ159" s="34"/>
      <c r="LR159" s="34"/>
      <c r="LS159" s="34"/>
      <c r="LT159" s="34"/>
      <c r="LU159" s="34"/>
      <c r="LV159" s="34"/>
      <c r="LW159" s="34"/>
      <c r="LX159" s="34"/>
      <c r="LY159" s="34"/>
      <c r="LZ159" s="34"/>
      <c r="MA159" s="237"/>
      <c r="MB159" s="34"/>
      <c r="MC159" s="34"/>
      <c r="MD159" s="34"/>
      <c r="ME159" s="34"/>
      <c r="MF159" s="34"/>
      <c r="MG159" s="34"/>
      <c r="MH159" s="34"/>
      <c r="MI159" s="14"/>
      <c r="MJ159" s="14"/>
      <c r="MK159" s="14"/>
      <c r="ML159" s="14"/>
      <c r="MM159" s="14"/>
      <c r="MN159" s="14"/>
      <c r="MO159" s="14"/>
      <c r="MP159" s="14"/>
      <c r="MQ159" s="14"/>
      <c r="MR159" s="14"/>
      <c r="MS159" s="14"/>
      <c r="MT159" s="14"/>
      <c r="MU159" s="14"/>
      <c r="MV159" s="14"/>
      <c r="MW159" s="14"/>
      <c r="MX159" s="14"/>
      <c r="MY159" s="14"/>
    </row>
    <row r="160" spans="1:363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237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  <c r="HG160" s="34"/>
      <c r="HH160" s="34"/>
      <c r="HI160" s="34"/>
      <c r="HJ160" s="34"/>
      <c r="HK160" s="34"/>
      <c r="HL160" s="34"/>
      <c r="HM160" s="34"/>
      <c r="HN160" s="34"/>
      <c r="HO160" s="34"/>
      <c r="HP160" s="34"/>
      <c r="HQ160" s="34"/>
      <c r="HR160" s="34"/>
      <c r="HS160" s="34"/>
      <c r="HT160" s="34"/>
      <c r="HU160" s="34"/>
      <c r="HV160" s="34"/>
      <c r="HW160" s="34"/>
      <c r="HX160" s="34"/>
      <c r="HY160" s="34"/>
      <c r="HZ160" s="34"/>
      <c r="IA160" s="34"/>
      <c r="IB160" s="34"/>
      <c r="IC160" s="34"/>
      <c r="ID160" s="34"/>
      <c r="IE160" s="34"/>
      <c r="IF160" s="34"/>
      <c r="IG160" s="34"/>
      <c r="IH160" s="34"/>
      <c r="II160" s="34"/>
      <c r="IJ160" s="34"/>
      <c r="IK160" s="34"/>
      <c r="IL160" s="34"/>
      <c r="IM160" s="34"/>
      <c r="IN160" s="34"/>
      <c r="IO160" s="34"/>
      <c r="IP160" s="34"/>
      <c r="IQ160" s="34"/>
      <c r="IR160" s="34"/>
      <c r="IS160" s="34"/>
      <c r="IT160" s="34"/>
      <c r="IU160" s="34"/>
      <c r="IV160" s="34"/>
      <c r="IW160" s="34"/>
      <c r="IX160" s="34"/>
      <c r="IY160" s="34"/>
      <c r="IZ160" s="34"/>
      <c r="JA160" s="34"/>
      <c r="JB160" s="34"/>
      <c r="JC160" s="34"/>
      <c r="JD160" s="34"/>
      <c r="JE160" s="34"/>
      <c r="JF160" s="34"/>
      <c r="JG160" s="34"/>
      <c r="JH160" s="34"/>
      <c r="JI160" s="34"/>
      <c r="JJ160" s="34"/>
      <c r="JK160" s="34"/>
      <c r="JL160" s="34"/>
      <c r="JM160" s="34"/>
      <c r="JN160" s="34"/>
      <c r="JO160" s="34"/>
      <c r="JP160" s="34"/>
      <c r="JQ160" s="34"/>
      <c r="JR160" s="34"/>
      <c r="JS160" s="34"/>
      <c r="JT160" s="34"/>
      <c r="JU160" s="34"/>
      <c r="JV160" s="34"/>
      <c r="JW160" s="34"/>
      <c r="JX160" s="34"/>
      <c r="JY160" s="34"/>
      <c r="JZ160" s="34"/>
      <c r="KA160" s="34"/>
      <c r="KB160" s="34"/>
      <c r="KC160" s="34"/>
      <c r="KD160" s="34"/>
      <c r="KE160" s="34"/>
      <c r="KF160" s="34"/>
      <c r="KG160" s="34"/>
      <c r="KH160" s="34"/>
      <c r="KI160" s="34"/>
      <c r="KJ160" s="34"/>
      <c r="KK160" s="34"/>
      <c r="KL160" s="34"/>
      <c r="KM160" s="34"/>
      <c r="KN160" s="34"/>
      <c r="KO160" s="34"/>
      <c r="KP160" s="34"/>
      <c r="KQ160" s="34"/>
      <c r="KR160" s="34"/>
      <c r="KS160" s="34"/>
      <c r="KT160" s="34"/>
      <c r="KU160" s="34"/>
      <c r="KV160" s="34"/>
      <c r="KW160" s="34"/>
      <c r="KX160" s="34"/>
      <c r="KY160" s="34"/>
      <c r="KZ160" s="34"/>
      <c r="LA160" s="34"/>
      <c r="LB160" s="34"/>
      <c r="LC160" s="34"/>
      <c r="LD160" s="34"/>
      <c r="LE160" s="34"/>
      <c r="LF160" s="34"/>
      <c r="LG160" s="34"/>
      <c r="LH160" s="34"/>
      <c r="LI160" s="34"/>
      <c r="LJ160" s="34"/>
      <c r="LK160" s="34"/>
      <c r="LL160" s="34"/>
      <c r="LM160" s="34"/>
      <c r="LN160" s="34"/>
      <c r="LO160" s="34"/>
      <c r="LP160" s="34"/>
      <c r="LQ160" s="34"/>
      <c r="LR160" s="34"/>
      <c r="LS160" s="34"/>
      <c r="LT160" s="34"/>
      <c r="LU160" s="34"/>
      <c r="LV160" s="34"/>
      <c r="LW160" s="34"/>
      <c r="LX160" s="34"/>
      <c r="LY160" s="34"/>
      <c r="LZ160" s="34"/>
      <c r="MA160" s="237"/>
      <c r="MB160" s="34"/>
      <c r="MC160" s="34"/>
      <c r="MD160" s="34"/>
      <c r="ME160" s="34"/>
      <c r="MF160" s="34"/>
      <c r="MG160" s="34"/>
      <c r="MH160" s="34"/>
      <c r="MI160" s="14"/>
      <c r="MJ160" s="14"/>
      <c r="MK160" s="14"/>
      <c r="ML160" s="14"/>
      <c r="MM160" s="14"/>
      <c r="MN160" s="14"/>
      <c r="MO160" s="14"/>
      <c r="MP160" s="14"/>
      <c r="MQ160" s="14"/>
      <c r="MR160" s="14"/>
      <c r="MS160" s="14"/>
      <c r="MT160" s="14"/>
      <c r="MU160" s="14"/>
      <c r="MV160" s="14"/>
      <c r="MW160" s="14"/>
      <c r="MX160" s="14"/>
      <c r="MY160" s="14"/>
    </row>
    <row r="161" spans="1:363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237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  <c r="DT161" s="34"/>
      <c r="DU161" s="34"/>
      <c r="DV161" s="34"/>
      <c r="DW161" s="34"/>
      <c r="DX161" s="34"/>
      <c r="DY161" s="34"/>
      <c r="DZ161" s="34"/>
      <c r="EA161" s="34"/>
      <c r="EB161" s="34"/>
      <c r="EC161" s="34"/>
      <c r="ED161" s="34"/>
      <c r="EE161" s="34"/>
      <c r="EF161" s="34"/>
      <c r="EG161" s="34"/>
      <c r="EH161" s="34"/>
      <c r="EI161" s="34"/>
      <c r="EJ161" s="34"/>
      <c r="EK161" s="34"/>
      <c r="EL161" s="34"/>
      <c r="EM161" s="34"/>
      <c r="EN161" s="34"/>
      <c r="EO161" s="34"/>
      <c r="EP161" s="34"/>
      <c r="EQ161" s="34"/>
      <c r="ER161" s="34"/>
      <c r="ES161" s="34"/>
      <c r="ET161" s="34"/>
      <c r="EU161" s="34"/>
      <c r="EV161" s="34"/>
      <c r="EW161" s="34"/>
      <c r="EX161" s="34"/>
      <c r="EY161" s="34"/>
      <c r="EZ161" s="34"/>
      <c r="FA161" s="34"/>
      <c r="FB161" s="34"/>
      <c r="FC161" s="34"/>
      <c r="FD161" s="34"/>
      <c r="FE161" s="34"/>
      <c r="FF161" s="34"/>
      <c r="FG161" s="34"/>
      <c r="FH161" s="34"/>
      <c r="FI161" s="34"/>
      <c r="FJ161" s="34"/>
      <c r="FK161" s="34"/>
      <c r="FL161" s="34"/>
      <c r="FM161" s="34"/>
      <c r="FN161" s="34"/>
      <c r="FO161" s="34"/>
      <c r="FP161" s="34"/>
      <c r="FQ161" s="34"/>
      <c r="FR161" s="34"/>
      <c r="FS161" s="34"/>
      <c r="FT161" s="34"/>
      <c r="FU161" s="34"/>
      <c r="FV161" s="34"/>
      <c r="FW161" s="34"/>
      <c r="FX161" s="34"/>
      <c r="FY161" s="34"/>
      <c r="FZ161" s="34"/>
      <c r="GA161" s="34"/>
      <c r="GB161" s="34"/>
      <c r="GC161" s="34"/>
      <c r="GD161" s="34"/>
      <c r="GE161" s="34"/>
      <c r="GF161" s="34"/>
      <c r="GG161" s="34"/>
      <c r="GH161" s="34"/>
      <c r="GI161" s="34"/>
      <c r="GJ161" s="34"/>
      <c r="GK161" s="34"/>
      <c r="GL161" s="34"/>
      <c r="GM161" s="34"/>
      <c r="GN161" s="34"/>
      <c r="GO161" s="34"/>
      <c r="GP161" s="34"/>
      <c r="GQ161" s="34"/>
      <c r="GR161" s="34"/>
      <c r="GS161" s="34"/>
      <c r="GT161" s="34"/>
      <c r="GU161" s="34"/>
      <c r="GV161" s="34"/>
      <c r="GW161" s="34"/>
      <c r="GX161" s="34"/>
      <c r="GY161" s="34"/>
      <c r="GZ161" s="34"/>
      <c r="HA161" s="34"/>
      <c r="HB161" s="34"/>
      <c r="HC161" s="34"/>
      <c r="HD161" s="34"/>
      <c r="HE161" s="34"/>
      <c r="HF161" s="34"/>
      <c r="HG161" s="34"/>
      <c r="HH161" s="34"/>
      <c r="HI161" s="34"/>
      <c r="HJ161" s="34"/>
      <c r="HK161" s="34"/>
      <c r="HL161" s="34"/>
      <c r="HM161" s="34"/>
      <c r="HN161" s="34"/>
      <c r="HO161" s="34"/>
      <c r="HP161" s="34"/>
      <c r="HQ161" s="34"/>
      <c r="HR161" s="34"/>
      <c r="HS161" s="34"/>
      <c r="HT161" s="34"/>
      <c r="HU161" s="34"/>
      <c r="HV161" s="34"/>
      <c r="HW161" s="34"/>
      <c r="HX161" s="34"/>
      <c r="HY161" s="34"/>
      <c r="HZ161" s="34"/>
      <c r="IA161" s="34"/>
      <c r="IB161" s="34"/>
      <c r="IC161" s="34"/>
      <c r="ID161" s="34"/>
      <c r="IE161" s="34"/>
      <c r="IF161" s="34"/>
      <c r="IG161" s="34"/>
      <c r="IH161" s="34"/>
      <c r="II161" s="34"/>
      <c r="IJ161" s="34"/>
      <c r="IK161" s="34"/>
      <c r="IL161" s="34"/>
      <c r="IM161" s="34"/>
      <c r="IN161" s="34"/>
      <c r="IO161" s="34"/>
      <c r="IP161" s="34"/>
      <c r="IQ161" s="34"/>
      <c r="IR161" s="34"/>
      <c r="IS161" s="34"/>
      <c r="IT161" s="34"/>
      <c r="IU161" s="34"/>
      <c r="IV161" s="34"/>
      <c r="IW161" s="34"/>
      <c r="IX161" s="34"/>
      <c r="IY161" s="34"/>
      <c r="IZ161" s="34"/>
      <c r="JA161" s="34"/>
      <c r="JB161" s="34"/>
      <c r="JC161" s="34"/>
      <c r="JD161" s="34"/>
      <c r="JE161" s="34"/>
      <c r="JF161" s="34"/>
      <c r="JG161" s="34"/>
      <c r="JH161" s="34"/>
      <c r="JI161" s="34"/>
      <c r="JJ161" s="34"/>
      <c r="JK161" s="34"/>
      <c r="JL161" s="34"/>
      <c r="JM161" s="34"/>
      <c r="JN161" s="34"/>
      <c r="JO161" s="34"/>
      <c r="JP161" s="34"/>
      <c r="JQ161" s="34"/>
      <c r="JR161" s="34"/>
      <c r="JS161" s="34"/>
      <c r="JT161" s="34"/>
      <c r="JU161" s="34"/>
      <c r="JV161" s="34"/>
      <c r="JW161" s="34"/>
      <c r="JX161" s="34"/>
      <c r="JY161" s="34"/>
      <c r="JZ161" s="34"/>
      <c r="KA161" s="34"/>
      <c r="KB161" s="34"/>
      <c r="KC161" s="34"/>
      <c r="KD161" s="34"/>
      <c r="KE161" s="34"/>
      <c r="KF161" s="34"/>
      <c r="KG161" s="34"/>
      <c r="KH161" s="34"/>
      <c r="KI161" s="34"/>
      <c r="KJ161" s="34"/>
      <c r="KK161" s="34"/>
      <c r="KL161" s="34"/>
      <c r="KM161" s="34"/>
      <c r="KN161" s="34"/>
      <c r="KO161" s="34"/>
      <c r="KP161" s="34"/>
      <c r="KQ161" s="34"/>
      <c r="KR161" s="34"/>
      <c r="KS161" s="34"/>
      <c r="KT161" s="34"/>
      <c r="KU161" s="34"/>
      <c r="KV161" s="34"/>
      <c r="KW161" s="34"/>
      <c r="KX161" s="34"/>
      <c r="KY161" s="34"/>
      <c r="KZ161" s="34"/>
      <c r="LA161" s="34"/>
      <c r="LB161" s="34"/>
      <c r="LC161" s="34"/>
      <c r="LD161" s="34"/>
      <c r="LE161" s="34"/>
      <c r="LF161" s="34"/>
      <c r="LG161" s="34"/>
      <c r="LH161" s="34"/>
      <c r="LI161" s="34"/>
      <c r="LJ161" s="34"/>
      <c r="LK161" s="34"/>
      <c r="LL161" s="34"/>
      <c r="LM161" s="34"/>
      <c r="LN161" s="34"/>
      <c r="LO161" s="34"/>
      <c r="LP161" s="34"/>
      <c r="LQ161" s="34"/>
      <c r="LR161" s="34"/>
      <c r="LS161" s="34"/>
      <c r="LT161" s="34"/>
      <c r="LU161" s="34"/>
      <c r="LV161" s="34"/>
      <c r="LW161" s="34"/>
      <c r="LX161" s="34"/>
      <c r="LY161" s="34"/>
      <c r="LZ161" s="34"/>
      <c r="MA161" s="237"/>
      <c r="MB161" s="34"/>
      <c r="MC161" s="34"/>
      <c r="MD161" s="34"/>
      <c r="ME161" s="34"/>
      <c r="MF161" s="34"/>
      <c r="MG161" s="34"/>
      <c r="MH161" s="34"/>
      <c r="MI161" s="14"/>
      <c r="MJ161" s="14"/>
      <c r="MK161" s="14"/>
      <c r="ML161" s="14"/>
      <c r="MM161" s="14"/>
      <c r="MN161" s="14"/>
      <c r="MO161" s="14"/>
      <c r="MP161" s="14"/>
      <c r="MQ161" s="14"/>
      <c r="MR161" s="14"/>
      <c r="MS161" s="14"/>
      <c r="MT161" s="14"/>
      <c r="MU161" s="14"/>
      <c r="MV161" s="14"/>
      <c r="MW161" s="14"/>
      <c r="MX161" s="14"/>
      <c r="MY161" s="14"/>
    </row>
    <row r="162" spans="1:363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237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  <c r="GL162" s="34"/>
      <c r="GM162" s="34"/>
      <c r="GN162" s="34"/>
      <c r="GO162" s="34"/>
      <c r="GP162" s="34"/>
      <c r="GQ162" s="34"/>
      <c r="GR162" s="34"/>
      <c r="GS162" s="34"/>
      <c r="GT162" s="34"/>
      <c r="GU162" s="34"/>
      <c r="GV162" s="34"/>
      <c r="GW162" s="34"/>
      <c r="GX162" s="34"/>
      <c r="GY162" s="34"/>
      <c r="GZ162" s="34"/>
      <c r="HA162" s="34"/>
      <c r="HB162" s="34"/>
      <c r="HC162" s="34"/>
      <c r="HD162" s="34"/>
      <c r="HE162" s="34"/>
      <c r="HF162" s="34"/>
      <c r="HG162" s="34"/>
      <c r="HH162" s="34"/>
      <c r="HI162" s="34"/>
      <c r="HJ162" s="34"/>
      <c r="HK162" s="34"/>
      <c r="HL162" s="34"/>
      <c r="HM162" s="34"/>
      <c r="HN162" s="34"/>
      <c r="HO162" s="34"/>
      <c r="HP162" s="34"/>
      <c r="HQ162" s="34"/>
      <c r="HR162" s="34"/>
      <c r="HS162" s="34"/>
      <c r="HT162" s="34"/>
      <c r="HU162" s="34"/>
      <c r="HV162" s="34"/>
      <c r="HW162" s="34"/>
      <c r="HX162" s="34"/>
      <c r="HY162" s="34"/>
      <c r="HZ162" s="34"/>
      <c r="IA162" s="34"/>
      <c r="IB162" s="34"/>
      <c r="IC162" s="34"/>
      <c r="ID162" s="34"/>
      <c r="IE162" s="34"/>
      <c r="IF162" s="34"/>
      <c r="IG162" s="34"/>
      <c r="IH162" s="34"/>
      <c r="II162" s="34"/>
      <c r="IJ162" s="34"/>
      <c r="IK162" s="34"/>
      <c r="IL162" s="34"/>
      <c r="IM162" s="34"/>
      <c r="IN162" s="34"/>
      <c r="IO162" s="34"/>
      <c r="IP162" s="34"/>
      <c r="IQ162" s="34"/>
      <c r="IR162" s="34"/>
      <c r="IS162" s="34"/>
      <c r="IT162" s="34"/>
      <c r="IU162" s="34"/>
      <c r="IV162" s="34"/>
      <c r="IW162" s="34"/>
      <c r="IX162" s="34"/>
      <c r="IY162" s="34"/>
      <c r="IZ162" s="34"/>
      <c r="JA162" s="34"/>
      <c r="JB162" s="34"/>
      <c r="JC162" s="34"/>
      <c r="JD162" s="34"/>
      <c r="JE162" s="34"/>
      <c r="JF162" s="34"/>
      <c r="JG162" s="34"/>
      <c r="JH162" s="34"/>
      <c r="JI162" s="34"/>
      <c r="JJ162" s="34"/>
      <c r="JK162" s="34"/>
      <c r="JL162" s="34"/>
      <c r="JM162" s="34"/>
      <c r="JN162" s="34"/>
      <c r="JO162" s="34"/>
      <c r="JP162" s="34"/>
      <c r="JQ162" s="34"/>
      <c r="JR162" s="34"/>
      <c r="JS162" s="34"/>
      <c r="JT162" s="34"/>
      <c r="JU162" s="34"/>
      <c r="JV162" s="34"/>
      <c r="JW162" s="34"/>
      <c r="JX162" s="34"/>
      <c r="JY162" s="34"/>
      <c r="JZ162" s="34"/>
      <c r="KA162" s="34"/>
      <c r="KB162" s="34"/>
      <c r="KC162" s="34"/>
      <c r="KD162" s="34"/>
      <c r="KE162" s="34"/>
      <c r="KF162" s="34"/>
      <c r="KG162" s="34"/>
      <c r="KH162" s="34"/>
      <c r="KI162" s="34"/>
      <c r="KJ162" s="34"/>
      <c r="KK162" s="34"/>
      <c r="KL162" s="34"/>
      <c r="KM162" s="34"/>
      <c r="KN162" s="34"/>
      <c r="KO162" s="34"/>
      <c r="KP162" s="34"/>
      <c r="KQ162" s="34"/>
      <c r="KR162" s="34"/>
      <c r="KS162" s="34"/>
      <c r="KT162" s="34"/>
      <c r="KU162" s="34"/>
      <c r="KV162" s="34"/>
      <c r="KW162" s="34"/>
      <c r="KX162" s="34"/>
      <c r="KY162" s="34"/>
      <c r="KZ162" s="34"/>
      <c r="LA162" s="34"/>
      <c r="LB162" s="34"/>
      <c r="LC162" s="34"/>
      <c r="LD162" s="34"/>
      <c r="LE162" s="34"/>
      <c r="LF162" s="34"/>
      <c r="LG162" s="34"/>
      <c r="LH162" s="34"/>
      <c r="LI162" s="34"/>
      <c r="LJ162" s="34"/>
      <c r="LK162" s="34"/>
      <c r="LL162" s="34"/>
      <c r="LM162" s="34"/>
      <c r="LN162" s="34"/>
      <c r="LO162" s="34"/>
      <c r="LP162" s="34"/>
      <c r="LQ162" s="34"/>
      <c r="LR162" s="34"/>
      <c r="LS162" s="34"/>
      <c r="LT162" s="34"/>
      <c r="LU162" s="34"/>
      <c r="LV162" s="34"/>
      <c r="LW162" s="34"/>
      <c r="LX162" s="34"/>
      <c r="LY162" s="34"/>
      <c r="LZ162" s="34"/>
      <c r="MA162" s="237"/>
      <c r="MB162" s="34"/>
      <c r="MC162" s="34"/>
      <c r="MD162" s="34"/>
      <c r="ME162" s="34"/>
      <c r="MF162" s="34"/>
      <c r="MG162" s="34"/>
      <c r="MH162" s="34"/>
      <c r="MI162" s="14"/>
      <c r="MJ162" s="14"/>
      <c r="MK162" s="14"/>
      <c r="ML162" s="14"/>
      <c r="MM162" s="14"/>
      <c r="MN162" s="14"/>
      <c r="MO162" s="14"/>
      <c r="MP162" s="14"/>
      <c r="MQ162" s="14"/>
      <c r="MR162" s="14"/>
      <c r="MS162" s="14"/>
      <c r="MT162" s="14"/>
      <c r="MU162" s="14"/>
      <c r="MV162" s="14"/>
      <c r="MW162" s="14"/>
      <c r="MX162" s="14"/>
      <c r="MY162" s="14"/>
    </row>
    <row r="163" spans="1:363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237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  <c r="DT163" s="34"/>
      <c r="DU163" s="34"/>
      <c r="DV163" s="34"/>
      <c r="DW163" s="34"/>
      <c r="DX163" s="34"/>
      <c r="DY163" s="34"/>
      <c r="DZ163" s="34"/>
      <c r="EA163" s="34"/>
      <c r="EB163" s="34"/>
      <c r="EC163" s="34"/>
      <c r="ED163" s="34"/>
      <c r="EE163" s="34"/>
      <c r="EF163" s="34"/>
      <c r="EG163" s="34"/>
      <c r="EH163" s="34"/>
      <c r="EI163" s="34"/>
      <c r="EJ163" s="34"/>
      <c r="EK163" s="34"/>
      <c r="EL163" s="34"/>
      <c r="EM163" s="34"/>
      <c r="EN163" s="34"/>
      <c r="EO163" s="34"/>
      <c r="EP163" s="34"/>
      <c r="EQ163" s="34"/>
      <c r="ER163" s="34"/>
      <c r="ES163" s="34"/>
      <c r="ET163" s="34"/>
      <c r="EU163" s="34"/>
      <c r="EV163" s="34"/>
      <c r="EW163" s="34"/>
      <c r="EX163" s="34"/>
      <c r="EY163" s="34"/>
      <c r="EZ163" s="34"/>
      <c r="FA163" s="34"/>
      <c r="FB163" s="34"/>
      <c r="FC163" s="34"/>
      <c r="FD163" s="34"/>
      <c r="FE163" s="34"/>
      <c r="FF163" s="34"/>
      <c r="FG163" s="34"/>
      <c r="FH163" s="34"/>
      <c r="FI163" s="34"/>
      <c r="FJ163" s="34"/>
      <c r="FK163" s="34"/>
      <c r="FL163" s="34"/>
      <c r="FM163" s="34"/>
      <c r="FN163" s="34"/>
      <c r="FO163" s="34"/>
      <c r="FP163" s="34"/>
      <c r="FQ163" s="34"/>
      <c r="FR163" s="34"/>
      <c r="FS163" s="34"/>
      <c r="FT163" s="34"/>
      <c r="FU163" s="34"/>
      <c r="FV163" s="34"/>
      <c r="FW163" s="34"/>
      <c r="FX163" s="34"/>
      <c r="FY163" s="34"/>
      <c r="FZ163" s="34"/>
      <c r="GA163" s="34"/>
      <c r="GB163" s="34"/>
      <c r="GC163" s="34"/>
      <c r="GD163" s="34"/>
      <c r="GE163" s="34"/>
      <c r="GF163" s="34"/>
      <c r="GG163" s="34"/>
      <c r="GH163" s="34"/>
      <c r="GI163" s="34"/>
      <c r="GJ163" s="34"/>
      <c r="GK163" s="34"/>
      <c r="GL163" s="34"/>
      <c r="GM163" s="34"/>
      <c r="GN163" s="34"/>
      <c r="GO163" s="34"/>
      <c r="GP163" s="34"/>
      <c r="GQ163" s="34"/>
      <c r="GR163" s="34"/>
      <c r="GS163" s="34"/>
      <c r="GT163" s="34"/>
      <c r="GU163" s="34"/>
      <c r="GV163" s="34"/>
      <c r="GW163" s="34"/>
      <c r="GX163" s="34"/>
      <c r="GY163" s="34"/>
      <c r="GZ163" s="34"/>
      <c r="HA163" s="34"/>
      <c r="HB163" s="34"/>
      <c r="HC163" s="34"/>
      <c r="HD163" s="34"/>
      <c r="HE163" s="34"/>
      <c r="HF163" s="34"/>
      <c r="HG163" s="34"/>
      <c r="HH163" s="34"/>
      <c r="HI163" s="34"/>
      <c r="HJ163" s="34"/>
      <c r="HK163" s="34"/>
      <c r="HL163" s="34"/>
      <c r="HM163" s="34"/>
      <c r="HN163" s="34"/>
      <c r="HO163" s="34"/>
      <c r="HP163" s="34"/>
      <c r="HQ163" s="34"/>
      <c r="HR163" s="34"/>
      <c r="HS163" s="34"/>
      <c r="HT163" s="34"/>
      <c r="HU163" s="34"/>
      <c r="HV163" s="34"/>
      <c r="HW163" s="34"/>
      <c r="HX163" s="34"/>
      <c r="HY163" s="34"/>
      <c r="HZ163" s="34"/>
      <c r="IA163" s="34"/>
      <c r="IB163" s="34"/>
      <c r="IC163" s="34"/>
      <c r="ID163" s="34"/>
      <c r="IE163" s="34"/>
      <c r="IF163" s="34"/>
      <c r="IG163" s="34"/>
      <c r="IH163" s="34"/>
      <c r="II163" s="34"/>
      <c r="IJ163" s="34"/>
      <c r="IK163" s="34"/>
      <c r="IL163" s="34"/>
      <c r="IM163" s="34"/>
      <c r="IN163" s="34"/>
      <c r="IO163" s="34"/>
      <c r="IP163" s="34"/>
      <c r="IQ163" s="34"/>
      <c r="IR163" s="34"/>
      <c r="IS163" s="34"/>
      <c r="IT163" s="34"/>
      <c r="IU163" s="34"/>
      <c r="IV163" s="34"/>
      <c r="IW163" s="34"/>
      <c r="IX163" s="34"/>
      <c r="IY163" s="34"/>
      <c r="IZ163" s="34"/>
      <c r="JA163" s="34"/>
      <c r="JB163" s="34"/>
      <c r="JC163" s="34"/>
      <c r="JD163" s="34"/>
      <c r="JE163" s="34"/>
      <c r="JF163" s="34"/>
      <c r="JG163" s="34"/>
      <c r="JH163" s="34"/>
      <c r="JI163" s="34"/>
      <c r="JJ163" s="34"/>
      <c r="JK163" s="34"/>
      <c r="JL163" s="34"/>
      <c r="JM163" s="34"/>
      <c r="JN163" s="34"/>
      <c r="JO163" s="34"/>
      <c r="JP163" s="34"/>
      <c r="JQ163" s="34"/>
      <c r="JR163" s="34"/>
      <c r="JS163" s="34"/>
      <c r="JT163" s="34"/>
      <c r="JU163" s="34"/>
      <c r="JV163" s="34"/>
      <c r="JW163" s="34"/>
      <c r="JX163" s="34"/>
      <c r="JY163" s="34"/>
      <c r="JZ163" s="34"/>
      <c r="KA163" s="34"/>
      <c r="KB163" s="34"/>
      <c r="KC163" s="34"/>
      <c r="KD163" s="34"/>
      <c r="KE163" s="34"/>
      <c r="KF163" s="34"/>
      <c r="KG163" s="34"/>
      <c r="KH163" s="34"/>
      <c r="KI163" s="34"/>
      <c r="KJ163" s="34"/>
      <c r="KK163" s="34"/>
      <c r="KL163" s="34"/>
      <c r="KM163" s="34"/>
      <c r="KN163" s="34"/>
      <c r="KO163" s="34"/>
      <c r="KP163" s="34"/>
      <c r="KQ163" s="34"/>
      <c r="KR163" s="34"/>
      <c r="KS163" s="34"/>
      <c r="KT163" s="34"/>
      <c r="KU163" s="34"/>
      <c r="KV163" s="34"/>
      <c r="KW163" s="34"/>
      <c r="KX163" s="34"/>
      <c r="KY163" s="34"/>
      <c r="KZ163" s="34"/>
      <c r="LA163" s="34"/>
      <c r="LB163" s="34"/>
      <c r="LC163" s="34"/>
      <c r="LD163" s="34"/>
      <c r="LE163" s="34"/>
      <c r="LF163" s="34"/>
      <c r="LG163" s="34"/>
      <c r="LH163" s="34"/>
      <c r="LI163" s="34"/>
      <c r="LJ163" s="34"/>
      <c r="LK163" s="34"/>
      <c r="LL163" s="34"/>
      <c r="LM163" s="34"/>
      <c r="LN163" s="34"/>
      <c r="LO163" s="34"/>
      <c r="LP163" s="34"/>
      <c r="LQ163" s="34"/>
      <c r="LR163" s="34"/>
      <c r="LS163" s="34"/>
      <c r="LT163" s="34"/>
      <c r="LU163" s="34"/>
      <c r="LV163" s="34"/>
      <c r="LW163" s="34"/>
      <c r="LX163" s="34"/>
      <c r="LY163" s="34"/>
      <c r="LZ163" s="34"/>
      <c r="MA163" s="237"/>
      <c r="MB163" s="34"/>
      <c r="MC163" s="34"/>
      <c r="MD163" s="34"/>
      <c r="ME163" s="34"/>
      <c r="MF163" s="34"/>
      <c r="MG163" s="34"/>
      <c r="MH163" s="34"/>
      <c r="MI163" s="14"/>
      <c r="MJ163" s="14"/>
      <c r="MK163" s="14"/>
      <c r="ML163" s="14"/>
      <c r="MM163" s="14"/>
      <c r="MN163" s="14"/>
      <c r="MO163" s="14"/>
      <c r="MP163" s="14"/>
      <c r="MQ163" s="14"/>
      <c r="MR163" s="14"/>
      <c r="MS163" s="14"/>
      <c r="MT163" s="14"/>
      <c r="MU163" s="14"/>
      <c r="MV163" s="14"/>
      <c r="MW163" s="14"/>
      <c r="MX163" s="14"/>
      <c r="MY163" s="14"/>
    </row>
    <row r="164" spans="1:363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237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  <c r="GL164" s="34"/>
      <c r="GM164" s="34"/>
      <c r="GN164" s="34"/>
      <c r="GO164" s="34"/>
      <c r="GP164" s="34"/>
      <c r="GQ164" s="34"/>
      <c r="GR164" s="34"/>
      <c r="GS164" s="34"/>
      <c r="GT164" s="34"/>
      <c r="GU164" s="34"/>
      <c r="GV164" s="34"/>
      <c r="GW164" s="34"/>
      <c r="GX164" s="34"/>
      <c r="GY164" s="34"/>
      <c r="GZ164" s="34"/>
      <c r="HA164" s="34"/>
      <c r="HB164" s="34"/>
      <c r="HC164" s="34"/>
      <c r="HD164" s="34"/>
      <c r="HE164" s="34"/>
      <c r="HF164" s="34"/>
      <c r="HG164" s="34"/>
      <c r="HH164" s="34"/>
      <c r="HI164" s="34"/>
      <c r="HJ164" s="34"/>
      <c r="HK164" s="34"/>
      <c r="HL164" s="34"/>
      <c r="HM164" s="34"/>
      <c r="HN164" s="34"/>
      <c r="HO164" s="34"/>
      <c r="HP164" s="34"/>
      <c r="HQ164" s="34"/>
      <c r="HR164" s="34"/>
      <c r="HS164" s="34"/>
      <c r="HT164" s="34"/>
      <c r="HU164" s="34"/>
      <c r="HV164" s="34"/>
      <c r="HW164" s="34"/>
      <c r="HX164" s="34"/>
      <c r="HY164" s="34"/>
      <c r="HZ164" s="34"/>
      <c r="IA164" s="34"/>
      <c r="IB164" s="34"/>
      <c r="IC164" s="34"/>
      <c r="ID164" s="34"/>
      <c r="IE164" s="34"/>
      <c r="IF164" s="34"/>
      <c r="IG164" s="34"/>
      <c r="IH164" s="34"/>
      <c r="II164" s="34"/>
      <c r="IJ164" s="34"/>
      <c r="IK164" s="34"/>
      <c r="IL164" s="34"/>
      <c r="IM164" s="34"/>
      <c r="IN164" s="34"/>
      <c r="IO164" s="34"/>
      <c r="IP164" s="34"/>
      <c r="IQ164" s="34"/>
      <c r="IR164" s="34"/>
      <c r="IS164" s="34"/>
      <c r="IT164" s="34"/>
      <c r="IU164" s="34"/>
      <c r="IV164" s="34"/>
      <c r="IW164" s="34"/>
      <c r="IX164" s="34"/>
      <c r="IY164" s="34"/>
      <c r="IZ164" s="34"/>
      <c r="JA164" s="34"/>
      <c r="JB164" s="34"/>
      <c r="JC164" s="34"/>
      <c r="JD164" s="34"/>
      <c r="JE164" s="34"/>
      <c r="JF164" s="34"/>
      <c r="JG164" s="34"/>
      <c r="JH164" s="34"/>
      <c r="JI164" s="34"/>
      <c r="JJ164" s="34"/>
      <c r="JK164" s="34"/>
      <c r="JL164" s="34"/>
      <c r="JM164" s="34"/>
      <c r="JN164" s="34"/>
      <c r="JO164" s="34"/>
      <c r="JP164" s="34"/>
      <c r="JQ164" s="34"/>
      <c r="JR164" s="34"/>
      <c r="JS164" s="34"/>
      <c r="JT164" s="34"/>
      <c r="JU164" s="34"/>
      <c r="JV164" s="34"/>
      <c r="JW164" s="34"/>
      <c r="JX164" s="34"/>
      <c r="JY164" s="34"/>
      <c r="JZ164" s="34"/>
      <c r="KA164" s="34"/>
      <c r="KB164" s="34"/>
      <c r="KC164" s="34"/>
      <c r="KD164" s="34"/>
      <c r="KE164" s="34"/>
      <c r="KF164" s="34"/>
      <c r="KG164" s="34"/>
      <c r="KH164" s="34"/>
      <c r="KI164" s="34"/>
      <c r="KJ164" s="34"/>
      <c r="KK164" s="34"/>
      <c r="KL164" s="34"/>
      <c r="KM164" s="34"/>
      <c r="KN164" s="34"/>
      <c r="KO164" s="34"/>
      <c r="KP164" s="34"/>
      <c r="KQ164" s="34"/>
      <c r="KR164" s="34"/>
      <c r="KS164" s="34"/>
      <c r="KT164" s="34"/>
      <c r="KU164" s="34"/>
      <c r="KV164" s="34"/>
      <c r="KW164" s="34"/>
      <c r="KX164" s="34"/>
      <c r="KY164" s="34"/>
      <c r="KZ164" s="34"/>
      <c r="LA164" s="34"/>
      <c r="LB164" s="34"/>
      <c r="LC164" s="34"/>
      <c r="LD164" s="34"/>
      <c r="LE164" s="34"/>
      <c r="LF164" s="34"/>
      <c r="LG164" s="34"/>
      <c r="LH164" s="34"/>
      <c r="LI164" s="34"/>
      <c r="LJ164" s="34"/>
      <c r="LK164" s="34"/>
      <c r="LL164" s="34"/>
      <c r="LM164" s="34"/>
      <c r="LN164" s="34"/>
      <c r="LO164" s="34"/>
      <c r="LP164" s="34"/>
      <c r="LQ164" s="34"/>
      <c r="LR164" s="34"/>
      <c r="LS164" s="34"/>
      <c r="LT164" s="34"/>
      <c r="LU164" s="34"/>
      <c r="LV164" s="34"/>
      <c r="LW164" s="34"/>
      <c r="LX164" s="34"/>
      <c r="LY164" s="34"/>
      <c r="LZ164" s="34"/>
      <c r="MA164" s="237"/>
      <c r="MB164" s="34"/>
      <c r="MC164" s="34"/>
      <c r="MD164" s="34"/>
      <c r="ME164" s="34"/>
      <c r="MF164" s="34"/>
      <c r="MG164" s="34"/>
      <c r="MH164" s="34"/>
      <c r="MI164" s="14"/>
      <c r="MJ164" s="14"/>
      <c r="MK164" s="14"/>
      <c r="ML164" s="14"/>
      <c r="MM164" s="14"/>
      <c r="MN164" s="14"/>
      <c r="MO164" s="14"/>
      <c r="MP164" s="14"/>
      <c r="MQ164" s="14"/>
      <c r="MR164" s="14"/>
      <c r="MS164" s="14"/>
      <c r="MT164" s="14"/>
      <c r="MU164" s="14"/>
      <c r="MV164" s="14"/>
      <c r="MW164" s="14"/>
      <c r="MX164" s="14"/>
      <c r="MY164" s="14"/>
    </row>
    <row r="165" spans="1:363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237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  <c r="GL165" s="34"/>
      <c r="GM165" s="34"/>
      <c r="GN165" s="34"/>
      <c r="GO165" s="34"/>
      <c r="GP165" s="34"/>
      <c r="GQ165" s="34"/>
      <c r="GR165" s="34"/>
      <c r="GS165" s="34"/>
      <c r="GT165" s="34"/>
      <c r="GU165" s="34"/>
      <c r="GV165" s="34"/>
      <c r="GW165" s="34"/>
      <c r="GX165" s="34"/>
      <c r="GY165" s="34"/>
      <c r="GZ165" s="34"/>
      <c r="HA165" s="34"/>
      <c r="HB165" s="34"/>
      <c r="HC165" s="34"/>
      <c r="HD165" s="34"/>
      <c r="HE165" s="34"/>
      <c r="HF165" s="34"/>
      <c r="HG165" s="34"/>
      <c r="HH165" s="34"/>
      <c r="HI165" s="34"/>
      <c r="HJ165" s="34"/>
      <c r="HK165" s="34"/>
      <c r="HL165" s="34"/>
      <c r="HM165" s="34"/>
      <c r="HN165" s="34"/>
      <c r="HO165" s="34"/>
      <c r="HP165" s="34"/>
      <c r="HQ165" s="34"/>
      <c r="HR165" s="34"/>
      <c r="HS165" s="34"/>
      <c r="HT165" s="34"/>
      <c r="HU165" s="34"/>
      <c r="HV165" s="34"/>
      <c r="HW165" s="34"/>
      <c r="HX165" s="34"/>
      <c r="HY165" s="34"/>
      <c r="HZ165" s="34"/>
      <c r="IA165" s="34"/>
      <c r="IB165" s="34"/>
      <c r="IC165" s="34"/>
      <c r="ID165" s="34"/>
      <c r="IE165" s="34"/>
      <c r="IF165" s="34"/>
      <c r="IG165" s="34"/>
      <c r="IH165" s="34"/>
      <c r="II165" s="34"/>
      <c r="IJ165" s="34"/>
      <c r="IK165" s="34"/>
      <c r="IL165" s="34"/>
      <c r="IM165" s="34"/>
      <c r="IN165" s="34"/>
      <c r="IO165" s="34"/>
      <c r="IP165" s="34"/>
      <c r="IQ165" s="34"/>
      <c r="IR165" s="34"/>
      <c r="IS165" s="34"/>
      <c r="IT165" s="34"/>
      <c r="IU165" s="34"/>
      <c r="IV165" s="34"/>
      <c r="IW165" s="34"/>
      <c r="IX165" s="34"/>
      <c r="IY165" s="34"/>
      <c r="IZ165" s="34"/>
      <c r="JA165" s="34"/>
      <c r="JB165" s="34"/>
      <c r="JC165" s="34"/>
      <c r="JD165" s="34"/>
      <c r="JE165" s="34"/>
      <c r="JF165" s="34"/>
      <c r="JG165" s="34"/>
      <c r="JH165" s="34"/>
      <c r="JI165" s="34"/>
      <c r="JJ165" s="34"/>
      <c r="JK165" s="34"/>
      <c r="JL165" s="34"/>
      <c r="JM165" s="34"/>
      <c r="JN165" s="34"/>
      <c r="JO165" s="34"/>
      <c r="JP165" s="34"/>
      <c r="JQ165" s="34"/>
      <c r="JR165" s="34"/>
      <c r="JS165" s="34"/>
      <c r="JT165" s="34"/>
      <c r="JU165" s="34"/>
      <c r="JV165" s="34"/>
      <c r="JW165" s="34"/>
      <c r="JX165" s="34"/>
      <c r="JY165" s="34"/>
      <c r="JZ165" s="34"/>
      <c r="KA165" s="34"/>
      <c r="KB165" s="34"/>
      <c r="KC165" s="34"/>
      <c r="KD165" s="34"/>
      <c r="KE165" s="34"/>
      <c r="KF165" s="34"/>
      <c r="KG165" s="34"/>
      <c r="KH165" s="34"/>
      <c r="KI165" s="34"/>
      <c r="KJ165" s="34"/>
      <c r="KK165" s="34"/>
      <c r="KL165" s="34"/>
      <c r="KM165" s="34"/>
      <c r="KN165" s="34"/>
      <c r="KO165" s="34"/>
      <c r="KP165" s="34"/>
      <c r="KQ165" s="34"/>
      <c r="KR165" s="34"/>
      <c r="KS165" s="34"/>
      <c r="KT165" s="34"/>
      <c r="KU165" s="34"/>
      <c r="KV165" s="34"/>
      <c r="KW165" s="34"/>
      <c r="KX165" s="34"/>
      <c r="KY165" s="34"/>
      <c r="KZ165" s="34"/>
      <c r="LA165" s="34"/>
      <c r="LB165" s="34"/>
      <c r="LC165" s="34"/>
      <c r="LD165" s="34"/>
      <c r="LE165" s="34"/>
      <c r="LF165" s="34"/>
      <c r="LG165" s="34"/>
      <c r="LH165" s="34"/>
      <c r="LI165" s="34"/>
      <c r="LJ165" s="34"/>
      <c r="LK165" s="34"/>
      <c r="LL165" s="34"/>
      <c r="LM165" s="34"/>
      <c r="LN165" s="34"/>
      <c r="LO165" s="34"/>
      <c r="LP165" s="34"/>
      <c r="LQ165" s="34"/>
      <c r="LR165" s="34"/>
      <c r="LS165" s="34"/>
      <c r="LT165" s="34"/>
      <c r="LU165" s="34"/>
      <c r="LV165" s="34"/>
      <c r="LW165" s="34"/>
      <c r="LX165" s="34"/>
      <c r="LY165" s="34"/>
      <c r="LZ165" s="34"/>
      <c r="MA165" s="237"/>
      <c r="MB165" s="34"/>
      <c r="MC165" s="34"/>
      <c r="MD165" s="34"/>
      <c r="ME165" s="34"/>
      <c r="MF165" s="34"/>
      <c r="MG165" s="34"/>
      <c r="MH165" s="34"/>
      <c r="MI165" s="14"/>
      <c r="MJ165" s="14"/>
      <c r="MK165" s="14"/>
      <c r="ML165" s="14"/>
      <c r="MM165" s="14"/>
      <c r="MN165" s="14"/>
      <c r="MO165" s="14"/>
      <c r="MP165" s="14"/>
      <c r="MQ165" s="14"/>
      <c r="MR165" s="14"/>
      <c r="MS165" s="14"/>
      <c r="MT165" s="14"/>
      <c r="MU165" s="14"/>
      <c r="MV165" s="14"/>
      <c r="MW165" s="14"/>
      <c r="MX165" s="14"/>
      <c r="MY165" s="14"/>
    </row>
    <row r="166" spans="1:363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237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  <c r="CG166" s="34"/>
      <c r="CH166" s="34"/>
      <c r="CI166" s="34"/>
      <c r="CJ166" s="34"/>
      <c r="CK166" s="34"/>
      <c r="CL166" s="34"/>
      <c r="CM166" s="34"/>
      <c r="CN166" s="34"/>
      <c r="CO166" s="34"/>
      <c r="CP166" s="34"/>
      <c r="CQ166" s="34"/>
      <c r="CR166" s="34"/>
      <c r="CS166" s="34"/>
      <c r="CT166" s="34"/>
      <c r="CU166" s="34"/>
      <c r="CV166" s="34"/>
      <c r="CW166" s="34"/>
      <c r="CX166" s="34"/>
      <c r="CY166" s="34"/>
      <c r="CZ166" s="34"/>
      <c r="DA166" s="34"/>
      <c r="DB166" s="34"/>
      <c r="DC166" s="34"/>
      <c r="DD166" s="34"/>
      <c r="DE166" s="34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  <c r="DZ166" s="34"/>
      <c r="EA166" s="34"/>
      <c r="EB166" s="34"/>
      <c r="EC166" s="34"/>
      <c r="ED166" s="34"/>
      <c r="EE166" s="34"/>
      <c r="EF166" s="34"/>
      <c r="EG166" s="34"/>
      <c r="EH166" s="34"/>
      <c r="EI166" s="34"/>
      <c r="EJ166" s="34"/>
      <c r="EK166" s="34"/>
      <c r="EL166" s="34"/>
      <c r="EM166" s="34"/>
      <c r="EN166" s="34"/>
      <c r="EO166" s="34"/>
      <c r="EP166" s="34"/>
      <c r="EQ166" s="34"/>
      <c r="ER166" s="34"/>
      <c r="ES166" s="34"/>
      <c r="ET166" s="34"/>
      <c r="EU166" s="34"/>
      <c r="EV166" s="34"/>
      <c r="EW166" s="34"/>
      <c r="EX166" s="34"/>
      <c r="EY166" s="34"/>
      <c r="EZ166" s="34"/>
      <c r="FA166" s="34"/>
      <c r="FB166" s="34"/>
      <c r="FC166" s="34"/>
      <c r="FD166" s="34"/>
      <c r="FE166" s="34"/>
      <c r="FF166" s="34"/>
      <c r="FG166" s="34"/>
      <c r="FH166" s="34"/>
      <c r="FI166" s="34"/>
      <c r="FJ166" s="34"/>
      <c r="FK166" s="34"/>
      <c r="FL166" s="34"/>
      <c r="FM166" s="34"/>
      <c r="FN166" s="34"/>
      <c r="FO166" s="34"/>
      <c r="FP166" s="34"/>
      <c r="FQ166" s="34"/>
      <c r="FR166" s="34"/>
      <c r="FS166" s="34"/>
      <c r="FT166" s="34"/>
      <c r="FU166" s="34"/>
      <c r="FV166" s="34"/>
      <c r="FW166" s="34"/>
      <c r="FX166" s="34"/>
      <c r="FY166" s="34"/>
      <c r="FZ166" s="34"/>
      <c r="GA166" s="34"/>
      <c r="GB166" s="34"/>
      <c r="GC166" s="34"/>
      <c r="GD166" s="34"/>
      <c r="GE166" s="34"/>
      <c r="GF166" s="34"/>
      <c r="GG166" s="34"/>
      <c r="GH166" s="34"/>
      <c r="GI166" s="34"/>
      <c r="GJ166" s="34"/>
      <c r="GK166" s="34"/>
      <c r="GL166" s="34"/>
      <c r="GM166" s="34"/>
      <c r="GN166" s="34"/>
      <c r="GO166" s="34"/>
      <c r="GP166" s="34"/>
      <c r="GQ166" s="34"/>
      <c r="GR166" s="34"/>
      <c r="GS166" s="34"/>
      <c r="GT166" s="34"/>
      <c r="GU166" s="34"/>
      <c r="GV166" s="34"/>
      <c r="GW166" s="34"/>
      <c r="GX166" s="34"/>
      <c r="GY166" s="34"/>
      <c r="GZ166" s="34"/>
      <c r="HA166" s="34"/>
      <c r="HB166" s="34"/>
      <c r="HC166" s="34"/>
      <c r="HD166" s="34"/>
      <c r="HE166" s="34"/>
      <c r="HF166" s="34"/>
      <c r="HG166" s="34"/>
      <c r="HH166" s="34"/>
      <c r="HI166" s="34"/>
      <c r="HJ166" s="34"/>
      <c r="HK166" s="34"/>
      <c r="HL166" s="34"/>
      <c r="HM166" s="34"/>
      <c r="HN166" s="34"/>
      <c r="HO166" s="34"/>
      <c r="HP166" s="34"/>
      <c r="HQ166" s="34"/>
      <c r="HR166" s="34"/>
      <c r="HS166" s="34"/>
      <c r="HT166" s="34"/>
      <c r="HU166" s="34"/>
      <c r="HV166" s="34"/>
      <c r="HW166" s="34"/>
      <c r="HX166" s="34"/>
      <c r="HY166" s="34"/>
      <c r="HZ166" s="34"/>
      <c r="IA166" s="34"/>
      <c r="IB166" s="34"/>
      <c r="IC166" s="34"/>
      <c r="ID166" s="34"/>
      <c r="IE166" s="34"/>
      <c r="IF166" s="34"/>
      <c r="IG166" s="34"/>
      <c r="IH166" s="34"/>
      <c r="II166" s="34"/>
      <c r="IJ166" s="34"/>
      <c r="IK166" s="34"/>
      <c r="IL166" s="34"/>
      <c r="IM166" s="34"/>
      <c r="IN166" s="34"/>
      <c r="IO166" s="34"/>
      <c r="IP166" s="34"/>
      <c r="IQ166" s="34"/>
      <c r="IR166" s="34"/>
      <c r="IS166" s="34"/>
      <c r="IT166" s="34"/>
      <c r="IU166" s="34"/>
      <c r="IV166" s="34"/>
      <c r="IW166" s="34"/>
      <c r="IX166" s="34"/>
      <c r="IY166" s="34"/>
      <c r="IZ166" s="34"/>
      <c r="JA166" s="34"/>
      <c r="JB166" s="34"/>
      <c r="JC166" s="34"/>
      <c r="JD166" s="34"/>
      <c r="JE166" s="34"/>
      <c r="JF166" s="34"/>
      <c r="JG166" s="34"/>
      <c r="JH166" s="34"/>
      <c r="JI166" s="34"/>
      <c r="JJ166" s="34"/>
      <c r="JK166" s="34"/>
      <c r="JL166" s="34"/>
      <c r="JM166" s="34"/>
      <c r="JN166" s="34"/>
      <c r="JO166" s="34"/>
      <c r="JP166" s="34"/>
      <c r="JQ166" s="34"/>
      <c r="JR166" s="34"/>
      <c r="JS166" s="34"/>
      <c r="JT166" s="34"/>
      <c r="JU166" s="34"/>
      <c r="JV166" s="34"/>
      <c r="JW166" s="34"/>
      <c r="JX166" s="34"/>
      <c r="JY166" s="34"/>
      <c r="JZ166" s="34"/>
      <c r="KA166" s="34"/>
      <c r="KB166" s="34"/>
      <c r="KC166" s="34"/>
      <c r="KD166" s="34"/>
      <c r="KE166" s="34"/>
      <c r="KF166" s="34"/>
      <c r="KG166" s="34"/>
      <c r="KH166" s="34"/>
      <c r="KI166" s="34"/>
      <c r="KJ166" s="34"/>
      <c r="KK166" s="34"/>
      <c r="KL166" s="34"/>
      <c r="KM166" s="34"/>
      <c r="KN166" s="34"/>
      <c r="KO166" s="34"/>
      <c r="KP166" s="34"/>
      <c r="KQ166" s="34"/>
      <c r="KR166" s="34"/>
      <c r="KS166" s="34"/>
      <c r="KT166" s="34"/>
      <c r="KU166" s="34"/>
      <c r="KV166" s="34"/>
      <c r="KW166" s="34"/>
      <c r="KX166" s="34"/>
      <c r="KY166" s="34"/>
      <c r="KZ166" s="34"/>
      <c r="LA166" s="34"/>
      <c r="LB166" s="34"/>
      <c r="LC166" s="34"/>
      <c r="LD166" s="34"/>
      <c r="LE166" s="34"/>
      <c r="LF166" s="34"/>
      <c r="LG166" s="34"/>
      <c r="LH166" s="34"/>
      <c r="LI166" s="34"/>
      <c r="LJ166" s="34"/>
      <c r="LK166" s="34"/>
      <c r="LL166" s="34"/>
      <c r="LM166" s="34"/>
      <c r="LN166" s="34"/>
      <c r="LO166" s="34"/>
      <c r="LP166" s="34"/>
      <c r="LQ166" s="34"/>
      <c r="LR166" s="34"/>
      <c r="LS166" s="34"/>
      <c r="LT166" s="34"/>
      <c r="LU166" s="34"/>
      <c r="LV166" s="34"/>
      <c r="LW166" s="34"/>
      <c r="LX166" s="34"/>
      <c r="LY166" s="34"/>
      <c r="LZ166" s="34"/>
      <c r="MA166" s="237"/>
      <c r="MB166" s="34"/>
      <c r="MC166" s="34"/>
      <c r="MD166" s="34"/>
      <c r="ME166" s="34"/>
      <c r="MF166" s="34"/>
      <c r="MG166" s="34"/>
      <c r="MH166" s="34"/>
      <c r="MI166" s="14"/>
      <c r="MJ166" s="14"/>
      <c r="MK166" s="14"/>
      <c r="ML166" s="14"/>
      <c r="MM166" s="14"/>
      <c r="MN166" s="14"/>
      <c r="MO166" s="14"/>
      <c r="MP166" s="14"/>
      <c r="MQ166" s="14"/>
      <c r="MR166" s="14"/>
      <c r="MS166" s="14"/>
      <c r="MT166" s="14"/>
      <c r="MU166" s="14"/>
      <c r="MV166" s="14"/>
      <c r="MW166" s="14"/>
      <c r="MX166" s="14"/>
      <c r="MY166" s="14"/>
    </row>
    <row r="167" spans="1:363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237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  <c r="HG167" s="3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  <c r="IV167" s="34"/>
      <c r="IW167" s="34"/>
      <c r="IX167" s="34"/>
      <c r="IY167" s="34"/>
      <c r="IZ167" s="34"/>
      <c r="JA167" s="34"/>
      <c r="JB167" s="34"/>
      <c r="JC167" s="34"/>
      <c r="JD167" s="34"/>
      <c r="JE167" s="34"/>
      <c r="JF167" s="34"/>
      <c r="JG167" s="34"/>
      <c r="JH167" s="34"/>
      <c r="JI167" s="34"/>
      <c r="JJ167" s="34"/>
      <c r="JK167" s="34"/>
      <c r="JL167" s="34"/>
      <c r="JM167" s="34"/>
      <c r="JN167" s="34"/>
      <c r="JO167" s="34"/>
      <c r="JP167" s="34"/>
      <c r="JQ167" s="34"/>
      <c r="JR167" s="34"/>
      <c r="JS167" s="34"/>
      <c r="JT167" s="34"/>
      <c r="JU167" s="34"/>
      <c r="JV167" s="34"/>
      <c r="JW167" s="34"/>
      <c r="JX167" s="34"/>
      <c r="JY167" s="34"/>
      <c r="JZ167" s="34"/>
      <c r="KA167" s="34"/>
      <c r="KB167" s="34"/>
      <c r="KC167" s="34"/>
      <c r="KD167" s="34"/>
      <c r="KE167" s="34"/>
      <c r="KF167" s="34"/>
      <c r="KG167" s="34"/>
      <c r="KH167" s="34"/>
      <c r="KI167" s="34"/>
      <c r="KJ167" s="34"/>
      <c r="KK167" s="34"/>
      <c r="KL167" s="34"/>
      <c r="KM167" s="34"/>
      <c r="KN167" s="34"/>
      <c r="KO167" s="34"/>
      <c r="KP167" s="34"/>
      <c r="KQ167" s="34"/>
      <c r="KR167" s="34"/>
      <c r="KS167" s="34"/>
      <c r="KT167" s="34"/>
      <c r="KU167" s="34"/>
      <c r="KV167" s="34"/>
      <c r="KW167" s="34"/>
      <c r="KX167" s="34"/>
      <c r="KY167" s="34"/>
      <c r="KZ167" s="34"/>
      <c r="LA167" s="34"/>
      <c r="LB167" s="34"/>
      <c r="LC167" s="34"/>
      <c r="LD167" s="34"/>
      <c r="LE167" s="34"/>
      <c r="LF167" s="34"/>
      <c r="LG167" s="34"/>
      <c r="LH167" s="34"/>
      <c r="LI167" s="34"/>
      <c r="LJ167" s="34"/>
      <c r="LK167" s="34"/>
      <c r="LL167" s="34"/>
      <c r="LM167" s="34"/>
      <c r="LN167" s="34"/>
      <c r="LO167" s="34"/>
      <c r="LP167" s="34"/>
      <c r="LQ167" s="34"/>
      <c r="LR167" s="34"/>
      <c r="LS167" s="34"/>
      <c r="LT167" s="34"/>
      <c r="LU167" s="34"/>
      <c r="LV167" s="34"/>
      <c r="LW167" s="34"/>
      <c r="LX167" s="34"/>
      <c r="LY167" s="34"/>
      <c r="LZ167" s="34"/>
      <c r="MA167" s="237"/>
      <c r="MB167" s="34"/>
      <c r="MC167" s="34"/>
      <c r="MD167" s="34"/>
      <c r="ME167" s="34"/>
      <c r="MF167" s="34"/>
      <c r="MG167" s="34"/>
      <c r="MH167" s="34"/>
      <c r="MI167" s="14"/>
      <c r="MJ167" s="14"/>
      <c r="MK167" s="14"/>
      <c r="ML167" s="14"/>
      <c r="MM167" s="14"/>
      <c r="MN167" s="14"/>
      <c r="MO167" s="14"/>
      <c r="MP167" s="14"/>
      <c r="MQ167" s="14"/>
      <c r="MR167" s="14"/>
      <c r="MS167" s="14"/>
      <c r="MT167" s="14"/>
      <c r="MU167" s="14"/>
      <c r="MV167" s="14"/>
      <c r="MW167" s="14"/>
      <c r="MX167" s="14"/>
      <c r="MY167" s="14"/>
    </row>
    <row r="168" spans="1:363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237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  <c r="GL168" s="34"/>
      <c r="GM168" s="34"/>
      <c r="GN168" s="34"/>
      <c r="GO168" s="34"/>
      <c r="GP168" s="34"/>
      <c r="GQ168" s="34"/>
      <c r="GR168" s="34"/>
      <c r="GS168" s="34"/>
      <c r="GT168" s="34"/>
      <c r="GU168" s="34"/>
      <c r="GV168" s="34"/>
      <c r="GW168" s="34"/>
      <c r="GX168" s="34"/>
      <c r="GY168" s="34"/>
      <c r="GZ168" s="34"/>
      <c r="HA168" s="34"/>
      <c r="HB168" s="34"/>
      <c r="HC168" s="34"/>
      <c r="HD168" s="34"/>
      <c r="HE168" s="34"/>
      <c r="HF168" s="34"/>
      <c r="HG168" s="34"/>
      <c r="HH168" s="34"/>
      <c r="HI168" s="34"/>
      <c r="HJ168" s="34"/>
      <c r="HK168" s="34"/>
      <c r="HL168" s="34"/>
      <c r="HM168" s="34"/>
      <c r="HN168" s="34"/>
      <c r="HO168" s="34"/>
      <c r="HP168" s="34"/>
      <c r="HQ168" s="34"/>
      <c r="HR168" s="34"/>
      <c r="HS168" s="34"/>
      <c r="HT168" s="34"/>
      <c r="HU168" s="34"/>
      <c r="HV168" s="34"/>
      <c r="HW168" s="34"/>
      <c r="HX168" s="34"/>
      <c r="HY168" s="34"/>
      <c r="HZ168" s="34"/>
      <c r="IA168" s="34"/>
      <c r="IB168" s="34"/>
      <c r="IC168" s="34"/>
      <c r="ID168" s="34"/>
      <c r="IE168" s="34"/>
      <c r="IF168" s="34"/>
      <c r="IG168" s="34"/>
      <c r="IH168" s="34"/>
      <c r="II168" s="34"/>
      <c r="IJ168" s="34"/>
      <c r="IK168" s="34"/>
      <c r="IL168" s="34"/>
      <c r="IM168" s="34"/>
      <c r="IN168" s="34"/>
      <c r="IO168" s="34"/>
      <c r="IP168" s="34"/>
      <c r="IQ168" s="34"/>
      <c r="IR168" s="34"/>
      <c r="IS168" s="34"/>
      <c r="IT168" s="34"/>
      <c r="IU168" s="34"/>
      <c r="IV168" s="34"/>
      <c r="IW168" s="34"/>
      <c r="IX168" s="34"/>
      <c r="IY168" s="34"/>
      <c r="IZ168" s="34"/>
      <c r="JA168" s="34"/>
      <c r="JB168" s="34"/>
      <c r="JC168" s="34"/>
      <c r="JD168" s="34"/>
      <c r="JE168" s="34"/>
      <c r="JF168" s="34"/>
      <c r="JG168" s="34"/>
      <c r="JH168" s="34"/>
      <c r="JI168" s="34"/>
      <c r="JJ168" s="34"/>
      <c r="JK168" s="34"/>
      <c r="JL168" s="34"/>
      <c r="JM168" s="34"/>
      <c r="JN168" s="34"/>
      <c r="JO168" s="34"/>
      <c r="JP168" s="34"/>
      <c r="JQ168" s="34"/>
      <c r="JR168" s="34"/>
      <c r="JS168" s="34"/>
      <c r="JT168" s="34"/>
      <c r="JU168" s="34"/>
      <c r="JV168" s="34"/>
      <c r="JW168" s="34"/>
      <c r="JX168" s="34"/>
      <c r="JY168" s="34"/>
      <c r="JZ168" s="34"/>
      <c r="KA168" s="34"/>
      <c r="KB168" s="34"/>
      <c r="KC168" s="34"/>
      <c r="KD168" s="34"/>
      <c r="KE168" s="34"/>
      <c r="KF168" s="34"/>
      <c r="KG168" s="34"/>
      <c r="KH168" s="34"/>
      <c r="KI168" s="34"/>
      <c r="KJ168" s="34"/>
      <c r="KK168" s="34"/>
      <c r="KL168" s="34"/>
      <c r="KM168" s="34"/>
      <c r="KN168" s="34"/>
      <c r="KO168" s="34"/>
      <c r="KP168" s="34"/>
      <c r="KQ168" s="34"/>
      <c r="KR168" s="34"/>
      <c r="KS168" s="34"/>
      <c r="KT168" s="34"/>
      <c r="KU168" s="34"/>
      <c r="KV168" s="34"/>
      <c r="KW168" s="34"/>
      <c r="KX168" s="34"/>
      <c r="KY168" s="34"/>
      <c r="KZ168" s="34"/>
      <c r="LA168" s="34"/>
      <c r="LB168" s="34"/>
      <c r="LC168" s="34"/>
      <c r="LD168" s="34"/>
      <c r="LE168" s="34"/>
      <c r="LF168" s="34"/>
      <c r="LG168" s="34"/>
      <c r="LH168" s="34"/>
      <c r="LI168" s="34"/>
      <c r="LJ168" s="34"/>
      <c r="LK168" s="34"/>
      <c r="LL168" s="34"/>
      <c r="LM168" s="34"/>
      <c r="LN168" s="34"/>
      <c r="LO168" s="34"/>
      <c r="LP168" s="34"/>
      <c r="LQ168" s="34"/>
      <c r="LR168" s="34"/>
      <c r="LS168" s="34"/>
      <c r="LT168" s="34"/>
      <c r="LU168" s="34"/>
      <c r="LV168" s="34"/>
      <c r="LW168" s="34"/>
      <c r="LX168" s="34"/>
      <c r="LY168" s="34"/>
      <c r="LZ168" s="34"/>
      <c r="MA168" s="237"/>
      <c r="MB168" s="34"/>
      <c r="MC168" s="34"/>
      <c r="MD168" s="34"/>
      <c r="ME168" s="34"/>
      <c r="MF168" s="34"/>
      <c r="MG168" s="34"/>
      <c r="MH168" s="34"/>
      <c r="MI168" s="14"/>
      <c r="MJ168" s="14"/>
      <c r="MK168" s="14"/>
      <c r="ML168" s="14"/>
      <c r="MM168" s="14"/>
      <c r="MN168" s="14"/>
      <c r="MO168" s="14"/>
      <c r="MP168" s="14"/>
      <c r="MQ168" s="14"/>
      <c r="MR168" s="14"/>
      <c r="MS168" s="14"/>
      <c r="MT168" s="14"/>
      <c r="MU168" s="14"/>
      <c r="MV168" s="14"/>
      <c r="MW168" s="14"/>
      <c r="MX168" s="14"/>
      <c r="MY168" s="14"/>
    </row>
    <row r="169" spans="1:36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237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  <c r="CG169" s="34"/>
      <c r="CH169" s="34"/>
      <c r="CI169" s="34"/>
      <c r="CJ169" s="34"/>
      <c r="CK169" s="34"/>
      <c r="CL169" s="34"/>
      <c r="CM169" s="34"/>
      <c r="CN169" s="34"/>
      <c r="CO169" s="34"/>
      <c r="CP169" s="34"/>
      <c r="CQ169" s="34"/>
      <c r="CR169" s="34"/>
      <c r="CS169" s="34"/>
      <c r="CT169" s="34"/>
      <c r="CU169" s="34"/>
      <c r="CV169" s="34"/>
      <c r="CW169" s="34"/>
      <c r="CX169" s="34"/>
      <c r="CY169" s="34"/>
      <c r="CZ169" s="34"/>
      <c r="DA169" s="34"/>
      <c r="DB169" s="34"/>
      <c r="DC169" s="34"/>
      <c r="DD169" s="34"/>
      <c r="DE169" s="34"/>
      <c r="DF169" s="34"/>
      <c r="DG169" s="34"/>
      <c r="DH169" s="34"/>
      <c r="DI169" s="34"/>
      <c r="DJ169" s="34"/>
      <c r="DK169" s="34"/>
      <c r="DL169" s="34"/>
      <c r="DM169" s="34"/>
      <c r="DN169" s="34"/>
      <c r="DO169" s="34"/>
      <c r="DP169" s="34"/>
      <c r="DQ169" s="34"/>
      <c r="DR169" s="34"/>
      <c r="DS169" s="34"/>
      <c r="DT169" s="34"/>
      <c r="DU169" s="34"/>
      <c r="DV169" s="34"/>
      <c r="DW169" s="34"/>
      <c r="DX169" s="34"/>
      <c r="DY169" s="34"/>
      <c r="DZ169" s="34"/>
      <c r="EA169" s="34"/>
      <c r="EB169" s="34"/>
      <c r="EC169" s="34"/>
      <c r="ED169" s="34"/>
      <c r="EE169" s="34"/>
      <c r="EF169" s="34"/>
      <c r="EG169" s="34"/>
      <c r="EH169" s="34"/>
      <c r="EI169" s="34"/>
      <c r="EJ169" s="34"/>
      <c r="EK169" s="34"/>
      <c r="EL169" s="34"/>
      <c r="EM169" s="34"/>
      <c r="EN169" s="34"/>
      <c r="EO169" s="34"/>
      <c r="EP169" s="34"/>
      <c r="EQ169" s="34"/>
      <c r="ER169" s="34"/>
      <c r="ES169" s="34"/>
      <c r="ET169" s="34"/>
      <c r="EU169" s="34"/>
      <c r="EV169" s="34"/>
      <c r="EW169" s="34"/>
      <c r="EX169" s="34"/>
      <c r="EY169" s="34"/>
      <c r="EZ169" s="34"/>
      <c r="FA169" s="34"/>
      <c r="FB169" s="34"/>
      <c r="FC169" s="34"/>
      <c r="FD169" s="34"/>
      <c r="FE169" s="34"/>
      <c r="FF169" s="34"/>
      <c r="FG169" s="34"/>
      <c r="FH169" s="34"/>
      <c r="FI169" s="34"/>
      <c r="FJ169" s="34"/>
      <c r="FK169" s="34"/>
      <c r="FL169" s="34"/>
      <c r="FM169" s="34"/>
      <c r="FN169" s="34"/>
      <c r="FO169" s="34"/>
      <c r="FP169" s="34"/>
      <c r="FQ169" s="34"/>
      <c r="FR169" s="34"/>
      <c r="FS169" s="34"/>
      <c r="FT169" s="34"/>
      <c r="FU169" s="34"/>
      <c r="FV169" s="34"/>
      <c r="FW169" s="34"/>
      <c r="FX169" s="34"/>
      <c r="FY169" s="34"/>
      <c r="FZ169" s="34"/>
      <c r="GA169" s="34"/>
      <c r="GB169" s="34"/>
      <c r="GC169" s="34"/>
      <c r="GD169" s="34"/>
      <c r="GE169" s="34"/>
      <c r="GF169" s="34"/>
      <c r="GG169" s="34"/>
      <c r="GH169" s="34"/>
      <c r="GI169" s="34"/>
      <c r="GJ169" s="34"/>
      <c r="GK169" s="34"/>
      <c r="GL169" s="34"/>
      <c r="GM169" s="34"/>
      <c r="GN169" s="34"/>
      <c r="GO169" s="34"/>
      <c r="GP169" s="34"/>
      <c r="GQ169" s="34"/>
      <c r="GR169" s="34"/>
      <c r="GS169" s="34"/>
      <c r="GT169" s="34"/>
      <c r="GU169" s="34"/>
      <c r="GV169" s="34"/>
      <c r="GW169" s="34"/>
      <c r="GX169" s="34"/>
      <c r="GY169" s="34"/>
      <c r="GZ169" s="34"/>
      <c r="HA169" s="34"/>
      <c r="HB169" s="34"/>
      <c r="HC169" s="34"/>
      <c r="HD169" s="34"/>
      <c r="HE169" s="34"/>
      <c r="HF169" s="34"/>
      <c r="HG169" s="34"/>
      <c r="HH169" s="34"/>
      <c r="HI169" s="34"/>
      <c r="HJ169" s="34"/>
      <c r="HK169" s="34"/>
      <c r="HL169" s="34"/>
      <c r="HM169" s="34"/>
      <c r="HN169" s="34"/>
      <c r="HO169" s="34"/>
      <c r="HP169" s="34"/>
      <c r="HQ169" s="34"/>
      <c r="HR169" s="34"/>
      <c r="HS169" s="34"/>
      <c r="HT169" s="34"/>
      <c r="HU169" s="34"/>
      <c r="HV169" s="34"/>
      <c r="HW169" s="34"/>
      <c r="HX169" s="34"/>
      <c r="HY169" s="34"/>
      <c r="HZ169" s="34"/>
      <c r="IA169" s="34"/>
      <c r="IB169" s="34"/>
      <c r="IC169" s="34"/>
      <c r="ID169" s="34"/>
      <c r="IE169" s="34"/>
      <c r="IF169" s="34"/>
      <c r="IG169" s="34"/>
      <c r="IH169" s="34"/>
      <c r="II169" s="34"/>
      <c r="IJ169" s="34"/>
      <c r="IK169" s="34"/>
      <c r="IL169" s="34"/>
      <c r="IM169" s="34"/>
      <c r="IN169" s="34"/>
      <c r="IO169" s="34"/>
      <c r="IP169" s="34"/>
      <c r="IQ169" s="34"/>
      <c r="IR169" s="34"/>
      <c r="IS169" s="34"/>
      <c r="IT169" s="34"/>
      <c r="IU169" s="34"/>
      <c r="IV169" s="34"/>
      <c r="IW169" s="34"/>
      <c r="IX169" s="34"/>
      <c r="IY169" s="34"/>
      <c r="IZ169" s="34"/>
      <c r="JA169" s="34"/>
      <c r="JB169" s="34"/>
      <c r="JC169" s="34"/>
      <c r="JD169" s="34"/>
      <c r="JE169" s="34"/>
      <c r="JF169" s="34"/>
      <c r="JG169" s="34"/>
      <c r="JH169" s="34"/>
      <c r="JI169" s="34"/>
      <c r="JJ169" s="34"/>
      <c r="JK169" s="34"/>
      <c r="JL169" s="34"/>
      <c r="JM169" s="34"/>
      <c r="JN169" s="34"/>
      <c r="JO169" s="34"/>
      <c r="JP169" s="34"/>
      <c r="JQ169" s="34"/>
      <c r="JR169" s="34"/>
      <c r="JS169" s="34"/>
      <c r="JT169" s="34"/>
      <c r="JU169" s="34"/>
      <c r="JV169" s="34"/>
      <c r="JW169" s="34"/>
      <c r="JX169" s="34"/>
      <c r="JY169" s="34"/>
      <c r="JZ169" s="34"/>
      <c r="KA169" s="34"/>
      <c r="KB169" s="34"/>
      <c r="KC169" s="34"/>
      <c r="KD169" s="34"/>
      <c r="KE169" s="34"/>
      <c r="KF169" s="34"/>
      <c r="KG169" s="34"/>
      <c r="KH169" s="34"/>
      <c r="KI169" s="34"/>
      <c r="KJ169" s="34"/>
      <c r="KK169" s="34"/>
      <c r="KL169" s="34"/>
      <c r="KM169" s="34"/>
      <c r="KN169" s="34"/>
      <c r="KO169" s="34"/>
      <c r="KP169" s="34"/>
      <c r="KQ169" s="34"/>
      <c r="KR169" s="34"/>
      <c r="KS169" s="34"/>
      <c r="KT169" s="34"/>
      <c r="KU169" s="34"/>
      <c r="KV169" s="34"/>
      <c r="KW169" s="34"/>
      <c r="KX169" s="34"/>
      <c r="KY169" s="34"/>
      <c r="KZ169" s="34"/>
      <c r="LA169" s="34"/>
      <c r="LB169" s="34"/>
      <c r="LC169" s="34"/>
      <c r="LD169" s="34"/>
      <c r="LE169" s="34"/>
      <c r="LF169" s="34"/>
      <c r="LG169" s="34"/>
      <c r="LH169" s="34"/>
      <c r="LI169" s="34"/>
      <c r="LJ169" s="34"/>
      <c r="LK169" s="34"/>
      <c r="LL169" s="34"/>
      <c r="LM169" s="34"/>
      <c r="LN169" s="34"/>
      <c r="LO169" s="34"/>
      <c r="LP169" s="34"/>
      <c r="LQ169" s="34"/>
      <c r="LR169" s="34"/>
      <c r="LS169" s="34"/>
      <c r="LT169" s="34"/>
      <c r="LU169" s="34"/>
      <c r="LV169" s="34"/>
      <c r="LW169" s="34"/>
      <c r="LX169" s="34"/>
      <c r="LY169" s="34"/>
      <c r="LZ169" s="34"/>
      <c r="MA169" s="237"/>
      <c r="MB169" s="34"/>
      <c r="MC169" s="34"/>
      <c r="MD169" s="34"/>
      <c r="ME169" s="34"/>
      <c r="MF169" s="34"/>
      <c r="MG169" s="34"/>
      <c r="MH169" s="34"/>
      <c r="MI169" s="14"/>
      <c r="MJ169" s="14"/>
      <c r="MK169" s="14"/>
      <c r="ML169" s="14"/>
      <c r="MM169" s="14"/>
      <c r="MN169" s="14"/>
      <c r="MO169" s="14"/>
      <c r="MP169" s="14"/>
      <c r="MQ169" s="14"/>
      <c r="MR169" s="14"/>
      <c r="MS169" s="14"/>
      <c r="MT169" s="14"/>
      <c r="MU169" s="14"/>
      <c r="MV169" s="14"/>
      <c r="MW169" s="14"/>
      <c r="MX169" s="14"/>
      <c r="MY169" s="14"/>
    </row>
    <row r="170" spans="1:363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237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  <c r="GL170" s="34"/>
      <c r="GM170" s="34"/>
      <c r="GN170" s="34"/>
      <c r="GO170" s="34"/>
      <c r="GP170" s="34"/>
      <c r="GQ170" s="34"/>
      <c r="GR170" s="34"/>
      <c r="GS170" s="34"/>
      <c r="GT170" s="34"/>
      <c r="GU170" s="34"/>
      <c r="GV170" s="34"/>
      <c r="GW170" s="34"/>
      <c r="GX170" s="34"/>
      <c r="GY170" s="34"/>
      <c r="GZ170" s="34"/>
      <c r="HA170" s="34"/>
      <c r="HB170" s="34"/>
      <c r="HC170" s="34"/>
      <c r="HD170" s="34"/>
      <c r="HE170" s="34"/>
      <c r="HF170" s="34"/>
      <c r="HG170" s="34"/>
      <c r="HH170" s="34"/>
      <c r="HI170" s="34"/>
      <c r="HJ170" s="34"/>
      <c r="HK170" s="34"/>
      <c r="HL170" s="34"/>
      <c r="HM170" s="34"/>
      <c r="HN170" s="34"/>
      <c r="HO170" s="34"/>
      <c r="HP170" s="34"/>
      <c r="HQ170" s="34"/>
      <c r="HR170" s="34"/>
      <c r="HS170" s="34"/>
      <c r="HT170" s="34"/>
      <c r="HU170" s="34"/>
      <c r="HV170" s="34"/>
      <c r="HW170" s="34"/>
      <c r="HX170" s="34"/>
      <c r="HY170" s="34"/>
      <c r="HZ170" s="34"/>
      <c r="IA170" s="34"/>
      <c r="IB170" s="34"/>
      <c r="IC170" s="34"/>
      <c r="ID170" s="34"/>
      <c r="IE170" s="34"/>
      <c r="IF170" s="34"/>
      <c r="IG170" s="34"/>
      <c r="IH170" s="34"/>
      <c r="II170" s="34"/>
      <c r="IJ170" s="34"/>
      <c r="IK170" s="34"/>
      <c r="IL170" s="34"/>
      <c r="IM170" s="34"/>
      <c r="IN170" s="34"/>
      <c r="IO170" s="34"/>
      <c r="IP170" s="34"/>
      <c r="IQ170" s="34"/>
      <c r="IR170" s="34"/>
      <c r="IS170" s="34"/>
      <c r="IT170" s="34"/>
      <c r="IU170" s="34"/>
      <c r="IV170" s="34"/>
      <c r="IW170" s="34"/>
      <c r="IX170" s="34"/>
      <c r="IY170" s="34"/>
      <c r="IZ170" s="34"/>
      <c r="JA170" s="34"/>
      <c r="JB170" s="34"/>
      <c r="JC170" s="34"/>
      <c r="JD170" s="34"/>
      <c r="JE170" s="34"/>
      <c r="JF170" s="34"/>
      <c r="JG170" s="34"/>
      <c r="JH170" s="34"/>
      <c r="JI170" s="34"/>
      <c r="JJ170" s="34"/>
      <c r="JK170" s="34"/>
      <c r="JL170" s="34"/>
      <c r="JM170" s="34"/>
      <c r="JN170" s="34"/>
      <c r="JO170" s="34"/>
      <c r="JP170" s="34"/>
      <c r="JQ170" s="34"/>
      <c r="JR170" s="34"/>
      <c r="JS170" s="34"/>
      <c r="JT170" s="34"/>
      <c r="JU170" s="34"/>
      <c r="JV170" s="34"/>
      <c r="JW170" s="34"/>
      <c r="JX170" s="34"/>
      <c r="JY170" s="34"/>
      <c r="JZ170" s="34"/>
      <c r="KA170" s="34"/>
      <c r="KB170" s="34"/>
      <c r="KC170" s="34"/>
      <c r="KD170" s="34"/>
      <c r="KE170" s="34"/>
      <c r="KF170" s="34"/>
      <c r="KG170" s="34"/>
      <c r="KH170" s="34"/>
      <c r="KI170" s="34"/>
      <c r="KJ170" s="34"/>
      <c r="KK170" s="34"/>
      <c r="KL170" s="34"/>
      <c r="KM170" s="34"/>
      <c r="KN170" s="34"/>
      <c r="KO170" s="34"/>
      <c r="KP170" s="34"/>
      <c r="KQ170" s="34"/>
      <c r="KR170" s="34"/>
      <c r="KS170" s="34"/>
      <c r="KT170" s="34"/>
      <c r="KU170" s="34"/>
      <c r="KV170" s="34"/>
      <c r="KW170" s="34"/>
      <c r="KX170" s="34"/>
      <c r="KY170" s="34"/>
      <c r="KZ170" s="34"/>
      <c r="LA170" s="34"/>
      <c r="LB170" s="34"/>
      <c r="LC170" s="34"/>
      <c r="LD170" s="34"/>
      <c r="LE170" s="34"/>
      <c r="LF170" s="34"/>
      <c r="LG170" s="34"/>
      <c r="LH170" s="34"/>
      <c r="LI170" s="34"/>
      <c r="LJ170" s="34"/>
      <c r="LK170" s="34"/>
      <c r="LL170" s="34"/>
      <c r="LM170" s="34"/>
      <c r="LN170" s="34"/>
      <c r="LO170" s="34"/>
      <c r="LP170" s="34"/>
      <c r="LQ170" s="34"/>
      <c r="LR170" s="34"/>
      <c r="LS170" s="34"/>
      <c r="LT170" s="34"/>
      <c r="LU170" s="34"/>
      <c r="LV170" s="34"/>
      <c r="LW170" s="34"/>
      <c r="LX170" s="34"/>
      <c r="LY170" s="34"/>
      <c r="LZ170" s="34"/>
      <c r="MA170" s="237"/>
      <c r="MB170" s="34"/>
      <c r="MC170" s="34"/>
      <c r="MD170" s="34"/>
      <c r="ME170" s="34"/>
      <c r="MF170" s="34"/>
      <c r="MG170" s="34"/>
      <c r="MH170" s="34"/>
      <c r="MI170" s="14"/>
      <c r="MJ170" s="14"/>
      <c r="MK170" s="14"/>
      <c r="ML170" s="14"/>
      <c r="MM170" s="14"/>
      <c r="MN170" s="14"/>
      <c r="MO170" s="14"/>
      <c r="MP170" s="14"/>
      <c r="MQ170" s="14"/>
      <c r="MR170" s="14"/>
      <c r="MS170" s="14"/>
      <c r="MT170" s="14"/>
      <c r="MU170" s="14"/>
      <c r="MV170" s="14"/>
      <c r="MW170" s="14"/>
      <c r="MX170" s="14"/>
      <c r="MY170" s="14"/>
    </row>
    <row r="171" spans="1:363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237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34"/>
      <c r="GM171" s="34"/>
      <c r="GN171" s="34"/>
      <c r="GO171" s="34"/>
      <c r="GP171" s="34"/>
      <c r="GQ171" s="34"/>
      <c r="GR171" s="34"/>
      <c r="GS171" s="34"/>
      <c r="GT171" s="34"/>
      <c r="GU171" s="34"/>
      <c r="GV171" s="34"/>
      <c r="GW171" s="34"/>
      <c r="GX171" s="34"/>
      <c r="GY171" s="34"/>
      <c r="GZ171" s="34"/>
      <c r="HA171" s="34"/>
      <c r="HB171" s="34"/>
      <c r="HC171" s="34"/>
      <c r="HD171" s="34"/>
      <c r="HE171" s="34"/>
      <c r="HF171" s="34"/>
      <c r="HG171" s="34"/>
      <c r="HH171" s="34"/>
      <c r="HI171" s="34"/>
      <c r="HJ171" s="34"/>
      <c r="HK171" s="34"/>
      <c r="HL171" s="34"/>
      <c r="HM171" s="34"/>
      <c r="HN171" s="34"/>
      <c r="HO171" s="34"/>
      <c r="HP171" s="34"/>
      <c r="HQ171" s="34"/>
      <c r="HR171" s="34"/>
      <c r="HS171" s="34"/>
      <c r="HT171" s="34"/>
      <c r="HU171" s="34"/>
      <c r="HV171" s="34"/>
      <c r="HW171" s="34"/>
      <c r="HX171" s="34"/>
      <c r="HY171" s="34"/>
      <c r="HZ171" s="34"/>
      <c r="IA171" s="34"/>
      <c r="IB171" s="34"/>
      <c r="IC171" s="34"/>
      <c r="ID171" s="34"/>
      <c r="IE171" s="34"/>
      <c r="IF171" s="34"/>
      <c r="IG171" s="34"/>
      <c r="IH171" s="34"/>
      <c r="II171" s="34"/>
      <c r="IJ171" s="34"/>
      <c r="IK171" s="34"/>
      <c r="IL171" s="34"/>
      <c r="IM171" s="34"/>
      <c r="IN171" s="34"/>
      <c r="IO171" s="34"/>
      <c r="IP171" s="34"/>
      <c r="IQ171" s="34"/>
      <c r="IR171" s="34"/>
      <c r="IS171" s="34"/>
      <c r="IT171" s="34"/>
      <c r="IU171" s="34"/>
      <c r="IV171" s="34"/>
      <c r="IW171" s="34"/>
      <c r="IX171" s="34"/>
      <c r="IY171" s="34"/>
      <c r="IZ171" s="34"/>
      <c r="JA171" s="34"/>
      <c r="JB171" s="34"/>
      <c r="JC171" s="34"/>
      <c r="JD171" s="34"/>
      <c r="JE171" s="34"/>
      <c r="JF171" s="34"/>
      <c r="JG171" s="34"/>
      <c r="JH171" s="34"/>
      <c r="JI171" s="34"/>
      <c r="JJ171" s="34"/>
      <c r="JK171" s="34"/>
      <c r="JL171" s="34"/>
      <c r="JM171" s="34"/>
      <c r="JN171" s="34"/>
      <c r="JO171" s="34"/>
      <c r="JP171" s="34"/>
      <c r="JQ171" s="34"/>
      <c r="JR171" s="34"/>
      <c r="JS171" s="34"/>
      <c r="JT171" s="34"/>
      <c r="JU171" s="34"/>
      <c r="JV171" s="34"/>
      <c r="JW171" s="34"/>
      <c r="JX171" s="34"/>
      <c r="JY171" s="34"/>
      <c r="JZ171" s="34"/>
      <c r="KA171" s="34"/>
      <c r="KB171" s="34"/>
      <c r="KC171" s="34"/>
      <c r="KD171" s="34"/>
      <c r="KE171" s="34"/>
      <c r="KF171" s="34"/>
      <c r="KG171" s="34"/>
      <c r="KH171" s="34"/>
      <c r="KI171" s="34"/>
      <c r="KJ171" s="34"/>
      <c r="KK171" s="34"/>
      <c r="KL171" s="34"/>
      <c r="KM171" s="34"/>
      <c r="KN171" s="34"/>
      <c r="KO171" s="34"/>
      <c r="KP171" s="34"/>
      <c r="KQ171" s="34"/>
      <c r="KR171" s="34"/>
      <c r="KS171" s="34"/>
      <c r="KT171" s="34"/>
      <c r="KU171" s="34"/>
      <c r="KV171" s="34"/>
      <c r="KW171" s="34"/>
      <c r="KX171" s="34"/>
      <c r="KY171" s="34"/>
      <c r="KZ171" s="34"/>
      <c r="LA171" s="34"/>
      <c r="LB171" s="34"/>
      <c r="LC171" s="34"/>
      <c r="LD171" s="34"/>
      <c r="LE171" s="34"/>
      <c r="LF171" s="34"/>
      <c r="LG171" s="34"/>
      <c r="LH171" s="34"/>
      <c r="LI171" s="34"/>
      <c r="LJ171" s="34"/>
      <c r="LK171" s="34"/>
      <c r="LL171" s="34"/>
      <c r="LM171" s="34"/>
      <c r="LN171" s="34"/>
      <c r="LO171" s="34"/>
      <c r="LP171" s="34"/>
      <c r="LQ171" s="34"/>
      <c r="LR171" s="34"/>
      <c r="LS171" s="34"/>
      <c r="LT171" s="34"/>
      <c r="LU171" s="34"/>
      <c r="LV171" s="34"/>
      <c r="LW171" s="34"/>
      <c r="LX171" s="34"/>
      <c r="LY171" s="34"/>
      <c r="LZ171" s="34"/>
      <c r="MA171" s="237"/>
      <c r="MB171" s="34"/>
      <c r="MC171" s="34"/>
      <c r="MD171" s="34"/>
      <c r="ME171" s="34"/>
      <c r="MF171" s="34"/>
      <c r="MG171" s="34"/>
      <c r="MH171" s="34"/>
      <c r="MI171" s="14"/>
      <c r="MJ171" s="14"/>
      <c r="MK171" s="14"/>
      <c r="ML171" s="14"/>
      <c r="MM171" s="14"/>
      <c r="MN171" s="14"/>
      <c r="MO171" s="14"/>
      <c r="MP171" s="14"/>
      <c r="MQ171" s="14"/>
      <c r="MR171" s="14"/>
      <c r="MS171" s="14"/>
      <c r="MT171" s="14"/>
      <c r="MU171" s="14"/>
      <c r="MV171" s="14"/>
      <c r="MW171" s="14"/>
      <c r="MX171" s="14"/>
      <c r="MY171" s="14"/>
    </row>
    <row r="172" spans="1:363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237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  <c r="IW172" s="34"/>
      <c r="IX172" s="34"/>
      <c r="IY172" s="34"/>
      <c r="IZ172" s="34"/>
      <c r="JA172" s="34"/>
      <c r="JB172" s="34"/>
      <c r="JC172" s="34"/>
      <c r="JD172" s="34"/>
      <c r="JE172" s="34"/>
      <c r="JF172" s="34"/>
      <c r="JG172" s="34"/>
      <c r="JH172" s="34"/>
      <c r="JI172" s="34"/>
      <c r="JJ172" s="34"/>
      <c r="JK172" s="34"/>
      <c r="JL172" s="34"/>
      <c r="JM172" s="34"/>
      <c r="JN172" s="34"/>
      <c r="JO172" s="34"/>
      <c r="JP172" s="34"/>
      <c r="JQ172" s="34"/>
      <c r="JR172" s="34"/>
      <c r="JS172" s="34"/>
      <c r="JT172" s="34"/>
      <c r="JU172" s="34"/>
      <c r="JV172" s="34"/>
      <c r="JW172" s="34"/>
      <c r="JX172" s="34"/>
      <c r="JY172" s="34"/>
      <c r="JZ172" s="34"/>
      <c r="KA172" s="34"/>
      <c r="KB172" s="34"/>
      <c r="KC172" s="34"/>
      <c r="KD172" s="34"/>
      <c r="KE172" s="34"/>
      <c r="KF172" s="34"/>
      <c r="KG172" s="34"/>
      <c r="KH172" s="34"/>
      <c r="KI172" s="34"/>
      <c r="KJ172" s="34"/>
      <c r="KK172" s="34"/>
      <c r="KL172" s="34"/>
      <c r="KM172" s="34"/>
      <c r="KN172" s="34"/>
      <c r="KO172" s="34"/>
      <c r="KP172" s="34"/>
      <c r="KQ172" s="34"/>
      <c r="KR172" s="34"/>
      <c r="KS172" s="34"/>
      <c r="KT172" s="34"/>
      <c r="KU172" s="34"/>
      <c r="KV172" s="34"/>
      <c r="KW172" s="34"/>
      <c r="KX172" s="34"/>
      <c r="KY172" s="34"/>
      <c r="KZ172" s="34"/>
      <c r="LA172" s="34"/>
      <c r="LB172" s="34"/>
      <c r="LC172" s="34"/>
      <c r="LD172" s="34"/>
      <c r="LE172" s="34"/>
      <c r="LF172" s="34"/>
      <c r="LG172" s="34"/>
      <c r="LH172" s="34"/>
      <c r="LI172" s="34"/>
      <c r="LJ172" s="34"/>
      <c r="LK172" s="34"/>
      <c r="LL172" s="34"/>
      <c r="LM172" s="34"/>
      <c r="LN172" s="34"/>
      <c r="LO172" s="34"/>
      <c r="LP172" s="34"/>
      <c r="LQ172" s="34"/>
      <c r="LR172" s="34"/>
      <c r="LS172" s="34"/>
      <c r="LT172" s="34"/>
      <c r="LU172" s="34"/>
      <c r="LV172" s="34"/>
      <c r="LW172" s="34"/>
      <c r="LX172" s="34"/>
      <c r="LY172" s="34"/>
      <c r="LZ172" s="34"/>
      <c r="MA172" s="237"/>
      <c r="MB172" s="34"/>
      <c r="MC172" s="34"/>
      <c r="MD172" s="34"/>
      <c r="ME172" s="34"/>
      <c r="MF172" s="34"/>
      <c r="MG172" s="34"/>
      <c r="MH172" s="34"/>
      <c r="MI172" s="14"/>
      <c r="MJ172" s="14"/>
      <c r="MK172" s="14"/>
      <c r="ML172" s="14"/>
      <c r="MM172" s="14"/>
      <c r="MN172" s="14"/>
      <c r="MO172" s="14"/>
      <c r="MP172" s="14"/>
      <c r="MQ172" s="14"/>
      <c r="MR172" s="14"/>
      <c r="MS172" s="14"/>
      <c r="MT172" s="14"/>
      <c r="MU172" s="14"/>
      <c r="MV172" s="14"/>
      <c r="MW172" s="14"/>
      <c r="MX172" s="14"/>
      <c r="MY172" s="14"/>
    </row>
    <row r="173" spans="1:363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237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  <c r="GL173" s="34"/>
      <c r="GM173" s="34"/>
      <c r="GN173" s="34"/>
      <c r="GO173" s="34"/>
      <c r="GP173" s="34"/>
      <c r="GQ173" s="34"/>
      <c r="GR173" s="34"/>
      <c r="GS173" s="34"/>
      <c r="GT173" s="34"/>
      <c r="GU173" s="34"/>
      <c r="GV173" s="34"/>
      <c r="GW173" s="34"/>
      <c r="GX173" s="34"/>
      <c r="GY173" s="34"/>
      <c r="GZ173" s="34"/>
      <c r="HA173" s="34"/>
      <c r="HB173" s="34"/>
      <c r="HC173" s="34"/>
      <c r="HD173" s="34"/>
      <c r="HE173" s="34"/>
      <c r="HF173" s="34"/>
      <c r="HG173" s="34"/>
      <c r="HH173" s="34"/>
      <c r="HI173" s="34"/>
      <c r="HJ173" s="34"/>
      <c r="HK173" s="34"/>
      <c r="HL173" s="34"/>
      <c r="HM173" s="34"/>
      <c r="HN173" s="34"/>
      <c r="HO173" s="34"/>
      <c r="HP173" s="34"/>
      <c r="HQ173" s="34"/>
      <c r="HR173" s="34"/>
      <c r="HS173" s="34"/>
      <c r="HT173" s="34"/>
      <c r="HU173" s="34"/>
      <c r="HV173" s="34"/>
      <c r="HW173" s="34"/>
      <c r="HX173" s="34"/>
      <c r="HY173" s="34"/>
      <c r="HZ173" s="34"/>
      <c r="IA173" s="34"/>
      <c r="IB173" s="34"/>
      <c r="IC173" s="34"/>
      <c r="ID173" s="34"/>
      <c r="IE173" s="34"/>
      <c r="IF173" s="34"/>
      <c r="IG173" s="34"/>
      <c r="IH173" s="34"/>
      <c r="II173" s="34"/>
      <c r="IJ173" s="34"/>
      <c r="IK173" s="34"/>
      <c r="IL173" s="34"/>
      <c r="IM173" s="34"/>
      <c r="IN173" s="34"/>
      <c r="IO173" s="34"/>
      <c r="IP173" s="34"/>
      <c r="IQ173" s="34"/>
      <c r="IR173" s="34"/>
      <c r="IS173" s="34"/>
      <c r="IT173" s="34"/>
      <c r="IU173" s="34"/>
      <c r="IV173" s="34"/>
      <c r="IW173" s="34"/>
      <c r="IX173" s="34"/>
      <c r="IY173" s="34"/>
      <c r="IZ173" s="34"/>
      <c r="JA173" s="34"/>
      <c r="JB173" s="34"/>
      <c r="JC173" s="34"/>
      <c r="JD173" s="34"/>
      <c r="JE173" s="34"/>
      <c r="JF173" s="34"/>
      <c r="JG173" s="34"/>
      <c r="JH173" s="34"/>
      <c r="JI173" s="34"/>
      <c r="JJ173" s="34"/>
      <c r="JK173" s="34"/>
      <c r="JL173" s="34"/>
      <c r="JM173" s="34"/>
      <c r="JN173" s="34"/>
      <c r="JO173" s="34"/>
      <c r="JP173" s="34"/>
      <c r="JQ173" s="34"/>
      <c r="JR173" s="34"/>
      <c r="JS173" s="34"/>
      <c r="JT173" s="34"/>
      <c r="JU173" s="34"/>
      <c r="JV173" s="34"/>
      <c r="JW173" s="34"/>
      <c r="JX173" s="34"/>
      <c r="JY173" s="34"/>
      <c r="JZ173" s="34"/>
      <c r="KA173" s="34"/>
      <c r="KB173" s="34"/>
      <c r="KC173" s="34"/>
      <c r="KD173" s="34"/>
      <c r="KE173" s="34"/>
      <c r="KF173" s="34"/>
      <c r="KG173" s="34"/>
      <c r="KH173" s="34"/>
      <c r="KI173" s="34"/>
      <c r="KJ173" s="34"/>
      <c r="KK173" s="34"/>
      <c r="KL173" s="34"/>
      <c r="KM173" s="34"/>
      <c r="KN173" s="34"/>
      <c r="KO173" s="34"/>
      <c r="KP173" s="34"/>
      <c r="KQ173" s="34"/>
      <c r="KR173" s="34"/>
      <c r="KS173" s="34"/>
      <c r="KT173" s="34"/>
      <c r="KU173" s="34"/>
      <c r="KV173" s="34"/>
      <c r="KW173" s="34"/>
      <c r="KX173" s="34"/>
      <c r="KY173" s="34"/>
      <c r="KZ173" s="34"/>
      <c r="LA173" s="34"/>
      <c r="LB173" s="34"/>
      <c r="LC173" s="34"/>
      <c r="LD173" s="34"/>
      <c r="LE173" s="34"/>
      <c r="LF173" s="34"/>
      <c r="LG173" s="34"/>
      <c r="LH173" s="34"/>
      <c r="LI173" s="34"/>
      <c r="LJ173" s="34"/>
      <c r="LK173" s="34"/>
      <c r="LL173" s="34"/>
      <c r="LM173" s="34"/>
      <c r="LN173" s="34"/>
      <c r="LO173" s="34"/>
      <c r="LP173" s="34"/>
      <c r="LQ173" s="34"/>
      <c r="LR173" s="34"/>
      <c r="LS173" s="34"/>
      <c r="LT173" s="34"/>
      <c r="LU173" s="34"/>
      <c r="LV173" s="34"/>
      <c r="LW173" s="34"/>
      <c r="LX173" s="34"/>
      <c r="LY173" s="34"/>
      <c r="LZ173" s="34"/>
      <c r="MA173" s="237"/>
      <c r="MB173" s="34"/>
      <c r="MC173" s="34"/>
      <c r="MD173" s="34"/>
      <c r="ME173" s="34"/>
      <c r="MF173" s="34"/>
      <c r="MG173" s="34"/>
      <c r="MH173" s="34"/>
      <c r="MI173" s="14"/>
      <c r="MJ173" s="14"/>
      <c r="MK173" s="14"/>
      <c r="ML173" s="14"/>
      <c r="MM173" s="14"/>
      <c r="MN173" s="14"/>
      <c r="MO173" s="14"/>
      <c r="MP173" s="14"/>
      <c r="MQ173" s="14"/>
      <c r="MR173" s="14"/>
      <c r="MS173" s="14"/>
      <c r="MT173" s="14"/>
      <c r="MU173" s="14"/>
      <c r="MV173" s="14"/>
      <c r="MW173" s="14"/>
      <c r="MX173" s="14"/>
      <c r="MY173" s="14"/>
    </row>
    <row r="174" spans="1:363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237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34"/>
      <c r="CE174" s="34"/>
      <c r="CF174" s="34"/>
      <c r="CG174" s="34"/>
      <c r="CH174" s="34"/>
      <c r="CI174" s="34"/>
      <c r="CJ174" s="34"/>
      <c r="CK174" s="34"/>
      <c r="CL174" s="34"/>
      <c r="CM174" s="34"/>
      <c r="CN174" s="34"/>
      <c r="CO174" s="34"/>
      <c r="CP174" s="34"/>
      <c r="CQ174" s="34"/>
      <c r="CR174" s="34"/>
      <c r="CS174" s="34"/>
      <c r="CT174" s="34"/>
      <c r="CU174" s="34"/>
      <c r="CV174" s="34"/>
      <c r="CW174" s="34"/>
      <c r="CX174" s="34"/>
      <c r="CY174" s="34"/>
      <c r="CZ174" s="34"/>
      <c r="DA174" s="34"/>
      <c r="DB174" s="34"/>
      <c r="DC174" s="34"/>
      <c r="DD174" s="34"/>
      <c r="DE174" s="34"/>
      <c r="DF174" s="34"/>
      <c r="DG174" s="34"/>
      <c r="DH174" s="34"/>
      <c r="DI174" s="34"/>
      <c r="DJ174" s="34"/>
      <c r="DK174" s="34"/>
      <c r="DL174" s="34"/>
      <c r="DM174" s="34"/>
      <c r="DN174" s="34"/>
      <c r="DO174" s="34"/>
      <c r="DP174" s="34"/>
      <c r="DQ174" s="34"/>
      <c r="DR174" s="34"/>
      <c r="DS174" s="34"/>
      <c r="DT174" s="34"/>
      <c r="DU174" s="34"/>
      <c r="DV174" s="34"/>
      <c r="DW174" s="34"/>
      <c r="DX174" s="34"/>
      <c r="DY174" s="34"/>
      <c r="DZ174" s="34"/>
      <c r="EA174" s="34"/>
      <c r="EB174" s="34"/>
      <c r="EC174" s="34"/>
      <c r="ED174" s="34"/>
      <c r="EE174" s="34"/>
      <c r="EF174" s="34"/>
      <c r="EG174" s="34"/>
      <c r="EH174" s="34"/>
      <c r="EI174" s="34"/>
      <c r="EJ174" s="34"/>
      <c r="EK174" s="34"/>
      <c r="EL174" s="34"/>
      <c r="EM174" s="34"/>
      <c r="EN174" s="34"/>
      <c r="EO174" s="34"/>
      <c r="EP174" s="34"/>
      <c r="EQ174" s="34"/>
      <c r="ER174" s="34"/>
      <c r="ES174" s="34"/>
      <c r="ET174" s="34"/>
      <c r="EU174" s="34"/>
      <c r="EV174" s="34"/>
      <c r="EW174" s="34"/>
      <c r="EX174" s="34"/>
      <c r="EY174" s="34"/>
      <c r="EZ174" s="34"/>
      <c r="FA174" s="34"/>
      <c r="FB174" s="34"/>
      <c r="FC174" s="34"/>
      <c r="FD174" s="34"/>
      <c r="FE174" s="34"/>
      <c r="FF174" s="34"/>
      <c r="FG174" s="34"/>
      <c r="FH174" s="34"/>
      <c r="FI174" s="34"/>
      <c r="FJ174" s="34"/>
      <c r="FK174" s="34"/>
      <c r="FL174" s="34"/>
      <c r="FM174" s="34"/>
      <c r="FN174" s="34"/>
      <c r="FO174" s="34"/>
      <c r="FP174" s="34"/>
      <c r="FQ174" s="34"/>
      <c r="FR174" s="34"/>
      <c r="FS174" s="34"/>
      <c r="FT174" s="34"/>
      <c r="FU174" s="34"/>
      <c r="FV174" s="34"/>
      <c r="FW174" s="34"/>
      <c r="FX174" s="34"/>
      <c r="FY174" s="34"/>
      <c r="FZ174" s="34"/>
      <c r="GA174" s="34"/>
      <c r="GB174" s="34"/>
      <c r="GC174" s="34"/>
      <c r="GD174" s="34"/>
      <c r="GE174" s="34"/>
      <c r="GF174" s="34"/>
      <c r="GG174" s="34"/>
      <c r="GH174" s="34"/>
      <c r="GI174" s="34"/>
      <c r="GJ174" s="34"/>
      <c r="GK174" s="34"/>
      <c r="GL174" s="34"/>
      <c r="GM174" s="34"/>
      <c r="GN174" s="34"/>
      <c r="GO174" s="34"/>
      <c r="GP174" s="34"/>
      <c r="GQ174" s="34"/>
      <c r="GR174" s="34"/>
      <c r="GS174" s="34"/>
      <c r="GT174" s="34"/>
      <c r="GU174" s="34"/>
      <c r="GV174" s="34"/>
      <c r="GW174" s="34"/>
      <c r="GX174" s="34"/>
      <c r="GY174" s="34"/>
      <c r="GZ174" s="34"/>
      <c r="HA174" s="34"/>
      <c r="HB174" s="34"/>
      <c r="HC174" s="34"/>
      <c r="HD174" s="34"/>
      <c r="HE174" s="34"/>
      <c r="HF174" s="34"/>
      <c r="HG174" s="34"/>
      <c r="HH174" s="34"/>
      <c r="HI174" s="34"/>
      <c r="HJ174" s="34"/>
      <c r="HK174" s="34"/>
      <c r="HL174" s="34"/>
      <c r="HM174" s="34"/>
      <c r="HN174" s="34"/>
      <c r="HO174" s="34"/>
      <c r="HP174" s="34"/>
      <c r="HQ174" s="34"/>
      <c r="HR174" s="34"/>
      <c r="HS174" s="34"/>
      <c r="HT174" s="34"/>
      <c r="HU174" s="34"/>
      <c r="HV174" s="34"/>
      <c r="HW174" s="34"/>
      <c r="HX174" s="34"/>
      <c r="HY174" s="34"/>
      <c r="HZ174" s="34"/>
      <c r="IA174" s="34"/>
      <c r="IB174" s="34"/>
      <c r="IC174" s="34"/>
      <c r="ID174" s="34"/>
      <c r="IE174" s="34"/>
      <c r="IF174" s="34"/>
      <c r="IG174" s="34"/>
      <c r="IH174" s="34"/>
      <c r="II174" s="34"/>
      <c r="IJ174" s="34"/>
      <c r="IK174" s="34"/>
      <c r="IL174" s="34"/>
      <c r="IM174" s="34"/>
      <c r="IN174" s="34"/>
      <c r="IO174" s="34"/>
      <c r="IP174" s="34"/>
      <c r="IQ174" s="34"/>
      <c r="IR174" s="34"/>
      <c r="IS174" s="34"/>
      <c r="IT174" s="34"/>
      <c r="IU174" s="34"/>
      <c r="IV174" s="34"/>
      <c r="IW174" s="34"/>
      <c r="IX174" s="34"/>
      <c r="IY174" s="34"/>
      <c r="IZ174" s="34"/>
      <c r="JA174" s="34"/>
      <c r="JB174" s="34"/>
      <c r="JC174" s="34"/>
      <c r="JD174" s="34"/>
      <c r="JE174" s="34"/>
      <c r="JF174" s="34"/>
      <c r="JG174" s="34"/>
      <c r="JH174" s="34"/>
      <c r="JI174" s="34"/>
      <c r="JJ174" s="34"/>
      <c r="JK174" s="34"/>
      <c r="JL174" s="34"/>
      <c r="JM174" s="34"/>
      <c r="JN174" s="34"/>
      <c r="JO174" s="34"/>
      <c r="JP174" s="34"/>
      <c r="JQ174" s="34"/>
      <c r="JR174" s="34"/>
      <c r="JS174" s="34"/>
      <c r="JT174" s="34"/>
      <c r="JU174" s="34"/>
      <c r="JV174" s="34"/>
      <c r="JW174" s="34"/>
      <c r="JX174" s="34"/>
      <c r="JY174" s="34"/>
      <c r="JZ174" s="34"/>
      <c r="KA174" s="34"/>
      <c r="KB174" s="34"/>
      <c r="KC174" s="34"/>
      <c r="KD174" s="34"/>
      <c r="KE174" s="34"/>
      <c r="KF174" s="34"/>
      <c r="KG174" s="34"/>
      <c r="KH174" s="34"/>
      <c r="KI174" s="34"/>
      <c r="KJ174" s="34"/>
      <c r="KK174" s="34"/>
      <c r="KL174" s="34"/>
      <c r="KM174" s="34"/>
      <c r="KN174" s="34"/>
      <c r="KO174" s="34"/>
      <c r="KP174" s="34"/>
      <c r="KQ174" s="34"/>
      <c r="KR174" s="34"/>
      <c r="KS174" s="34"/>
      <c r="KT174" s="34"/>
      <c r="KU174" s="34"/>
      <c r="KV174" s="34"/>
      <c r="KW174" s="34"/>
      <c r="KX174" s="34"/>
      <c r="KY174" s="34"/>
      <c r="KZ174" s="34"/>
      <c r="LA174" s="34"/>
      <c r="LB174" s="34"/>
      <c r="LC174" s="34"/>
      <c r="LD174" s="34"/>
      <c r="LE174" s="34"/>
      <c r="LF174" s="34"/>
      <c r="LG174" s="34"/>
      <c r="LH174" s="34"/>
      <c r="LI174" s="34"/>
      <c r="LJ174" s="34"/>
      <c r="LK174" s="34"/>
      <c r="LL174" s="34"/>
      <c r="LM174" s="34"/>
      <c r="LN174" s="34"/>
      <c r="LO174" s="34"/>
      <c r="LP174" s="34"/>
      <c r="LQ174" s="34"/>
      <c r="LR174" s="34"/>
      <c r="LS174" s="34"/>
      <c r="LT174" s="34"/>
      <c r="LU174" s="34"/>
      <c r="LV174" s="34"/>
      <c r="LW174" s="34"/>
      <c r="LX174" s="34"/>
      <c r="LY174" s="34"/>
      <c r="LZ174" s="34"/>
      <c r="MA174" s="237"/>
      <c r="MB174" s="34"/>
      <c r="MC174" s="34"/>
      <c r="MD174" s="34"/>
      <c r="ME174" s="34"/>
      <c r="MF174" s="34"/>
      <c r="MG174" s="34"/>
      <c r="MH174" s="34"/>
      <c r="MI174" s="14"/>
      <c r="MJ174" s="14"/>
      <c r="MK174" s="14"/>
      <c r="ML174" s="14"/>
      <c r="MM174" s="14"/>
      <c r="MN174" s="14"/>
      <c r="MO174" s="14"/>
      <c r="MP174" s="14"/>
      <c r="MQ174" s="14"/>
      <c r="MR174" s="14"/>
      <c r="MS174" s="14"/>
      <c r="MT174" s="14"/>
      <c r="MU174" s="14"/>
      <c r="MV174" s="14"/>
      <c r="MW174" s="14"/>
      <c r="MX174" s="14"/>
      <c r="MY174" s="14"/>
    </row>
    <row r="175" spans="1:363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237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  <c r="CP175" s="34"/>
      <c r="CQ175" s="34"/>
      <c r="CR175" s="34"/>
      <c r="CS175" s="34"/>
      <c r="CT175" s="34"/>
      <c r="CU175" s="34"/>
      <c r="CV175" s="34"/>
      <c r="CW175" s="34"/>
      <c r="CX175" s="34"/>
      <c r="CY175" s="34"/>
      <c r="CZ175" s="34"/>
      <c r="DA175" s="34"/>
      <c r="DB175" s="34"/>
      <c r="DC175" s="34"/>
      <c r="DD175" s="34"/>
      <c r="DE175" s="34"/>
      <c r="DF175" s="34"/>
      <c r="DG175" s="34"/>
      <c r="DH175" s="34"/>
      <c r="DI175" s="34"/>
      <c r="DJ175" s="34"/>
      <c r="DK175" s="34"/>
      <c r="DL175" s="34"/>
      <c r="DM175" s="34"/>
      <c r="DN175" s="34"/>
      <c r="DO175" s="34"/>
      <c r="DP175" s="34"/>
      <c r="DQ175" s="34"/>
      <c r="DR175" s="34"/>
      <c r="DS175" s="34"/>
      <c r="DT175" s="34"/>
      <c r="DU175" s="34"/>
      <c r="DV175" s="34"/>
      <c r="DW175" s="34"/>
      <c r="DX175" s="34"/>
      <c r="DY175" s="34"/>
      <c r="DZ175" s="34"/>
      <c r="EA175" s="34"/>
      <c r="EB175" s="34"/>
      <c r="EC175" s="34"/>
      <c r="ED175" s="34"/>
      <c r="EE175" s="34"/>
      <c r="EF175" s="34"/>
      <c r="EG175" s="34"/>
      <c r="EH175" s="34"/>
      <c r="EI175" s="34"/>
      <c r="EJ175" s="34"/>
      <c r="EK175" s="34"/>
      <c r="EL175" s="34"/>
      <c r="EM175" s="34"/>
      <c r="EN175" s="34"/>
      <c r="EO175" s="34"/>
      <c r="EP175" s="34"/>
      <c r="EQ175" s="34"/>
      <c r="ER175" s="34"/>
      <c r="ES175" s="34"/>
      <c r="ET175" s="34"/>
      <c r="EU175" s="34"/>
      <c r="EV175" s="34"/>
      <c r="EW175" s="34"/>
      <c r="EX175" s="34"/>
      <c r="EY175" s="34"/>
      <c r="EZ175" s="34"/>
      <c r="FA175" s="34"/>
      <c r="FB175" s="34"/>
      <c r="FC175" s="34"/>
      <c r="FD175" s="34"/>
      <c r="FE175" s="34"/>
      <c r="FF175" s="34"/>
      <c r="FG175" s="34"/>
      <c r="FH175" s="34"/>
      <c r="FI175" s="34"/>
      <c r="FJ175" s="34"/>
      <c r="FK175" s="34"/>
      <c r="FL175" s="34"/>
      <c r="FM175" s="34"/>
      <c r="FN175" s="34"/>
      <c r="FO175" s="34"/>
      <c r="FP175" s="34"/>
      <c r="FQ175" s="34"/>
      <c r="FR175" s="34"/>
      <c r="FS175" s="34"/>
      <c r="FT175" s="34"/>
      <c r="FU175" s="34"/>
      <c r="FV175" s="34"/>
      <c r="FW175" s="34"/>
      <c r="FX175" s="34"/>
      <c r="FY175" s="34"/>
      <c r="FZ175" s="34"/>
      <c r="GA175" s="34"/>
      <c r="GB175" s="34"/>
      <c r="GC175" s="34"/>
      <c r="GD175" s="34"/>
      <c r="GE175" s="34"/>
      <c r="GF175" s="34"/>
      <c r="GG175" s="34"/>
      <c r="GH175" s="34"/>
      <c r="GI175" s="34"/>
      <c r="GJ175" s="34"/>
      <c r="GK175" s="34"/>
      <c r="GL175" s="34"/>
      <c r="GM175" s="34"/>
      <c r="GN175" s="34"/>
      <c r="GO175" s="34"/>
      <c r="GP175" s="34"/>
      <c r="GQ175" s="34"/>
      <c r="GR175" s="34"/>
      <c r="GS175" s="34"/>
      <c r="GT175" s="34"/>
      <c r="GU175" s="34"/>
      <c r="GV175" s="34"/>
      <c r="GW175" s="34"/>
      <c r="GX175" s="34"/>
      <c r="GY175" s="34"/>
      <c r="GZ175" s="34"/>
      <c r="HA175" s="34"/>
      <c r="HB175" s="34"/>
      <c r="HC175" s="34"/>
      <c r="HD175" s="34"/>
      <c r="HE175" s="34"/>
      <c r="HF175" s="34"/>
      <c r="HG175" s="34"/>
      <c r="HH175" s="34"/>
      <c r="HI175" s="34"/>
      <c r="HJ175" s="34"/>
      <c r="HK175" s="34"/>
      <c r="HL175" s="34"/>
      <c r="HM175" s="34"/>
      <c r="HN175" s="34"/>
      <c r="HO175" s="34"/>
      <c r="HP175" s="34"/>
      <c r="HQ175" s="34"/>
      <c r="HR175" s="34"/>
      <c r="HS175" s="34"/>
      <c r="HT175" s="34"/>
      <c r="HU175" s="34"/>
      <c r="HV175" s="34"/>
      <c r="HW175" s="34"/>
      <c r="HX175" s="34"/>
      <c r="HY175" s="34"/>
      <c r="HZ175" s="34"/>
      <c r="IA175" s="34"/>
      <c r="IB175" s="34"/>
      <c r="IC175" s="34"/>
      <c r="ID175" s="34"/>
      <c r="IE175" s="34"/>
      <c r="IF175" s="34"/>
      <c r="IG175" s="34"/>
      <c r="IH175" s="34"/>
      <c r="II175" s="34"/>
      <c r="IJ175" s="34"/>
      <c r="IK175" s="34"/>
      <c r="IL175" s="34"/>
      <c r="IM175" s="34"/>
      <c r="IN175" s="34"/>
      <c r="IO175" s="34"/>
      <c r="IP175" s="34"/>
      <c r="IQ175" s="34"/>
      <c r="IR175" s="34"/>
      <c r="IS175" s="34"/>
      <c r="IT175" s="34"/>
      <c r="IU175" s="34"/>
      <c r="IV175" s="34"/>
      <c r="IW175" s="34"/>
      <c r="IX175" s="34"/>
      <c r="IY175" s="34"/>
      <c r="IZ175" s="34"/>
      <c r="JA175" s="34"/>
      <c r="JB175" s="34"/>
      <c r="JC175" s="34"/>
      <c r="JD175" s="34"/>
      <c r="JE175" s="34"/>
      <c r="JF175" s="34"/>
      <c r="JG175" s="34"/>
      <c r="JH175" s="34"/>
      <c r="JI175" s="34"/>
      <c r="JJ175" s="34"/>
      <c r="JK175" s="34"/>
      <c r="JL175" s="34"/>
      <c r="JM175" s="34"/>
      <c r="JN175" s="34"/>
      <c r="JO175" s="34"/>
      <c r="JP175" s="34"/>
      <c r="JQ175" s="34"/>
      <c r="JR175" s="34"/>
      <c r="JS175" s="34"/>
      <c r="JT175" s="34"/>
      <c r="JU175" s="34"/>
      <c r="JV175" s="34"/>
      <c r="JW175" s="34"/>
      <c r="JX175" s="34"/>
      <c r="JY175" s="34"/>
      <c r="JZ175" s="34"/>
      <c r="KA175" s="34"/>
      <c r="KB175" s="34"/>
      <c r="KC175" s="34"/>
      <c r="KD175" s="34"/>
      <c r="KE175" s="34"/>
      <c r="KF175" s="34"/>
      <c r="KG175" s="34"/>
      <c r="KH175" s="34"/>
      <c r="KI175" s="34"/>
      <c r="KJ175" s="34"/>
      <c r="KK175" s="34"/>
      <c r="KL175" s="34"/>
      <c r="KM175" s="34"/>
      <c r="KN175" s="34"/>
      <c r="KO175" s="34"/>
      <c r="KP175" s="34"/>
      <c r="KQ175" s="34"/>
      <c r="KR175" s="34"/>
      <c r="KS175" s="34"/>
      <c r="KT175" s="34"/>
      <c r="KU175" s="34"/>
      <c r="KV175" s="34"/>
      <c r="KW175" s="34"/>
      <c r="KX175" s="34"/>
      <c r="KY175" s="34"/>
      <c r="KZ175" s="34"/>
      <c r="LA175" s="34"/>
      <c r="LB175" s="34"/>
      <c r="LC175" s="34"/>
      <c r="LD175" s="34"/>
      <c r="LE175" s="34"/>
      <c r="LF175" s="34"/>
      <c r="LG175" s="34"/>
      <c r="LH175" s="34"/>
      <c r="LI175" s="34"/>
      <c r="LJ175" s="34"/>
      <c r="LK175" s="34"/>
      <c r="LL175" s="34"/>
      <c r="LM175" s="34"/>
      <c r="LN175" s="34"/>
      <c r="LO175" s="34"/>
      <c r="LP175" s="34"/>
      <c r="LQ175" s="34"/>
      <c r="LR175" s="34"/>
      <c r="LS175" s="34"/>
      <c r="LT175" s="34"/>
      <c r="LU175" s="34"/>
      <c r="LV175" s="34"/>
      <c r="LW175" s="34"/>
      <c r="LX175" s="34"/>
      <c r="LY175" s="34"/>
      <c r="LZ175" s="34"/>
      <c r="MA175" s="237"/>
      <c r="MB175" s="34"/>
      <c r="MC175" s="34"/>
      <c r="MD175" s="34"/>
      <c r="ME175" s="34"/>
      <c r="MF175" s="34"/>
      <c r="MG175" s="34"/>
      <c r="MH175" s="34"/>
      <c r="MI175" s="14"/>
      <c r="MJ175" s="14"/>
      <c r="MK175" s="14"/>
      <c r="ML175" s="14"/>
      <c r="MM175" s="14"/>
      <c r="MN175" s="14"/>
      <c r="MO175" s="14"/>
      <c r="MP175" s="14"/>
      <c r="MQ175" s="14"/>
      <c r="MR175" s="14"/>
      <c r="MS175" s="14"/>
      <c r="MT175" s="14"/>
      <c r="MU175" s="14"/>
      <c r="MV175" s="14"/>
      <c r="MW175" s="14"/>
      <c r="MX175" s="14"/>
      <c r="MY175" s="14"/>
    </row>
    <row r="176" spans="1:363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237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34"/>
      <c r="CE176" s="34"/>
      <c r="CF176" s="34"/>
      <c r="CG176" s="34"/>
      <c r="CH176" s="34"/>
      <c r="CI176" s="34"/>
      <c r="CJ176" s="34"/>
      <c r="CK176" s="34"/>
      <c r="CL176" s="34"/>
      <c r="CM176" s="34"/>
      <c r="CN176" s="34"/>
      <c r="CO176" s="34"/>
      <c r="CP176" s="34"/>
      <c r="CQ176" s="34"/>
      <c r="CR176" s="34"/>
      <c r="CS176" s="34"/>
      <c r="CT176" s="34"/>
      <c r="CU176" s="34"/>
      <c r="CV176" s="34"/>
      <c r="CW176" s="34"/>
      <c r="CX176" s="34"/>
      <c r="CY176" s="34"/>
      <c r="CZ176" s="34"/>
      <c r="DA176" s="34"/>
      <c r="DB176" s="34"/>
      <c r="DC176" s="34"/>
      <c r="DD176" s="34"/>
      <c r="DE176" s="34"/>
      <c r="DF176" s="34"/>
      <c r="DG176" s="34"/>
      <c r="DH176" s="34"/>
      <c r="DI176" s="34"/>
      <c r="DJ176" s="34"/>
      <c r="DK176" s="34"/>
      <c r="DL176" s="34"/>
      <c r="DM176" s="34"/>
      <c r="DN176" s="34"/>
      <c r="DO176" s="34"/>
      <c r="DP176" s="34"/>
      <c r="DQ176" s="34"/>
      <c r="DR176" s="34"/>
      <c r="DS176" s="34"/>
      <c r="DT176" s="34"/>
      <c r="DU176" s="34"/>
      <c r="DV176" s="34"/>
      <c r="DW176" s="34"/>
      <c r="DX176" s="34"/>
      <c r="DY176" s="34"/>
      <c r="DZ176" s="34"/>
      <c r="EA176" s="34"/>
      <c r="EB176" s="34"/>
      <c r="EC176" s="34"/>
      <c r="ED176" s="34"/>
      <c r="EE176" s="34"/>
      <c r="EF176" s="34"/>
      <c r="EG176" s="34"/>
      <c r="EH176" s="34"/>
      <c r="EI176" s="34"/>
      <c r="EJ176" s="34"/>
      <c r="EK176" s="34"/>
      <c r="EL176" s="34"/>
      <c r="EM176" s="34"/>
      <c r="EN176" s="34"/>
      <c r="EO176" s="34"/>
      <c r="EP176" s="34"/>
      <c r="EQ176" s="34"/>
      <c r="ER176" s="34"/>
      <c r="ES176" s="34"/>
      <c r="ET176" s="34"/>
      <c r="EU176" s="34"/>
      <c r="EV176" s="34"/>
      <c r="EW176" s="34"/>
      <c r="EX176" s="34"/>
      <c r="EY176" s="34"/>
      <c r="EZ176" s="34"/>
      <c r="FA176" s="34"/>
      <c r="FB176" s="34"/>
      <c r="FC176" s="34"/>
      <c r="FD176" s="34"/>
      <c r="FE176" s="34"/>
      <c r="FF176" s="34"/>
      <c r="FG176" s="34"/>
      <c r="FH176" s="34"/>
      <c r="FI176" s="34"/>
      <c r="FJ176" s="34"/>
      <c r="FK176" s="34"/>
      <c r="FL176" s="34"/>
      <c r="FM176" s="34"/>
      <c r="FN176" s="34"/>
      <c r="FO176" s="34"/>
      <c r="FP176" s="34"/>
      <c r="FQ176" s="34"/>
      <c r="FR176" s="34"/>
      <c r="FS176" s="34"/>
      <c r="FT176" s="34"/>
      <c r="FU176" s="34"/>
      <c r="FV176" s="34"/>
      <c r="FW176" s="34"/>
      <c r="FX176" s="34"/>
      <c r="FY176" s="34"/>
      <c r="FZ176" s="34"/>
      <c r="GA176" s="34"/>
      <c r="GB176" s="34"/>
      <c r="GC176" s="34"/>
      <c r="GD176" s="34"/>
      <c r="GE176" s="34"/>
      <c r="GF176" s="34"/>
      <c r="GG176" s="34"/>
      <c r="GH176" s="34"/>
      <c r="GI176" s="34"/>
      <c r="GJ176" s="34"/>
      <c r="GK176" s="34"/>
      <c r="GL176" s="34"/>
      <c r="GM176" s="34"/>
      <c r="GN176" s="34"/>
      <c r="GO176" s="34"/>
      <c r="GP176" s="34"/>
      <c r="GQ176" s="34"/>
      <c r="GR176" s="34"/>
      <c r="GS176" s="34"/>
      <c r="GT176" s="34"/>
      <c r="GU176" s="34"/>
      <c r="GV176" s="34"/>
      <c r="GW176" s="34"/>
      <c r="GX176" s="34"/>
      <c r="GY176" s="34"/>
      <c r="GZ176" s="34"/>
      <c r="HA176" s="34"/>
      <c r="HB176" s="34"/>
      <c r="HC176" s="34"/>
      <c r="HD176" s="34"/>
      <c r="HE176" s="34"/>
      <c r="HF176" s="34"/>
      <c r="HG176" s="34"/>
      <c r="HH176" s="34"/>
      <c r="HI176" s="34"/>
      <c r="HJ176" s="34"/>
      <c r="HK176" s="34"/>
      <c r="HL176" s="34"/>
      <c r="HM176" s="34"/>
      <c r="HN176" s="34"/>
      <c r="HO176" s="34"/>
      <c r="HP176" s="34"/>
      <c r="HQ176" s="34"/>
      <c r="HR176" s="34"/>
      <c r="HS176" s="34"/>
      <c r="HT176" s="34"/>
      <c r="HU176" s="34"/>
      <c r="HV176" s="34"/>
      <c r="HW176" s="34"/>
      <c r="HX176" s="34"/>
      <c r="HY176" s="34"/>
      <c r="HZ176" s="34"/>
      <c r="IA176" s="34"/>
      <c r="IB176" s="34"/>
      <c r="IC176" s="34"/>
      <c r="ID176" s="34"/>
      <c r="IE176" s="34"/>
      <c r="IF176" s="34"/>
      <c r="IG176" s="34"/>
      <c r="IH176" s="34"/>
      <c r="II176" s="34"/>
      <c r="IJ176" s="34"/>
      <c r="IK176" s="34"/>
      <c r="IL176" s="34"/>
      <c r="IM176" s="34"/>
      <c r="IN176" s="34"/>
      <c r="IO176" s="34"/>
      <c r="IP176" s="34"/>
      <c r="IQ176" s="34"/>
      <c r="IR176" s="34"/>
      <c r="IS176" s="34"/>
      <c r="IT176" s="34"/>
      <c r="IU176" s="34"/>
      <c r="IV176" s="34"/>
      <c r="IW176" s="34"/>
      <c r="IX176" s="34"/>
      <c r="IY176" s="34"/>
      <c r="IZ176" s="34"/>
      <c r="JA176" s="34"/>
      <c r="JB176" s="34"/>
      <c r="JC176" s="34"/>
      <c r="JD176" s="34"/>
      <c r="JE176" s="34"/>
      <c r="JF176" s="34"/>
      <c r="JG176" s="34"/>
      <c r="JH176" s="34"/>
      <c r="JI176" s="34"/>
      <c r="JJ176" s="34"/>
      <c r="JK176" s="34"/>
      <c r="JL176" s="34"/>
      <c r="JM176" s="34"/>
      <c r="JN176" s="34"/>
      <c r="JO176" s="34"/>
      <c r="JP176" s="34"/>
      <c r="JQ176" s="34"/>
      <c r="JR176" s="34"/>
      <c r="JS176" s="34"/>
      <c r="JT176" s="34"/>
      <c r="JU176" s="34"/>
      <c r="JV176" s="34"/>
      <c r="JW176" s="34"/>
      <c r="JX176" s="34"/>
      <c r="JY176" s="34"/>
      <c r="JZ176" s="34"/>
      <c r="KA176" s="34"/>
      <c r="KB176" s="34"/>
      <c r="KC176" s="34"/>
      <c r="KD176" s="34"/>
      <c r="KE176" s="34"/>
      <c r="KF176" s="34"/>
      <c r="KG176" s="34"/>
      <c r="KH176" s="34"/>
      <c r="KI176" s="34"/>
      <c r="KJ176" s="34"/>
      <c r="KK176" s="34"/>
      <c r="KL176" s="34"/>
      <c r="KM176" s="34"/>
      <c r="KN176" s="34"/>
      <c r="KO176" s="34"/>
      <c r="KP176" s="34"/>
      <c r="KQ176" s="34"/>
      <c r="KR176" s="34"/>
      <c r="KS176" s="34"/>
      <c r="KT176" s="34"/>
      <c r="KU176" s="34"/>
      <c r="KV176" s="34"/>
      <c r="KW176" s="34"/>
      <c r="KX176" s="34"/>
      <c r="KY176" s="34"/>
      <c r="KZ176" s="34"/>
      <c r="LA176" s="34"/>
      <c r="LB176" s="34"/>
      <c r="LC176" s="34"/>
      <c r="LD176" s="34"/>
      <c r="LE176" s="34"/>
      <c r="LF176" s="34"/>
      <c r="LG176" s="34"/>
      <c r="LH176" s="34"/>
      <c r="LI176" s="34"/>
      <c r="LJ176" s="34"/>
      <c r="LK176" s="34"/>
      <c r="LL176" s="34"/>
      <c r="LM176" s="34"/>
      <c r="LN176" s="34"/>
      <c r="LO176" s="34"/>
      <c r="LP176" s="34"/>
      <c r="LQ176" s="34"/>
      <c r="LR176" s="34"/>
      <c r="LS176" s="34"/>
      <c r="LT176" s="34"/>
      <c r="LU176" s="34"/>
      <c r="LV176" s="34"/>
      <c r="LW176" s="34"/>
      <c r="LX176" s="34"/>
      <c r="LY176" s="34"/>
      <c r="LZ176" s="34"/>
      <c r="MA176" s="237"/>
      <c r="MB176" s="34"/>
      <c r="MC176" s="34"/>
      <c r="MD176" s="34"/>
      <c r="ME176" s="34"/>
      <c r="MF176" s="34"/>
      <c r="MG176" s="34"/>
      <c r="MH176" s="34"/>
      <c r="MI176" s="14"/>
      <c r="MJ176" s="14"/>
      <c r="MK176" s="14"/>
      <c r="ML176" s="14"/>
      <c r="MM176" s="14"/>
      <c r="MN176" s="14"/>
      <c r="MO176" s="14"/>
      <c r="MP176" s="14"/>
      <c r="MQ176" s="14"/>
      <c r="MR176" s="14"/>
      <c r="MS176" s="14"/>
      <c r="MT176" s="14"/>
      <c r="MU176" s="14"/>
      <c r="MV176" s="14"/>
      <c r="MW176" s="14"/>
      <c r="MX176" s="14"/>
      <c r="MY176" s="14"/>
    </row>
    <row r="177" spans="1:363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237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  <c r="GL177" s="34"/>
      <c r="GM177" s="34"/>
      <c r="GN177" s="34"/>
      <c r="GO177" s="34"/>
      <c r="GP177" s="34"/>
      <c r="GQ177" s="34"/>
      <c r="GR177" s="34"/>
      <c r="GS177" s="34"/>
      <c r="GT177" s="34"/>
      <c r="GU177" s="34"/>
      <c r="GV177" s="34"/>
      <c r="GW177" s="34"/>
      <c r="GX177" s="34"/>
      <c r="GY177" s="34"/>
      <c r="GZ177" s="34"/>
      <c r="HA177" s="34"/>
      <c r="HB177" s="34"/>
      <c r="HC177" s="34"/>
      <c r="HD177" s="34"/>
      <c r="HE177" s="34"/>
      <c r="HF177" s="34"/>
      <c r="HG177" s="34"/>
      <c r="HH177" s="34"/>
      <c r="HI177" s="34"/>
      <c r="HJ177" s="34"/>
      <c r="HK177" s="34"/>
      <c r="HL177" s="34"/>
      <c r="HM177" s="34"/>
      <c r="HN177" s="34"/>
      <c r="HO177" s="34"/>
      <c r="HP177" s="34"/>
      <c r="HQ177" s="34"/>
      <c r="HR177" s="34"/>
      <c r="HS177" s="34"/>
      <c r="HT177" s="34"/>
      <c r="HU177" s="34"/>
      <c r="HV177" s="34"/>
      <c r="HW177" s="34"/>
      <c r="HX177" s="34"/>
      <c r="HY177" s="34"/>
      <c r="HZ177" s="34"/>
      <c r="IA177" s="34"/>
      <c r="IB177" s="34"/>
      <c r="IC177" s="34"/>
      <c r="ID177" s="34"/>
      <c r="IE177" s="34"/>
      <c r="IF177" s="34"/>
      <c r="IG177" s="34"/>
      <c r="IH177" s="34"/>
      <c r="II177" s="34"/>
      <c r="IJ177" s="34"/>
      <c r="IK177" s="34"/>
      <c r="IL177" s="34"/>
      <c r="IM177" s="34"/>
      <c r="IN177" s="34"/>
      <c r="IO177" s="34"/>
      <c r="IP177" s="34"/>
      <c r="IQ177" s="34"/>
      <c r="IR177" s="34"/>
      <c r="IS177" s="34"/>
      <c r="IT177" s="34"/>
      <c r="IU177" s="34"/>
      <c r="IV177" s="34"/>
      <c r="IW177" s="34"/>
      <c r="IX177" s="34"/>
      <c r="IY177" s="34"/>
      <c r="IZ177" s="34"/>
      <c r="JA177" s="34"/>
      <c r="JB177" s="34"/>
      <c r="JC177" s="34"/>
      <c r="JD177" s="34"/>
      <c r="JE177" s="34"/>
      <c r="JF177" s="34"/>
      <c r="JG177" s="34"/>
      <c r="JH177" s="34"/>
      <c r="JI177" s="34"/>
      <c r="JJ177" s="34"/>
      <c r="JK177" s="34"/>
      <c r="JL177" s="34"/>
      <c r="JM177" s="34"/>
      <c r="JN177" s="34"/>
      <c r="JO177" s="34"/>
      <c r="JP177" s="34"/>
      <c r="JQ177" s="34"/>
      <c r="JR177" s="34"/>
      <c r="JS177" s="34"/>
      <c r="JT177" s="34"/>
      <c r="JU177" s="34"/>
      <c r="JV177" s="34"/>
      <c r="JW177" s="34"/>
      <c r="JX177" s="34"/>
      <c r="JY177" s="34"/>
      <c r="JZ177" s="34"/>
      <c r="KA177" s="34"/>
      <c r="KB177" s="34"/>
      <c r="KC177" s="34"/>
      <c r="KD177" s="34"/>
      <c r="KE177" s="34"/>
      <c r="KF177" s="34"/>
      <c r="KG177" s="34"/>
      <c r="KH177" s="34"/>
      <c r="KI177" s="34"/>
      <c r="KJ177" s="34"/>
      <c r="KK177" s="34"/>
      <c r="KL177" s="34"/>
      <c r="KM177" s="34"/>
      <c r="KN177" s="34"/>
      <c r="KO177" s="34"/>
      <c r="KP177" s="34"/>
      <c r="KQ177" s="34"/>
      <c r="KR177" s="34"/>
      <c r="KS177" s="34"/>
      <c r="KT177" s="34"/>
      <c r="KU177" s="34"/>
      <c r="KV177" s="34"/>
      <c r="KW177" s="34"/>
      <c r="KX177" s="34"/>
      <c r="KY177" s="34"/>
      <c r="KZ177" s="34"/>
      <c r="LA177" s="34"/>
      <c r="LB177" s="34"/>
      <c r="LC177" s="34"/>
      <c r="LD177" s="34"/>
      <c r="LE177" s="34"/>
      <c r="LF177" s="34"/>
      <c r="LG177" s="34"/>
      <c r="LH177" s="34"/>
      <c r="LI177" s="34"/>
      <c r="LJ177" s="34"/>
      <c r="LK177" s="34"/>
      <c r="LL177" s="34"/>
      <c r="LM177" s="34"/>
      <c r="LN177" s="34"/>
      <c r="LO177" s="34"/>
      <c r="LP177" s="34"/>
      <c r="LQ177" s="34"/>
      <c r="LR177" s="34"/>
      <c r="LS177" s="34"/>
      <c r="LT177" s="34"/>
      <c r="LU177" s="34"/>
      <c r="LV177" s="34"/>
      <c r="LW177" s="34"/>
      <c r="LX177" s="34"/>
      <c r="LY177" s="34"/>
      <c r="LZ177" s="34"/>
      <c r="MA177" s="237"/>
      <c r="MB177" s="34"/>
      <c r="MC177" s="34"/>
      <c r="MD177" s="34"/>
      <c r="ME177" s="34"/>
      <c r="MF177" s="34"/>
      <c r="MG177" s="34"/>
      <c r="MH177" s="34"/>
      <c r="MI177" s="14"/>
      <c r="MJ177" s="14"/>
      <c r="MK177" s="14"/>
      <c r="ML177" s="14"/>
      <c r="MM177" s="14"/>
      <c r="MN177" s="14"/>
      <c r="MO177" s="14"/>
      <c r="MP177" s="14"/>
      <c r="MQ177" s="14"/>
      <c r="MR177" s="14"/>
      <c r="MS177" s="14"/>
      <c r="MT177" s="14"/>
      <c r="MU177" s="14"/>
      <c r="MV177" s="14"/>
      <c r="MW177" s="14"/>
      <c r="MX177" s="14"/>
      <c r="MY177" s="14"/>
    </row>
    <row r="178" spans="1:363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237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  <c r="GL178" s="34"/>
      <c r="GM178" s="34"/>
      <c r="GN178" s="34"/>
      <c r="GO178" s="34"/>
      <c r="GP178" s="34"/>
      <c r="GQ178" s="34"/>
      <c r="GR178" s="34"/>
      <c r="GS178" s="34"/>
      <c r="GT178" s="34"/>
      <c r="GU178" s="34"/>
      <c r="GV178" s="34"/>
      <c r="GW178" s="34"/>
      <c r="GX178" s="34"/>
      <c r="GY178" s="34"/>
      <c r="GZ178" s="34"/>
      <c r="HA178" s="34"/>
      <c r="HB178" s="34"/>
      <c r="HC178" s="34"/>
      <c r="HD178" s="34"/>
      <c r="HE178" s="34"/>
      <c r="HF178" s="34"/>
      <c r="HG178" s="34"/>
      <c r="HH178" s="34"/>
      <c r="HI178" s="34"/>
      <c r="HJ178" s="34"/>
      <c r="HK178" s="34"/>
      <c r="HL178" s="34"/>
      <c r="HM178" s="34"/>
      <c r="HN178" s="34"/>
      <c r="HO178" s="34"/>
      <c r="HP178" s="34"/>
      <c r="HQ178" s="34"/>
      <c r="HR178" s="34"/>
      <c r="HS178" s="34"/>
      <c r="HT178" s="34"/>
      <c r="HU178" s="34"/>
      <c r="HV178" s="34"/>
      <c r="HW178" s="34"/>
      <c r="HX178" s="34"/>
      <c r="HY178" s="34"/>
      <c r="HZ178" s="34"/>
      <c r="IA178" s="34"/>
      <c r="IB178" s="34"/>
      <c r="IC178" s="34"/>
      <c r="ID178" s="34"/>
      <c r="IE178" s="34"/>
      <c r="IF178" s="34"/>
      <c r="IG178" s="34"/>
      <c r="IH178" s="34"/>
      <c r="II178" s="34"/>
      <c r="IJ178" s="34"/>
      <c r="IK178" s="34"/>
      <c r="IL178" s="34"/>
      <c r="IM178" s="34"/>
      <c r="IN178" s="34"/>
      <c r="IO178" s="34"/>
      <c r="IP178" s="34"/>
      <c r="IQ178" s="34"/>
      <c r="IR178" s="34"/>
      <c r="IS178" s="34"/>
      <c r="IT178" s="34"/>
      <c r="IU178" s="34"/>
      <c r="IV178" s="34"/>
      <c r="IW178" s="34"/>
      <c r="IX178" s="34"/>
      <c r="IY178" s="34"/>
      <c r="IZ178" s="34"/>
      <c r="JA178" s="34"/>
      <c r="JB178" s="34"/>
      <c r="JC178" s="34"/>
      <c r="JD178" s="34"/>
      <c r="JE178" s="34"/>
      <c r="JF178" s="34"/>
      <c r="JG178" s="34"/>
      <c r="JH178" s="34"/>
      <c r="JI178" s="34"/>
      <c r="JJ178" s="34"/>
      <c r="JK178" s="34"/>
      <c r="JL178" s="34"/>
      <c r="JM178" s="34"/>
      <c r="JN178" s="34"/>
      <c r="JO178" s="34"/>
      <c r="JP178" s="34"/>
      <c r="JQ178" s="34"/>
      <c r="JR178" s="34"/>
      <c r="JS178" s="34"/>
      <c r="JT178" s="34"/>
      <c r="JU178" s="34"/>
      <c r="JV178" s="34"/>
      <c r="JW178" s="34"/>
      <c r="JX178" s="34"/>
      <c r="JY178" s="34"/>
      <c r="JZ178" s="34"/>
      <c r="KA178" s="34"/>
      <c r="KB178" s="34"/>
      <c r="KC178" s="34"/>
      <c r="KD178" s="34"/>
      <c r="KE178" s="34"/>
      <c r="KF178" s="34"/>
      <c r="KG178" s="34"/>
      <c r="KH178" s="34"/>
      <c r="KI178" s="34"/>
      <c r="KJ178" s="34"/>
      <c r="KK178" s="34"/>
      <c r="KL178" s="34"/>
      <c r="KM178" s="34"/>
      <c r="KN178" s="34"/>
      <c r="KO178" s="34"/>
      <c r="KP178" s="34"/>
      <c r="KQ178" s="34"/>
      <c r="KR178" s="34"/>
      <c r="KS178" s="34"/>
      <c r="KT178" s="34"/>
      <c r="KU178" s="34"/>
      <c r="KV178" s="34"/>
      <c r="KW178" s="34"/>
      <c r="KX178" s="34"/>
      <c r="KY178" s="34"/>
      <c r="KZ178" s="34"/>
      <c r="LA178" s="34"/>
      <c r="LB178" s="34"/>
      <c r="LC178" s="34"/>
      <c r="LD178" s="34"/>
      <c r="LE178" s="34"/>
      <c r="LF178" s="34"/>
      <c r="LG178" s="34"/>
      <c r="LH178" s="34"/>
      <c r="LI178" s="34"/>
      <c r="LJ178" s="34"/>
      <c r="LK178" s="34"/>
      <c r="LL178" s="34"/>
      <c r="LM178" s="34"/>
      <c r="LN178" s="34"/>
      <c r="LO178" s="34"/>
      <c r="LP178" s="34"/>
      <c r="LQ178" s="34"/>
      <c r="LR178" s="34"/>
      <c r="LS178" s="34"/>
      <c r="LT178" s="34"/>
      <c r="LU178" s="34"/>
      <c r="LV178" s="34"/>
      <c r="LW178" s="34"/>
      <c r="LX178" s="34"/>
      <c r="LY178" s="34"/>
      <c r="LZ178" s="34"/>
      <c r="MA178" s="237"/>
      <c r="MB178" s="34"/>
      <c r="MC178" s="34"/>
      <c r="MD178" s="34"/>
      <c r="ME178" s="34"/>
      <c r="MF178" s="34"/>
      <c r="MG178" s="34"/>
      <c r="MH178" s="34"/>
      <c r="MI178" s="14"/>
      <c r="MJ178" s="14"/>
      <c r="MK178" s="14"/>
      <c r="ML178" s="14"/>
      <c r="MM178" s="14"/>
      <c r="MN178" s="14"/>
      <c r="MO178" s="14"/>
      <c r="MP178" s="14"/>
      <c r="MQ178" s="14"/>
      <c r="MR178" s="14"/>
      <c r="MS178" s="14"/>
      <c r="MT178" s="14"/>
      <c r="MU178" s="14"/>
      <c r="MV178" s="14"/>
      <c r="MW178" s="14"/>
      <c r="MX178" s="14"/>
      <c r="MY178" s="14"/>
    </row>
    <row r="179" spans="1:363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237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  <c r="GL179" s="34"/>
      <c r="GM179" s="34"/>
      <c r="GN179" s="34"/>
      <c r="GO179" s="34"/>
      <c r="GP179" s="34"/>
      <c r="GQ179" s="34"/>
      <c r="GR179" s="34"/>
      <c r="GS179" s="34"/>
      <c r="GT179" s="34"/>
      <c r="GU179" s="34"/>
      <c r="GV179" s="34"/>
      <c r="GW179" s="34"/>
      <c r="GX179" s="34"/>
      <c r="GY179" s="34"/>
      <c r="GZ179" s="34"/>
      <c r="HA179" s="34"/>
      <c r="HB179" s="34"/>
      <c r="HC179" s="34"/>
      <c r="HD179" s="34"/>
      <c r="HE179" s="34"/>
      <c r="HF179" s="34"/>
      <c r="HG179" s="34"/>
      <c r="HH179" s="34"/>
      <c r="HI179" s="34"/>
      <c r="HJ179" s="34"/>
      <c r="HK179" s="34"/>
      <c r="HL179" s="34"/>
      <c r="HM179" s="34"/>
      <c r="HN179" s="34"/>
      <c r="HO179" s="34"/>
      <c r="HP179" s="34"/>
      <c r="HQ179" s="34"/>
      <c r="HR179" s="34"/>
      <c r="HS179" s="34"/>
      <c r="HT179" s="34"/>
      <c r="HU179" s="34"/>
      <c r="HV179" s="34"/>
      <c r="HW179" s="34"/>
      <c r="HX179" s="34"/>
      <c r="HY179" s="34"/>
      <c r="HZ179" s="34"/>
      <c r="IA179" s="34"/>
      <c r="IB179" s="34"/>
      <c r="IC179" s="34"/>
      <c r="ID179" s="34"/>
      <c r="IE179" s="34"/>
      <c r="IF179" s="34"/>
      <c r="IG179" s="34"/>
      <c r="IH179" s="34"/>
      <c r="II179" s="34"/>
      <c r="IJ179" s="34"/>
      <c r="IK179" s="34"/>
      <c r="IL179" s="34"/>
      <c r="IM179" s="34"/>
      <c r="IN179" s="34"/>
      <c r="IO179" s="34"/>
      <c r="IP179" s="34"/>
      <c r="IQ179" s="34"/>
      <c r="IR179" s="34"/>
      <c r="IS179" s="34"/>
      <c r="IT179" s="34"/>
      <c r="IU179" s="34"/>
      <c r="IV179" s="34"/>
      <c r="IW179" s="34"/>
      <c r="IX179" s="34"/>
      <c r="IY179" s="34"/>
      <c r="IZ179" s="34"/>
      <c r="JA179" s="34"/>
      <c r="JB179" s="34"/>
      <c r="JC179" s="34"/>
      <c r="JD179" s="34"/>
      <c r="JE179" s="34"/>
      <c r="JF179" s="34"/>
      <c r="JG179" s="34"/>
      <c r="JH179" s="34"/>
      <c r="JI179" s="34"/>
      <c r="JJ179" s="34"/>
      <c r="JK179" s="34"/>
      <c r="JL179" s="34"/>
      <c r="JM179" s="34"/>
      <c r="JN179" s="34"/>
      <c r="JO179" s="34"/>
      <c r="JP179" s="34"/>
      <c r="JQ179" s="34"/>
      <c r="JR179" s="34"/>
      <c r="JS179" s="34"/>
      <c r="JT179" s="34"/>
      <c r="JU179" s="34"/>
      <c r="JV179" s="34"/>
      <c r="JW179" s="34"/>
      <c r="JX179" s="34"/>
      <c r="JY179" s="34"/>
      <c r="JZ179" s="34"/>
      <c r="KA179" s="34"/>
      <c r="KB179" s="34"/>
      <c r="KC179" s="34"/>
      <c r="KD179" s="34"/>
      <c r="KE179" s="34"/>
      <c r="KF179" s="34"/>
      <c r="KG179" s="34"/>
      <c r="KH179" s="34"/>
      <c r="KI179" s="34"/>
      <c r="KJ179" s="34"/>
      <c r="KK179" s="34"/>
      <c r="KL179" s="34"/>
      <c r="KM179" s="34"/>
      <c r="KN179" s="34"/>
      <c r="KO179" s="34"/>
      <c r="KP179" s="34"/>
      <c r="KQ179" s="34"/>
      <c r="KR179" s="34"/>
      <c r="KS179" s="34"/>
      <c r="KT179" s="34"/>
      <c r="KU179" s="34"/>
      <c r="KV179" s="34"/>
      <c r="KW179" s="34"/>
      <c r="KX179" s="34"/>
      <c r="KY179" s="34"/>
      <c r="KZ179" s="34"/>
      <c r="LA179" s="34"/>
      <c r="LB179" s="34"/>
      <c r="LC179" s="34"/>
      <c r="LD179" s="34"/>
      <c r="LE179" s="34"/>
      <c r="LF179" s="34"/>
      <c r="LG179" s="34"/>
      <c r="LH179" s="34"/>
      <c r="LI179" s="34"/>
      <c r="LJ179" s="34"/>
      <c r="LK179" s="34"/>
      <c r="LL179" s="34"/>
      <c r="LM179" s="34"/>
      <c r="LN179" s="34"/>
      <c r="LO179" s="34"/>
      <c r="LP179" s="34"/>
      <c r="LQ179" s="34"/>
      <c r="LR179" s="34"/>
      <c r="LS179" s="34"/>
      <c r="LT179" s="34"/>
      <c r="LU179" s="34"/>
      <c r="LV179" s="34"/>
      <c r="LW179" s="34"/>
      <c r="LX179" s="34"/>
      <c r="LY179" s="34"/>
      <c r="LZ179" s="34"/>
      <c r="MA179" s="237"/>
      <c r="MB179" s="34"/>
      <c r="MC179" s="34"/>
      <c r="MD179" s="34"/>
      <c r="ME179" s="34"/>
      <c r="MF179" s="34"/>
      <c r="MG179" s="34"/>
      <c r="MH179" s="34"/>
      <c r="MI179" s="14"/>
      <c r="MJ179" s="14"/>
      <c r="MK179" s="14"/>
      <c r="ML179" s="14"/>
      <c r="MM179" s="14"/>
      <c r="MN179" s="14"/>
      <c r="MO179" s="14"/>
      <c r="MP179" s="14"/>
      <c r="MQ179" s="14"/>
      <c r="MR179" s="14"/>
      <c r="MS179" s="14"/>
      <c r="MT179" s="14"/>
      <c r="MU179" s="14"/>
      <c r="MV179" s="14"/>
      <c r="MW179" s="14"/>
      <c r="MX179" s="14"/>
      <c r="MY179" s="14"/>
    </row>
    <row r="180" spans="1:363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237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  <c r="GL180" s="34"/>
      <c r="GM180" s="34"/>
      <c r="GN180" s="34"/>
      <c r="GO180" s="34"/>
      <c r="GP180" s="34"/>
      <c r="GQ180" s="34"/>
      <c r="GR180" s="34"/>
      <c r="GS180" s="34"/>
      <c r="GT180" s="34"/>
      <c r="GU180" s="34"/>
      <c r="GV180" s="34"/>
      <c r="GW180" s="34"/>
      <c r="GX180" s="34"/>
      <c r="GY180" s="34"/>
      <c r="GZ180" s="34"/>
      <c r="HA180" s="34"/>
      <c r="HB180" s="34"/>
      <c r="HC180" s="34"/>
      <c r="HD180" s="34"/>
      <c r="HE180" s="34"/>
      <c r="HF180" s="34"/>
      <c r="HG180" s="34"/>
      <c r="HH180" s="34"/>
      <c r="HI180" s="34"/>
      <c r="HJ180" s="34"/>
      <c r="HK180" s="34"/>
      <c r="HL180" s="34"/>
      <c r="HM180" s="34"/>
      <c r="HN180" s="34"/>
      <c r="HO180" s="34"/>
      <c r="HP180" s="34"/>
      <c r="HQ180" s="34"/>
      <c r="HR180" s="34"/>
      <c r="HS180" s="34"/>
      <c r="HT180" s="34"/>
      <c r="HU180" s="34"/>
      <c r="HV180" s="34"/>
      <c r="HW180" s="34"/>
      <c r="HX180" s="34"/>
      <c r="HY180" s="34"/>
      <c r="HZ180" s="34"/>
      <c r="IA180" s="34"/>
      <c r="IB180" s="34"/>
      <c r="IC180" s="34"/>
      <c r="ID180" s="34"/>
      <c r="IE180" s="34"/>
      <c r="IF180" s="34"/>
      <c r="IG180" s="34"/>
      <c r="IH180" s="34"/>
      <c r="II180" s="34"/>
      <c r="IJ180" s="34"/>
      <c r="IK180" s="34"/>
      <c r="IL180" s="34"/>
      <c r="IM180" s="34"/>
      <c r="IN180" s="34"/>
      <c r="IO180" s="34"/>
      <c r="IP180" s="34"/>
      <c r="IQ180" s="34"/>
      <c r="IR180" s="34"/>
      <c r="IS180" s="34"/>
      <c r="IT180" s="34"/>
      <c r="IU180" s="34"/>
      <c r="IV180" s="34"/>
      <c r="IW180" s="34"/>
      <c r="IX180" s="34"/>
      <c r="IY180" s="34"/>
      <c r="IZ180" s="34"/>
      <c r="JA180" s="34"/>
      <c r="JB180" s="34"/>
      <c r="JC180" s="34"/>
      <c r="JD180" s="34"/>
      <c r="JE180" s="34"/>
      <c r="JF180" s="34"/>
      <c r="JG180" s="34"/>
      <c r="JH180" s="34"/>
      <c r="JI180" s="34"/>
      <c r="JJ180" s="34"/>
      <c r="JK180" s="34"/>
      <c r="JL180" s="34"/>
      <c r="JM180" s="34"/>
      <c r="JN180" s="34"/>
      <c r="JO180" s="34"/>
      <c r="JP180" s="34"/>
      <c r="JQ180" s="34"/>
      <c r="JR180" s="34"/>
      <c r="JS180" s="34"/>
      <c r="JT180" s="34"/>
      <c r="JU180" s="34"/>
      <c r="JV180" s="34"/>
      <c r="JW180" s="34"/>
      <c r="JX180" s="34"/>
      <c r="JY180" s="34"/>
      <c r="JZ180" s="34"/>
      <c r="KA180" s="34"/>
      <c r="KB180" s="34"/>
      <c r="KC180" s="34"/>
      <c r="KD180" s="34"/>
      <c r="KE180" s="34"/>
      <c r="KF180" s="34"/>
      <c r="KG180" s="34"/>
      <c r="KH180" s="34"/>
      <c r="KI180" s="34"/>
      <c r="KJ180" s="34"/>
      <c r="KK180" s="34"/>
      <c r="KL180" s="34"/>
      <c r="KM180" s="34"/>
      <c r="KN180" s="34"/>
      <c r="KO180" s="34"/>
      <c r="KP180" s="34"/>
      <c r="KQ180" s="34"/>
      <c r="KR180" s="34"/>
      <c r="KS180" s="34"/>
      <c r="KT180" s="34"/>
      <c r="KU180" s="34"/>
      <c r="KV180" s="34"/>
      <c r="KW180" s="34"/>
      <c r="KX180" s="34"/>
      <c r="KY180" s="34"/>
      <c r="KZ180" s="34"/>
      <c r="LA180" s="34"/>
      <c r="LB180" s="34"/>
      <c r="LC180" s="34"/>
      <c r="LD180" s="34"/>
      <c r="LE180" s="34"/>
      <c r="LF180" s="34"/>
      <c r="LG180" s="34"/>
      <c r="LH180" s="34"/>
      <c r="LI180" s="34"/>
      <c r="LJ180" s="34"/>
      <c r="LK180" s="34"/>
      <c r="LL180" s="34"/>
      <c r="LM180" s="34"/>
      <c r="LN180" s="34"/>
      <c r="LO180" s="34"/>
      <c r="LP180" s="34"/>
      <c r="LQ180" s="34"/>
      <c r="LR180" s="34"/>
      <c r="LS180" s="34"/>
      <c r="LT180" s="34"/>
      <c r="LU180" s="34"/>
      <c r="LV180" s="34"/>
      <c r="LW180" s="34"/>
      <c r="LX180" s="34"/>
      <c r="LY180" s="34"/>
      <c r="LZ180" s="34"/>
      <c r="MA180" s="237"/>
      <c r="MB180" s="34"/>
      <c r="MC180" s="34"/>
      <c r="MD180" s="34"/>
      <c r="ME180" s="34"/>
      <c r="MF180" s="34"/>
      <c r="MG180" s="34"/>
      <c r="MH180" s="34"/>
      <c r="MI180" s="14"/>
      <c r="MJ180" s="14"/>
      <c r="MK180" s="14"/>
      <c r="ML180" s="14"/>
      <c r="MM180" s="14"/>
      <c r="MN180" s="14"/>
      <c r="MO180" s="14"/>
      <c r="MP180" s="14"/>
      <c r="MQ180" s="14"/>
      <c r="MR180" s="14"/>
      <c r="MS180" s="14"/>
      <c r="MT180" s="14"/>
      <c r="MU180" s="14"/>
      <c r="MV180" s="14"/>
      <c r="MW180" s="14"/>
      <c r="MX180" s="14"/>
      <c r="MY180" s="14"/>
    </row>
    <row r="181" spans="1:363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237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34"/>
      <c r="CE181" s="34"/>
      <c r="CF181" s="34"/>
      <c r="CG181" s="34"/>
      <c r="CH181" s="34"/>
      <c r="CI181" s="34"/>
      <c r="CJ181" s="34"/>
      <c r="CK181" s="34"/>
      <c r="CL181" s="34"/>
      <c r="CM181" s="34"/>
      <c r="CN181" s="34"/>
      <c r="CO181" s="34"/>
      <c r="CP181" s="34"/>
      <c r="CQ181" s="34"/>
      <c r="CR181" s="34"/>
      <c r="CS181" s="34"/>
      <c r="CT181" s="34"/>
      <c r="CU181" s="34"/>
      <c r="CV181" s="34"/>
      <c r="CW181" s="34"/>
      <c r="CX181" s="34"/>
      <c r="CY181" s="34"/>
      <c r="CZ181" s="34"/>
      <c r="DA181" s="34"/>
      <c r="DB181" s="34"/>
      <c r="DC181" s="34"/>
      <c r="DD181" s="34"/>
      <c r="DE181" s="34"/>
      <c r="DF181" s="34"/>
      <c r="DG181" s="34"/>
      <c r="DH181" s="34"/>
      <c r="DI181" s="34"/>
      <c r="DJ181" s="34"/>
      <c r="DK181" s="34"/>
      <c r="DL181" s="34"/>
      <c r="DM181" s="34"/>
      <c r="DN181" s="34"/>
      <c r="DO181" s="34"/>
      <c r="DP181" s="34"/>
      <c r="DQ181" s="34"/>
      <c r="DR181" s="34"/>
      <c r="DS181" s="34"/>
      <c r="DT181" s="34"/>
      <c r="DU181" s="34"/>
      <c r="DV181" s="34"/>
      <c r="DW181" s="34"/>
      <c r="DX181" s="34"/>
      <c r="DY181" s="34"/>
      <c r="DZ181" s="34"/>
      <c r="EA181" s="34"/>
      <c r="EB181" s="34"/>
      <c r="EC181" s="34"/>
      <c r="ED181" s="34"/>
      <c r="EE181" s="34"/>
      <c r="EF181" s="34"/>
      <c r="EG181" s="34"/>
      <c r="EH181" s="34"/>
      <c r="EI181" s="34"/>
      <c r="EJ181" s="34"/>
      <c r="EK181" s="34"/>
      <c r="EL181" s="34"/>
      <c r="EM181" s="34"/>
      <c r="EN181" s="34"/>
      <c r="EO181" s="34"/>
      <c r="EP181" s="34"/>
      <c r="EQ181" s="34"/>
      <c r="ER181" s="34"/>
      <c r="ES181" s="34"/>
      <c r="ET181" s="34"/>
      <c r="EU181" s="34"/>
      <c r="EV181" s="34"/>
      <c r="EW181" s="34"/>
      <c r="EX181" s="34"/>
      <c r="EY181" s="34"/>
      <c r="EZ181" s="34"/>
      <c r="FA181" s="34"/>
      <c r="FB181" s="34"/>
      <c r="FC181" s="34"/>
      <c r="FD181" s="34"/>
      <c r="FE181" s="34"/>
      <c r="FF181" s="34"/>
      <c r="FG181" s="34"/>
      <c r="FH181" s="34"/>
      <c r="FI181" s="34"/>
      <c r="FJ181" s="34"/>
      <c r="FK181" s="34"/>
      <c r="FL181" s="34"/>
      <c r="FM181" s="34"/>
      <c r="FN181" s="34"/>
      <c r="FO181" s="34"/>
      <c r="FP181" s="34"/>
      <c r="FQ181" s="34"/>
      <c r="FR181" s="34"/>
      <c r="FS181" s="34"/>
      <c r="FT181" s="34"/>
      <c r="FU181" s="34"/>
      <c r="FV181" s="34"/>
      <c r="FW181" s="34"/>
      <c r="FX181" s="34"/>
      <c r="FY181" s="34"/>
      <c r="FZ181" s="34"/>
      <c r="GA181" s="34"/>
      <c r="GB181" s="34"/>
      <c r="GC181" s="34"/>
      <c r="GD181" s="34"/>
      <c r="GE181" s="34"/>
      <c r="GF181" s="34"/>
      <c r="GG181" s="34"/>
      <c r="GH181" s="34"/>
      <c r="GI181" s="34"/>
      <c r="GJ181" s="34"/>
      <c r="GK181" s="34"/>
      <c r="GL181" s="34"/>
      <c r="GM181" s="34"/>
      <c r="GN181" s="34"/>
      <c r="GO181" s="34"/>
      <c r="GP181" s="34"/>
      <c r="GQ181" s="34"/>
      <c r="GR181" s="34"/>
      <c r="GS181" s="34"/>
      <c r="GT181" s="34"/>
      <c r="GU181" s="34"/>
      <c r="GV181" s="34"/>
      <c r="GW181" s="34"/>
      <c r="GX181" s="34"/>
      <c r="GY181" s="34"/>
      <c r="GZ181" s="34"/>
      <c r="HA181" s="34"/>
      <c r="HB181" s="34"/>
      <c r="HC181" s="34"/>
      <c r="HD181" s="34"/>
      <c r="HE181" s="34"/>
      <c r="HF181" s="34"/>
      <c r="HG181" s="34"/>
      <c r="HH181" s="34"/>
      <c r="HI181" s="34"/>
      <c r="HJ181" s="34"/>
      <c r="HK181" s="34"/>
      <c r="HL181" s="34"/>
      <c r="HM181" s="34"/>
      <c r="HN181" s="34"/>
      <c r="HO181" s="34"/>
      <c r="HP181" s="34"/>
      <c r="HQ181" s="34"/>
      <c r="HR181" s="34"/>
      <c r="HS181" s="34"/>
      <c r="HT181" s="34"/>
      <c r="HU181" s="34"/>
      <c r="HV181" s="34"/>
      <c r="HW181" s="34"/>
      <c r="HX181" s="34"/>
      <c r="HY181" s="34"/>
      <c r="HZ181" s="34"/>
      <c r="IA181" s="34"/>
      <c r="IB181" s="34"/>
      <c r="IC181" s="34"/>
      <c r="ID181" s="34"/>
      <c r="IE181" s="34"/>
      <c r="IF181" s="34"/>
      <c r="IG181" s="34"/>
      <c r="IH181" s="34"/>
      <c r="II181" s="34"/>
      <c r="IJ181" s="34"/>
      <c r="IK181" s="34"/>
      <c r="IL181" s="34"/>
      <c r="IM181" s="34"/>
      <c r="IN181" s="34"/>
      <c r="IO181" s="34"/>
      <c r="IP181" s="34"/>
      <c r="IQ181" s="34"/>
      <c r="IR181" s="34"/>
      <c r="IS181" s="34"/>
      <c r="IT181" s="34"/>
      <c r="IU181" s="34"/>
      <c r="IV181" s="34"/>
      <c r="IW181" s="34"/>
      <c r="IX181" s="34"/>
      <c r="IY181" s="34"/>
      <c r="IZ181" s="34"/>
      <c r="JA181" s="34"/>
      <c r="JB181" s="34"/>
      <c r="JC181" s="34"/>
      <c r="JD181" s="34"/>
      <c r="JE181" s="34"/>
      <c r="JF181" s="34"/>
      <c r="JG181" s="34"/>
      <c r="JH181" s="34"/>
      <c r="JI181" s="34"/>
      <c r="JJ181" s="34"/>
      <c r="JK181" s="34"/>
      <c r="JL181" s="34"/>
      <c r="JM181" s="34"/>
      <c r="JN181" s="34"/>
      <c r="JO181" s="34"/>
      <c r="JP181" s="34"/>
      <c r="JQ181" s="34"/>
      <c r="JR181" s="34"/>
      <c r="JS181" s="34"/>
      <c r="JT181" s="34"/>
      <c r="JU181" s="34"/>
      <c r="JV181" s="34"/>
      <c r="JW181" s="34"/>
      <c r="JX181" s="34"/>
      <c r="JY181" s="34"/>
      <c r="JZ181" s="34"/>
      <c r="KA181" s="34"/>
      <c r="KB181" s="34"/>
      <c r="KC181" s="34"/>
      <c r="KD181" s="34"/>
      <c r="KE181" s="34"/>
      <c r="KF181" s="34"/>
      <c r="KG181" s="34"/>
      <c r="KH181" s="34"/>
      <c r="KI181" s="34"/>
      <c r="KJ181" s="34"/>
      <c r="KK181" s="34"/>
      <c r="KL181" s="34"/>
      <c r="KM181" s="34"/>
      <c r="KN181" s="34"/>
      <c r="KO181" s="34"/>
      <c r="KP181" s="34"/>
      <c r="KQ181" s="34"/>
      <c r="KR181" s="34"/>
      <c r="KS181" s="34"/>
      <c r="KT181" s="34"/>
      <c r="KU181" s="34"/>
      <c r="KV181" s="34"/>
      <c r="KW181" s="34"/>
      <c r="KX181" s="34"/>
      <c r="KY181" s="34"/>
      <c r="KZ181" s="34"/>
      <c r="LA181" s="34"/>
      <c r="LB181" s="34"/>
      <c r="LC181" s="34"/>
      <c r="LD181" s="34"/>
      <c r="LE181" s="34"/>
      <c r="LF181" s="34"/>
      <c r="LG181" s="34"/>
      <c r="LH181" s="34"/>
      <c r="LI181" s="34"/>
      <c r="LJ181" s="34"/>
      <c r="LK181" s="34"/>
      <c r="LL181" s="34"/>
      <c r="LM181" s="34"/>
      <c r="LN181" s="34"/>
      <c r="LO181" s="34"/>
      <c r="LP181" s="34"/>
      <c r="LQ181" s="34"/>
      <c r="LR181" s="34"/>
      <c r="LS181" s="34"/>
      <c r="LT181" s="34"/>
      <c r="LU181" s="34"/>
      <c r="LV181" s="34"/>
      <c r="LW181" s="34"/>
      <c r="LX181" s="34"/>
      <c r="LY181" s="34"/>
      <c r="LZ181" s="34"/>
      <c r="MA181" s="237"/>
      <c r="MB181" s="34"/>
      <c r="MC181" s="34"/>
      <c r="MD181" s="34"/>
      <c r="ME181" s="34"/>
      <c r="MF181" s="34"/>
      <c r="MG181" s="34"/>
      <c r="MH181" s="34"/>
      <c r="MI181" s="14"/>
      <c r="MJ181" s="14"/>
      <c r="MK181" s="14"/>
      <c r="ML181" s="14"/>
      <c r="MM181" s="14"/>
      <c r="MN181" s="14"/>
      <c r="MO181" s="14"/>
      <c r="MP181" s="14"/>
      <c r="MQ181" s="14"/>
      <c r="MR181" s="14"/>
      <c r="MS181" s="14"/>
      <c r="MT181" s="14"/>
      <c r="MU181" s="14"/>
      <c r="MV181" s="14"/>
      <c r="MW181" s="14"/>
      <c r="MX181" s="14"/>
      <c r="MY181" s="14"/>
    </row>
    <row r="182" spans="1:363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237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34"/>
      <c r="GM182" s="34"/>
      <c r="GN182" s="34"/>
      <c r="GO182" s="34"/>
      <c r="GP182" s="34"/>
      <c r="GQ182" s="34"/>
      <c r="GR182" s="34"/>
      <c r="GS182" s="34"/>
      <c r="GT182" s="34"/>
      <c r="GU182" s="34"/>
      <c r="GV182" s="34"/>
      <c r="GW182" s="34"/>
      <c r="GX182" s="34"/>
      <c r="GY182" s="34"/>
      <c r="GZ182" s="34"/>
      <c r="HA182" s="34"/>
      <c r="HB182" s="34"/>
      <c r="HC182" s="34"/>
      <c r="HD182" s="34"/>
      <c r="HE182" s="34"/>
      <c r="HF182" s="34"/>
      <c r="HG182" s="34"/>
      <c r="HH182" s="34"/>
      <c r="HI182" s="34"/>
      <c r="HJ182" s="34"/>
      <c r="HK182" s="34"/>
      <c r="HL182" s="34"/>
      <c r="HM182" s="34"/>
      <c r="HN182" s="34"/>
      <c r="HO182" s="34"/>
      <c r="HP182" s="34"/>
      <c r="HQ182" s="34"/>
      <c r="HR182" s="34"/>
      <c r="HS182" s="34"/>
      <c r="HT182" s="34"/>
      <c r="HU182" s="34"/>
      <c r="HV182" s="34"/>
      <c r="HW182" s="34"/>
      <c r="HX182" s="34"/>
      <c r="HY182" s="34"/>
      <c r="HZ182" s="34"/>
      <c r="IA182" s="34"/>
      <c r="IB182" s="34"/>
      <c r="IC182" s="34"/>
      <c r="ID182" s="34"/>
      <c r="IE182" s="34"/>
      <c r="IF182" s="34"/>
      <c r="IG182" s="34"/>
      <c r="IH182" s="34"/>
      <c r="II182" s="34"/>
      <c r="IJ182" s="34"/>
      <c r="IK182" s="34"/>
      <c r="IL182" s="34"/>
      <c r="IM182" s="34"/>
      <c r="IN182" s="34"/>
      <c r="IO182" s="34"/>
      <c r="IP182" s="34"/>
      <c r="IQ182" s="34"/>
      <c r="IR182" s="34"/>
      <c r="IS182" s="34"/>
      <c r="IT182" s="34"/>
      <c r="IU182" s="34"/>
      <c r="IV182" s="34"/>
      <c r="IW182" s="34"/>
      <c r="IX182" s="34"/>
      <c r="IY182" s="34"/>
      <c r="IZ182" s="34"/>
      <c r="JA182" s="34"/>
      <c r="JB182" s="34"/>
      <c r="JC182" s="34"/>
      <c r="JD182" s="34"/>
      <c r="JE182" s="34"/>
      <c r="JF182" s="34"/>
      <c r="JG182" s="34"/>
      <c r="JH182" s="34"/>
      <c r="JI182" s="34"/>
      <c r="JJ182" s="34"/>
      <c r="JK182" s="34"/>
      <c r="JL182" s="34"/>
      <c r="JM182" s="34"/>
      <c r="JN182" s="34"/>
      <c r="JO182" s="34"/>
      <c r="JP182" s="34"/>
      <c r="JQ182" s="34"/>
      <c r="JR182" s="34"/>
      <c r="JS182" s="34"/>
      <c r="JT182" s="34"/>
      <c r="JU182" s="34"/>
      <c r="JV182" s="34"/>
      <c r="JW182" s="34"/>
      <c r="JX182" s="34"/>
      <c r="JY182" s="34"/>
      <c r="JZ182" s="34"/>
      <c r="KA182" s="34"/>
      <c r="KB182" s="34"/>
      <c r="KC182" s="34"/>
      <c r="KD182" s="34"/>
      <c r="KE182" s="34"/>
      <c r="KF182" s="34"/>
      <c r="KG182" s="34"/>
      <c r="KH182" s="34"/>
      <c r="KI182" s="34"/>
      <c r="KJ182" s="34"/>
      <c r="KK182" s="34"/>
      <c r="KL182" s="34"/>
      <c r="KM182" s="34"/>
      <c r="KN182" s="34"/>
      <c r="KO182" s="34"/>
      <c r="KP182" s="34"/>
      <c r="KQ182" s="34"/>
      <c r="KR182" s="34"/>
      <c r="KS182" s="34"/>
      <c r="KT182" s="34"/>
      <c r="KU182" s="34"/>
      <c r="KV182" s="34"/>
      <c r="KW182" s="34"/>
      <c r="KX182" s="34"/>
      <c r="KY182" s="34"/>
      <c r="KZ182" s="34"/>
      <c r="LA182" s="34"/>
      <c r="LB182" s="34"/>
      <c r="LC182" s="34"/>
      <c r="LD182" s="34"/>
      <c r="LE182" s="34"/>
      <c r="LF182" s="34"/>
      <c r="LG182" s="34"/>
      <c r="LH182" s="34"/>
      <c r="LI182" s="34"/>
      <c r="LJ182" s="34"/>
      <c r="LK182" s="34"/>
      <c r="LL182" s="34"/>
      <c r="LM182" s="34"/>
      <c r="LN182" s="34"/>
      <c r="LO182" s="34"/>
      <c r="LP182" s="34"/>
      <c r="LQ182" s="34"/>
      <c r="LR182" s="34"/>
      <c r="LS182" s="34"/>
      <c r="LT182" s="34"/>
      <c r="LU182" s="34"/>
      <c r="LV182" s="34"/>
      <c r="LW182" s="34"/>
      <c r="LX182" s="34"/>
      <c r="LY182" s="34"/>
      <c r="LZ182" s="34"/>
      <c r="MA182" s="237"/>
      <c r="MB182" s="34"/>
      <c r="MC182" s="34"/>
      <c r="MD182" s="34"/>
      <c r="ME182" s="34"/>
      <c r="MF182" s="34"/>
      <c r="MG182" s="34"/>
      <c r="MH182" s="34"/>
      <c r="MI182" s="14"/>
      <c r="MJ182" s="14"/>
      <c r="MK182" s="14"/>
      <c r="ML182" s="14"/>
      <c r="MM182" s="14"/>
      <c r="MN182" s="14"/>
      <c r="MO182" s="14"/>
      <c r="MP182" s="14"/>
      <c r="MQ182" s="14"/>
      <c r="MR182" s="14"/>
      <c r="MS182" s="14"/>
      <c r="MT182" s="14"/>
      <c r="MU182" s="14"/>
      <c r="MV182" s="14"/>
      <c r="MW182" s="14"/>
      <c r="MX182" s="14"/>
      <c r="MY182" s="14"/>
    </row>
    <row r="183" spans="1:363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237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34"/>
      <c r="GM183" s="34"/>
      <c r="GN183" s="34"/>
      <c r="GO183" s="34"/>
      <c r="GP183" s="34"/>
      <c r="GQ183" s="34"/>
      <c r="GR183" s="34"/>
      <c r="GS183" s="34"/>
      <c r="GT183" s="34"/>
      <c r="GU183" s="34"/>
      <c r="GV183" s="34"/>
      <c r="GW183" s="34"/>
      <c r="GX183" s="34"/>
      <c r="GY183" s="34"/>
      <c r="GZ183" s="34"/>
      <c r="HA183" s="34"/>
      <c r="HB183" s="34"/>
      <c r="HC183" s="34"/>
      <c r="HD183" s="34"/>
      <c r="HE183" s="34"/>
      <c r="HF183" s="34"/>
      <c r="HG183" s="34"/>
      <c r="HH183" s="34"/>
      <c r="HI183" s="34"/>
      <c r="HJ183" s="34"/>
      <c r="HK183" s="34"/>
      <c r="HL183" s="34"/>
      <c r="HM183" s="34"/>
      <c r="HN183" s="34"/>
      <c r="HO183" s="34"/>
      <c r="HP183" s="34"/>
      <c r="HQ183" s="34"/>
      <c r="HR183" s="34"/>
      <c r="HS183" s="34"/>
      <c r="HT183" s="34"/>
      <c r="HU183" s="34"/>
      <c r="HV183" s="34"/>
      <c r="HW183" s="34"/>
      <c r="HX183" s="34"/>
      <c r="HY183" s="34"/>
      <c r="HZ183" s="34"/>
      <c r="IA183" s="34"/>
      <c r="IB183" s="34"/>
      <c r="IC183" s="34"/>
      <c r="ID183" s="34"/>
      <c r="IE183" s="34"/>
      <c r="IF183" s="34"/>
      <c r="IG183" s="34"/>
      <c r="IH183" s="34"/>
      <c r="II183" s="34"/>
      <c r="IJ183" s="34"/>
      <c r="IK183" s="34"/>
      <c r="IL183" s="34"/>
      <c r="IM183" s="34"/>
      <c r="IN183" s="34"/>
      <c r="IO183" s="34"/>
      <c r="IP183" s="34"/>
      <c r="IQ183" s="34"/>
      <c r="IR183" s="34"/>
      <c r="IS183" s="34"/>
      <c r="IT183" s="34"/>
      <c r="IU183" s="34"/>
      <c r="IV183" s="34"/>
      <c r="IW183" s="34"/>
      <c r="IX183" s="34"/>
      <c r="IY183" s="34"/>
      <c r="IZ183" s="34"/>
      <c r="JA183" s="34"/>
      <c r="JB183" s="34"/>
      <c r="JC183" s="34"/>
      <c r="JD183" s="34"/>
      <c r="JE183" s="34"/>
      <c r="JF183" s="34"/>
      <c r="JG183" s="34"/>
      <c r="JH183" s="34"/>
      <c r="JI183" s="34"/>
      <c r="JJ183" s="34"/>
      <c r="JK183" s="34"/>
      <c r="JL183" s="34"/>
      <c r="JM183" s="34"/>
      <c r="JN183" s="34"/>
      <c r="JO183" s="34"/>
      <c r="JP183" s="34"/>
      <c r="JQ183" s="34"/>
      <c r="JR183" s="34"/>
      <c r="JS183" s="34"/>
      <c r="JT183" s="34"/>
      <c r="JU183" s="34"/>
      <c r="JV183" s="34"/>
      <c r="JW183" s="34"/>
      <c r="JX183" s="34"/>
      <c r="JY183" s="34"/>
      <c r="JZ183" s="34"/>
      <c r="KA183" s="34"/>
      <c r="KB183" s="34"/>
      <c r="KC183" s="34"/>
      <c r="KD183" s="34"/>
      <c r="KE183" s="34"/>
      <c r="KF183" s="34"/>
      <c r="KG183" s="34"/>
      <c r="KH183" s="34"/>
      <c r="KI183" s="34"/>
      <c r="KJ183" s="34"/>
      <c r="KK183" s="34"/>
      <c r="KL183" s="34"/>
      <c r="KM183" s="34"/>
      <c r="KN183" s="34"/>
      <c r="KO183" s="34"/>
      <c r="KP183" s="34"/>
      <c r="KQ183" s="34"/>
      <c r="KR183" s="34"/>
      <c r="KS183" s="34"/>
      <c r="KT183" s="34"/>
      <c r="KU183" s="34"/>
      <c r="KV183" s="34"/>
      <c r="KW183" s="34"/>
      <c r="KX183" s="34"/>
      <c r="KY183" s="34"/>
      <c r="KZ183" s="34"/>
      <c r="LA183" s="34"/>
      <c r="LB183" s="34"/>
      <c r="LC183" s="34"/>
      <c r="LD183" s="34"/>
      <c r="LE183" s="34"/>
      <c r="LF183" s="34"/>
      <c r="LG183" s="34"/>
      <c r="LH183" s="34"/>
      <c r="LI183" s="34"/>
      <c r="LJ183" s="34"/>
      <c r="LK183" s="34"/>
      <c r="LL183" s="34"/>
      <c r="LM183" s="34"/>
      <c r="LN183" s="34"/>
      <c r="LO183" s="34"/>
      <c r="LP183" s="34"/>
      <c r="LQ183" s="34"/>
      <c r="LR183" s="34"/>
      <c r="LS183" s="34"/>
      <c r="LT183" s="34"/>
      <c r="LU183" s="34"/>
      <c r="LV183" s="34"/>
      <c r="LW183" s="34"/>
      <c r="LX183" s="34"/>
      <c r="LY183" s="34"/>
      <c r="LZ183" s="34"/>
      <c r="MA183" s="237"/>
      <c r="MB183" s="34"/>
      <c r="MC183" s="34"/>
      <c r="MD183" s="34"/>
      <c r="ME183" s="34"/>
      <c r="MF183" s="34"/>
      <c r="MG183" s="34"/>
      <c r="MH183" s="34"/>
      <c r="MI183" s="14"/>
      <c r="MJ183" s="14"/>
      <c r="MK183" s="14"/>
      <c r="ML183" s="14"/>
      <c r="MM183" s="14"/>
      <c r="MN183" s="14"/>
      <c r="MO183" s="14"/>
      <c r="MP183" s="14"/>
      <c r="MQ183" s="14"/>
      <c r="MR183" s="14"/>
      <c r="MS183" s="14"/>
      <c r="MT183" s="14"/>
      <c r="MU183" s="14"/>
      <c r="MV183" s="14"/>
      <c r="MW183" s="14"/>
      <c r="MX183" s="14"/>
      <c r="MY183" s="14"/>
    </row>
    <row r="184" spans="1:363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237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  <c r="GL184" s="34"/>
      <c r="GM184" s="34"/>
      <c r="GN184" s="34"/>
      <c r="GO184" s="34"/>
      <c r="GP184" s="34"/>
      <c r="GQ184" s="34"/>
      <c r="GR184" s="34"/>
      <c r="GS184" s="34"/>
      <c r="GT184" s="34"/>
      <c r="GU184" s="34"/>
      <c r="GV184" s="34"/>
      <c r="GW184" s="34"/>
      <c r="GX184" s="34"/>
      <c r="GY184" s="34"/>
      <c r="GZ184" s="34"/>
      <c r="HA184" s="34"/>
      <c r="HB184" s="34"/>
      <c r="HC184" s="34"/>
      <c r="HD184" s="34"/>
      <c r="HE184" s="34"/>
      <c r="HF184" s="34"/>
      <c r="HG184" s="34"/>
      <c r="HH184" s="34"/>
      <c r="HI184" s="34"/>
      <c r="HJ184" s="34"/>
      <c r="HK184" s="34"/>
      <c r="HL184" s="34"/>
      <c r="HM184" s="34"/>
      <c r="HN184" s="34"/>
      <c r="HO184" s="34"/>
      <c r="HP184" s="34"/>
      <c r="HQ184" s="34"/>
      <c r="HR184" s="34"/>
      <c r="HS184" s="34"/>
      <c r="HT184" s="34"/>
      <c r="HU184" s="34"/>
      <c r="HV184" s="34"/>
      <c r="HW184" s="34"/>
      <c r="HX184" s="34"/>
      <c r="HY184" s="34"/>
      <c r="HZ184" s="34"/>
      <c r="IA184" s="34"/>
      <c r="IB184" s="34"/>
      <c r="IC184" s="34"/>
      <c r="ID184" s="34"/>
      <c r="IE184" s="34"/>
      <c r="IF184" s="34"/>
      <c r="IG184" s="34"/>
      <c r="IH184" s="34"/>
      <c r="II184" s="34"/>
      <c r="IJ184" s="34"/>
      <c r="IK184" s="34"/>
      <c r="IL184" s="34"/>
      <c r="IM184" s="34"/>
      <c r="IN184" s="34"/>
      <c r="IO184" s="34"/>
      <c r="IP184" s="34"/>
      <c r="IQ184" s="34"/>
      <c r="IR184" s="34"/>
      <c r="IS184" s="34"/>
      <c r="IT184" s="34"/>
      <c r="IU184" s="34"/>
      <c r="IV184" s="34"/>
      <c r="IW184" s="34"/>
      <c r="IX184" s="34"/>
      <c r="IY184" s="34"/>
      <c r="IZ184" s="34"/>
      <c r="JA184" s="34"/>
      <c r="JB184" s="34"/>
      <c r="JC184" s="34"/>
      <c r="JD184" s="34"/>
      <c r="JE184" s="34"/>
      <c r="JF184" s="34"/>
      <c r="JG184" s="34"/>
      <c r="JH184" s="34"/>
      <c r="JI184" s="34"/>
      <c r="JJ184" s="34"/>
      <c r="JK184" s="34"/>
      <c r="JL184" s="34"/>
      <c r="JM184" s="34"/>
      <c r="JN184" s="34"/>
      <c r="JO184" s="34"/>
      <c r="JP184" s="34"/>
      <c r="JQ184" s="34"/>
      <c r="JR184" s="34"/>
      <c r="JS184" s="34"/>
      <c r="JT184" s="34"/>
      <c r="JU184" s="34"/>
      <c r="JV184" s="34"/>
      <c r="JW184" s="34"/>
      <c r="JX184" s="34"/>
      <c r="JY184" s="34"/>
      <c r="JZ184" s="34"/>
      <c r="KA184" s="34"/>
      <c r="KB184" s="34"/>
      <c r="KC184" s="34"/>
      <c r="KD184" s="34"/>
      <c r="KE184" s="34"/>
      <c r="KF184" s="34"/>
      <c r="KG184" s="34"/>
      <c r="KH184" s="34"/>
      <c r="KI184" s="34"/>
      <c r="KJ184" s="34"/>
      <c r="KK184" s="34"/>
      <c r="KL184" s="34"/>
      <c r="KM184" s="34"/>
      <c r="KN184" s="34"/>
      <c r="KO184" s="34"/>
      <c r="KP184" s="34"/>
      <c r="KQ184" s="34"/>
      <c r="KR184" s="34"/>
      <c r="KS184" s="34"/>
      <c r="KT184" s="34"/>
      <c r="KU184" s="34"/>
      <c r="KV184" s="34"/>
      <c r="KW184" s="34"/>
      <c r="KX184" s="34"/>
      <c r="KY184" s="34"/>
      <c r="KZ184" s="34"/>
      <c r="LA184" s="34"/>
      <c r="LB184" s="34"/>
      <c r="LC184" s="34"/>
      <c r="LD184" s="34"/>
      <c r="LE184" s="34"/>
      <c r="LF184" s="34"/>
      <c r="LG184" s="34"/>
      <c r="LH184" s="34"/>
      <c r="LI184" s="34"/>
      <c r="LJ184" s="34"/>
      <c r="LK184" s="34"/>
      <c r="LL184" s="34"/>
      <c r="LM184" s="34"/>
      <c r="LN184" s="34"/>
      <c r="LO184" s="34"/>
      <c r="LP184" s="34"/>
      <c r="LQ184" s="34"/>
      <c r="LR184" s="34"/>
      <c r="LS184" s="34"/>
      <c r="LT184" s="34"/>
      <c r="LU184" s="34"/>
      <c r="LV184" s="34"/>
      <c r="LW184" s="34"/>
      <c r="LX184" s="34"/>
      <c r="LY184" s="34"/>
      <c r="LZ184" s="34"/>
      <c r="MA184" s="237"/>
      <c r="MB184" s="34"/>
      <c r="MC184" s="34"/>
      <c r="MD184" s="34"/>
      <c r="ME184" s="34"/>
      <c r="MF184" s="34"/>
      <c r="MG184" s="34"/>
      <c r="MH184" s="34"/>
      <c r="MI184" s="14"/>
      <c r="MJ184" s="14"/>
      <c r="MK184" s="14"/>
      <c r="ML184" s="14"/>
      <c r="MM184" s="14"/>
      <c r="MN184" s="14"/>
      <c r="MO184" s="14"/>
      <c r="MP184" s="14"/>
      <c r="MQ184" s="14"/>
      <c r="MR184" s="14"/>
      <c r="MS184" s="14"/>
      <c r="MT184" s="14"/>
      <c r="MU184" s="14"/>
      <c r="MV184" s="14"/>
      <c r="MW184" s="14"/>
      <c r="MX184" s="14"/>
      <c r="MY184" s="14"/>
    </row>
    <row r="185" spans="1:363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237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  <c r="GL185" s="34"/>
      <c r="GM185" s="34"/>
      <c r="GN185" s="34"/>
      <c r="GO185" s="34"/>
      <c r="GP185" s="34"/>
      <c r="GQ185" s="34"/>
      <c r="GR185" s="34"/>
      <c r="GS185" s="34"/>
      <c r="GT185" s="34"/>
      <c r="GU185" s="34"/>
      <c r="GV185" s="34"/>
      <c r="GW185" s="34"/>
      <c r="GX185" s="34"/>
      <c r="GY185" s="34"/>
      <c r="GZ185" s="34"/>
      <c r="HA185" s="34"/>
      <c r="HB185" s="34"/>
      <c r="HC185" s="34"/>
      <c r="HD185" s="34"/>
      <c r="HE185" s="34"/>
      <c r="HF185" s="34"/>
      <c r="HG185" s="34"/>
      <c r="HH185" s="34"/>
      <c r="HI185" s="34"/>
      <c r="HJ185" s="34"/>
      <c r="HK185" s="34"/>
      <c r="HL185" s="34"/>
      <c r="HM185" s="34"/>
      <c r="HN185" s="34"/>
      <c r="HO185" s="34"/>
      <c r="HP185" s="34"/>
      <c r="HQ185" s="34"/>
      <c r="HR185" s="34"/>
      <c r="HS185" s="34"/>
      <c r="HT185" s="34"/>
      <c r="HU185" s="34"/>
      <c r="HV185" s="34"/>
      <c r="HW185" s="34"/>
      <c r="HX185" s="34"/>
      <c r="HY185" s="34"/>
      <c r="HZ185" s="34"/>
      <c r="IA185" s="34"/>
      <c r="IB185" s="34"/>
      <c r="IC185" s="34"/>
      <c r="ID185" s="34"/>
      <c r="IE185" s="34"/>
      <c r="IF185" s="34"/>
      <c r="IG185" s="34"/>
      <c r="IH185" s="34"/>
      <c r="II185" s="34"/>
      <c r="IJ185" s="34"/>
      <c r="IK185" s="34"/>
      <c r="IL185" s="34"/>
      <c r="IM185" s="34"/>
      <c r="IN185" s="34"/>
      <c r="IO185" s="34"/>
      <c r="IP185" s="34"/>
      <c r="IQ185" s="34"/>
      <c r="IR185" s="34"/>
      <c r="IS185" s="34"/>
      <c r="IT185" s="34"/>
      <c r="IU185" s="34"/>
      <c r="IV185" s="34"/>
      <c r="IW185" s="34"/>
      <c r="IX185" s="34"/>
      <c r="IY185" s="34"/>
      <c r="IZ185" s="34"/>
      <c r="JA185" s="34"/>
      <c r="JB185" s="34"/>
      <c r="JC185" s="34"/>
      <c r="JD185" s="34"/>
      <c r="JE185" s="34"/>
      <c r="JF185" s="34"/>
      <c r="JG185" s="34"/>
      <c r="JH185" s="34"/>
      <c r="JI185" s="34"/>
      <c r="JJ185" s="34"/>
      <c r="JK185" s="34"/>
      <c r="JL185" s="34"/>
      <c r="JM185" s="34"/>
      <c r="JN185" s="34"/>
      <c r="JO185" s="34"/>
      <c r="JP185" s="34"/>
      <c r="JQ185" s="34"/>
      <c r="JR185" s="34"/>
      <c r="JS185" s="34"/>
      <c r="JT185" s="34"/>
      <c r="JU185" s="34"/>
      <c r="JV185" s="34"/>
      <c r="JW185" s="34"/>
      <c r="JX185" s="34"/>
      <c r="JY185" s="34"/>
      <c r="JZ185" s="34"/>
      <c r="KA185" s="34"/>
      <c r="KB185" s="34"/>
      <c r="KC185" s="34"/>
      <c r="KD185" s="34"/>
      <c r="KE185" s="34"/>
      <c r="KF185" s="34"/>
      <c r="KG185" s="34"/>
      <c r="KH185" s="34"/>
      <c r="KI185" s="34"/>
      <c r="KJ185" s="34"/>
      <c r="KK185" s="34"/>
      <c r="KL185" s="34"/>
      <c r="KM185" s="34"/>
      <c r="KN185" s="34"/>
      <c r="KO185" s="34"/>
      <c r="KP185" s="34"/>
      <c r="KQ185" s="34"/>
      <c r="KR185" s="34"/>
      <c r="KS185" s="34"/>
      <c r="KT185" s="34"/>
      <c r="KU185" s="34"/>
      <c r="KV185" s="34"/>
      <c r="KW185" s="34"/>
      <c r="KX185" s="34"/>
      <c r="KY185" s="34"/>
      <c r="KZ185" s="34"/>
      <c r="LA185" s="34"/>
      <c r="LB185" s="34"/>
      <c r="LC185" s="34"/>
      <c r="LD185" s="34"/>
      <c r="LE185" s="34"/>
      <c r="LF185" s="34"/>
      <c r="LG185" s="34"/>
      <c r="LH185" s="34"/>
      <c r="LI185" s="34"/>
      <c r="LJ185" s="34"/>
      <c r="LK185" s="34"/>
      <c r="LL185" s="34"/>
      <c r="LM185" s="34"/>
      <c r="LN185" s="34"/>
      <c r="LO185" s="34"/>
      <c r="LP185" s="34"/>
      <c r="LQ185" s="34"/>
      <c r="LR185" s="34"/>
      <c r="LS185" s="34"/>
      <c r="LT185" s="34"/>
      <c r="LU185" s="34"/>
      <c r="LV185" s="34"/>
      <c r="LW185" s="34"/>
      <c r="LX185" s="34"/>
      <c r="LY185" s="34"/>
      <c r="LZ185" s="34"/>
      <c r="MA185" s="237"/>
      <c r="MB185" s="34"/>
      <c r="MC185" s="34"/>
      <c r="MD185" s="34"/>
      <c r="ME185" s="34"/>
      <c r="MF185" s="34"/>
      <c r="MG185" s="34"/>
      <c r="MH185" s="34"/>
      <c r="MI185" s="14"/>
      <c r="MJ185" s="14"/>
      <c r="MK185" s="14"/>
      <c r="ML185" s="14"/>
      <c r="MM185" s="14"/>
      <c r="MN185" s="14"/>
      <c r="MO185" s="14"/>
      <c r="MP185" s="14"/>
      <c r="MQ185" s="14"/>
      <c r="MR185" s="14"/>
      <c r="MS185" s="14"/>
      <c r="MT185" s="14"/>
      <c r="MU185" s="14"/>
      <c r="MV185" s="14"/>
      <c r="MW185" s="14"/>
      <c r="MX185" s="14"/>
      <c r="MY185" s="14"/>
    </row>
    <row r="186" spans="1:363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237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  <c r="GL186" s="34"/>
      <c r="GM186" s="34"/>
      <c r="GN186" s="34"/>
      <c r="GO186" s="34"/>
      <c r="GP186" s="34"/>
      <c r="GQ186" s="34"/>
      <c r="GR186" s="34"/>
      <c r="GS186" s="34"/>
      <c r="GT186" s="34"/>
      <c r="GU186" s="34"/>
      <c r="GV186" s="34"/>
      <c r="GW186" s="34"/>
      <c r="GX186" s="34"/>
      <c r="GY186" s="34"/>
      <c r="GZ186" s="34"/>
      <c r="HA186" s="34"/>
      <c r="HB186" s="34"/>
      <c r="HC186" s="34"/>
      <c r="HD186" s="34"/>
      <c r="HE186" s="34"/>
      <c r="HF186" s="34"/>
      <c r="HG186" s="34"/>
      <c r="HH186" s="34"/>
      <c r="HI186" s="34"/>
      <c r="HJ186" s="34"/>
      <c r="HK186" s="34"/>
      <c r="HL186" s="34"/>
      <c r="HM186" s="34"/>
      <c r="HN186" s="34"/>
      <c r="HO186" s="34"/>
      <c r="HP186" s="34"/>
      <c r="HQ186" s="34"/>
      <c r="HR186" s="34"/>
      <c r="HS186" s="34"/>
      <c r="HT186" s="34"/>
      <c r="HU186" s="34"/>
      <c r="HV186" s="34"/>
      <c r="HW186" s="34"/>
      <c r="HX186" s="34"/>
      <c r="HY186" s="34"/>
      <c r="HZ186" s="34"/>
      <c r="IA186" s="34"/>
      <c r="IB186" s="34"/>
      <c r="IC186" s="34"/>
      <c r="ID186" s="34"/>
      <c r="IE186" s="34"/>
      <c r="IF186" s="34"/>
      <c r="IG186" s="34"/>
      <c r="IH186" s="34"/>
      <c r="II186" s="34"/>
      <c r="IJ186" s="34"/>
      <c r="IK186" s="34"/>
      <c r="IL186" s="34"/>
      <c r="IM186" s="34"/>
      <c r="IN186" s="34"/>
      <c r="IO186" s="34"/>
      <c r="IP186" s="34"/>
      <c r="IQ186" s="34"/>
      <c r="IR186" s="34"/>
      <c r="IS186" s="34"/>
      <c r="IT186" s="34"/>
      <c r="IU186" s="34"/>
      <c r="IV186" s="34"/>
      <c r="IW186" s="34"/>
      <c r="IX186" s="34"/>
      <c r="IY186" s="34"/>
      <c r="IZ186" s="34"/>
      <c r="JA186" s="34"/>
      <c r="JB186" s="34"/>
      <c r="JC186" s="34"/>
      <c r="JD186" s="34"/>
      <c r="JE186" s="34"/>
      <c r="JF186" s="34"/>
      <c r="JG186" s="34"/>
      <c r="JH186" s="34"/>
      <c r="JI186" s="34"/>
      <c r="JJ186" s="34"/>
      <c r="JK186" s="34"/>
      <c r="JL186" s="34"/>
      <c r="JM186" s="34"/>
      <c r="JN186" s="34"/>
      <c r="JO186" s="34"/>
      <c r="JP186" s="34"/>
      <c r="JQ186" s="34"/>
      <c r="JR186" s="34"/>
      <c r="JS186" s="34"/>
      <c r="JT186" s="34"/>
      <c r="JU186" s="34"/>
      <c r="JV186" s="34"/>
      <c r="JW186" s="34"/>
      <c r="JX186" s="34"/>
      <c r="JY186" s="34"/>
      <c r="JZ186" s="34"/>
      <c r="KA186" s="34"/>
      <c r="KB186" s="34"/>
      <c r="KC186" s="34"/>
      <c r="KD186" s="34"/>
      <c r="KE186" s="34"/>
      <c r="KF186" s="34"/>
      <c r="KG186" s="34"/>
      <c r="KH186" s="34"/>
      <c r="KI186" s="34"/>
      <c r="KJ186" s="34"/>
      <c r="KK186" s="34"/>
      <c r="KL186" s="34"/>
      <c r="KM186" s="34"/>
      <c r="KN186" s="34"/>
      <c r="KO186" s="34"/>
      <c r="KP186" s="34"/>
      <c r="KQ186" s="34"/>
      <c r="KR186" s="34"/>
      <c r="KS186" s="34"/>
      <c r="KT186" s="34"/>
      <c r="KU186" s="34"/>
      <c r="KV186" s="34"/>
      <c r="KW186" s="34"/>
      <c r="KX186" s="34"/>
      <c r="KY186" s="34"/>
      <c r="KZ186" s="34"/>
      <c r="LA186" s="34"/>
      <c r="LB186" s="34"/>
      <c r="LC186" s="34"/>
      <c r="LD186" s="34"/>
      <c r="LE186" s="34"/>
      <c r="LF186" s="34"/>
      <c r="LG186" s="34"/>
      <c r="LH186" s="34"/>
      <c r="LI186" s="34"/>
      <c r="LJ186" s="34"/>
      <c r="LK186" s="34"/>
      <c r="LL186" s="34"/>
      <c r="LM186" s="34"/>
      <c r="LN186" s="34"/>
      <c r="LO186" s="34"/>
      <c r="LP186" s="34"/>
      <c r="LQ186" s="34"/>
      <c r="LR186" s="34"/>
      <c r="LS186" s="34"/>
      <c r="LT186" s="34"/>
      <c r="LU186" s="34"/>
      <c r="LV186" s="34"/>
      <c r="LW186" s="34"/>
      <c r="LX186" s="34"/>
      <c r="LY186" s="34"/>
      <c r="LZ186" s="34"/>
      <c r="MA186" s="237"/>
      <c r="MB186" s="34"/>
      <c r="MC186" s="34"/>
      <c r="MD186" s="34"/>
      <c r="ME186" s="34"/>
      <c r="MF186" s="34"/>
      <c r="MG186" s="34"/>
      <c r="MH186" s="34"/>
      <c r="MI186" s="14"/>
      <c r="MJ186" s="14"/>
      <c r="MK186" s="14"/>
      <c r="ML186" s="14"/>
      <c r="MM186" s="14"/>
      <c r="MN186" s="14"/>
      <c r="MO186" s="14"/>
      <c r="MP186" s="14"/>
      <c r="MQ186" s="14"/>
      <c r="MR186" s="14"/>
      <c r="MS186" s="14"/>
      <c r="MT186" s="14"/>
      <c r="MU186" s="14"/>
      <c r="MV186" s="14"/>
      <c r="MW186" s="14"/>
      <c r="MX186" s="14"/>
      <c r="MY186" s="14"/>
    </row>
    <row r="187" spans="1:363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237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34"/>
      <c r="CE187" s="34"/>
      <c r="CF187" s="34"/>
      <c r="CG187" s="34"/>
      <c r="CH187" s="34"/>
      <c r="CI187" s="34"/>
      <c r="CJ187" s="34"/>
      <c r="CK187" s="34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CZ187" s="34"/>
      <c r="DA187" s="34"/>
      <c r="DB187" s="34"/>
      <c r="DC187" s="34"/>
      <c r="DD187" s="34"/>
      <c r="DE187" s="34"/>
      <c r="DF187" s="34"/>
      <c r="DG187" s="34"/>
      <c r="DH187" s="34"/>
      <c r="DI187" s="34"/>
      <c r="DJ187" s="34"/>
      <c r="DK187" s="34"/>
      <c r="DL187" s="34"/>
      <c r="DM187" s="34"/>
      <c r="DN187" s="34"/>
      <c r="DO187" s="34"/>
      <c r="DP187" s="34"/>
      <c r="DQ187" s="34"/>
      <c r="DR187" s="34"/>
      <c r="DS187" s="34"/>
      <c r="DT187" s="34"/>
      <c r="DU187" s="34"/>
      <c r="DV187" s="34"/>
      <c r="DW187" s="34"/>
      <c r="DX187" s="34"/>
      <c r="DY187" s="34"/>
      <c r="DZ187" s="34"/>
      <c r="EA187" s="34"/>
      <c r="EB187" s="34"/>
      <c r="EC187" s="34"/>
      <c r="ED187" s="34"/>
      <c r="EE187" s="34"/>
      <c r="EF187" s="34"/>
      <c r="EG187" s="34"/>
      <c r="EH187" s="34"/>
      <c r="EI187" s="34"/>
      <c r="EJ187" s="34"/>
      <c r="EK187" s="34"/>
      <c r="EL187" s="34"/>
      <c r="EM187" s="34"/>
      <c r="EN187" s="34"/>
      <c r="EO187" s="34"/>
      <c r="EP187" s="34"/>
      <c r="EQ187" s="34"/>
      <c r="ER187" s="34"/>
      <c r="ES187" s="34"/>
      <c r="ET187" s="34"/>
      <c r="EU187" s="34"/>
      <c r="EV187" s="34"/>
      <c r="EW187" s="34"/>
      <c r="EX187" s="34"/>
      <c r="EY187" s="34"/>
      <c r="EZ187" s="34"/>
      <c r="FA187" s="34"/>
      <c r="FB187" s="34"/>
      <c r="FC187" s="34"/>
      <c r="FD187" s="34"/>
      <c r="FE187" s="34"/>
      <c r="FF187" s="34"/>
      <c r="FG187" s="34"/>
      <c r="FH187" s="34"/>
      <c r="FI187" s="34"/>
      <c r="FJ187" s="34"/>
      <c r="FK187" s="34"/>
      <c r="FL187" s="34"/>
      <c r="FM187" s="34"/>
      <c r="FN187" s="34"/>
      <c r="FO187" s="34"/>
      <c r="FP187" s="34"/>
      <c r="FQ187" s="34"/>
      <c r="FR187" s="34"/>
      <c r="FS187" s="34"/>
      <c r="FT187" s="34"/>
      <c r="FU187" s="34"/>
      <c r="FV187" s="34"/>
      <c r="FW187" s="34"/>
      <c r="FX187" s="34"/>
      <c r="FY187" s="34"/>
      <c r="FZ187" s="34"/>
      <c r="GA187" s="34"/>
      <c r="GB187" s="34"/>
      <c r="GC187" s="34"/>
      <c r="GD187" s="34"/>
      <c r="GE187" s="34"/>
      <c r="GF187" s="34"/>
      <c r="GG187" s="34"/>
      <c r="GH187" s="34"/>
      <c r="GI187" s="34"/>
      <c r="GJ187" s="34"/>
      <c r="GK187" s="34"/>
      <c r="GL187" s="34"/>
      <c r="GM187" s="34"/>
      <c r="GN187" s="34"/>
      <c r="GO187" s="34"/>
      <c r="GP187" s="34"/>
      <c r="GQ187" s="34"/>
      <c r="GR187" s="34"/>
      <c r="GS187" s="34"/>
      <c r="GT187" s="34"/>
      <c r="GU187" s="34"/>
      <c r="GV187" s="34"/>
      <c r="GW187" s="34"/>
      <c r="GX187" s="34"/>
      <c r="GY187" s="34"/>
      <c r="GZ187" s="34"/>
      <c r="HA187" s="34"/>
      <c r="HB187" s="34"/>
      <c r="HC187" s="34"/>
      <c r="HD187" s="34"/>
      <c r="HE187" s="34"/>
      <c r="HF187" s="34"/>
      <c r="HG187" s="34"/>
      <c r="HH187" s="34"/>
      <c r="HI187" s="34"/>
      <c r="HJ187" s="34"/>
      <c r="HK187" s="34"/>
      <c r="HL187" s="34"/>
      <c r="HM187" s="34"/>
      <c r="HN187" s="34"/>
      <c r="HO187" s="34"/>
      <c r="HP187" s="34"/>
      <c r="HQ187" s="34"/>
      <c r="HR187" s="34"/>
      <c r="HS187" s="34"/>
      <c r="HT187" s="34"/>
      <c r="HU187" s="34"/>
      <c r="HV187" s="34"/>
      <c r="HW187" s="34"/>
      <c r="HX187" s="34"/>
      <c r="HY187" s="34"/>
      <c r="HZ187" s="34"/>
      <c r="IA187" s="34"/>
      <c r="IB187" s="34"/>
      <c r="IC187" s="34"/>
      <c r="ID187" s="34"/>
      <c r="IE187" s="34"/>
      <c r="IF187" s="34"/>
      <c r="IG187" s="34"/>
      <c r="IH187" s="34"/>
      <c r="II187" s="34"/>
      <c r="IJ187" s="34"/>
      <c r="IK187" s="34"/>
      <c r="IL187" s="34"/>
      <c r="IM187" s="34"/>
      <c r="IN187" s="34"/>
      <c r="IO187" s="34"/>
      <c r="IP187" s="34"/>
      <c r="IQ187" s="34"/>
      <c r="IR187" s="34"/>
      <c r="IS187" s="34"/>
      <c r="IT187" s="34"/>
      <c r="IU187" s="34"/>
      <c r="IV187" s="34"/>
      <c r="IW187" s="34"/>
      <c r="IX187" s="34"/>
      <c r="IY187" s="34"/>
      <c r="IZ187" s="34"/>
      <c r="JA187" s="34"/>
      <c r="JB187" s="34"/>
      <c r="JC187" s="34"/>
      <c r="JD187" s="34"/>
      <c r="JE187" s="34"/>
      <c r="JF187" s="34"/>
      <c r="JG187" s="34"/>
      <c r="JH187" s="34"/>
      <c r="JI187" s="34"/>
      <c r="JJ187" s="34"/>
      <c r="JK187" s="34"/>
      <c r="JL187" s="34"/>
      <c r="JM187" s="34"/>
      <c r="JN187" s="34"/>
      <c r="JO187" s="34"/>
      <c r="JP187" s="34"/>
      <c r="JQ187" s="34"/>
      <c r="JR187" s="34"/>
      <c r="JS187" s="34"/>
      <c r="JT187" s="34"/>
      <c r="JU187" s="34"/>
      <c r="JV187" s="34"/>
      <c r="JW187" s="34"/>
      <c r="JX187" s="34"/>
      <c r="JY187" s="34"/>
      <c r="JZ187" s="34"/>
      <c r="KA187" s="34"/>
      <c r="KB187" s="34"/>
      <c r="KC187" s="34"/>
      <c r="KD187" s="34"/>
      <c r="KE187" s="34"/>
      <c r="KF187" s="34"/>
      <c r="KG187" s="34"/>
      <c r="KH187" s="34"/>
      <c r="KI187" s="34"/>
      <c r="KJ187" s="34"/>
      <c r="KK187" s="34"/>
      <c r="KL187" s="34"/>
      <c r="KM187" s="34"/>
      <c r="KN187" s="34"/>
      <c r="KO187" s="34"/>
      <c r="KP187" s="34"/>
      <c r="KQ187" s="34"/>
      <c r="KR187" s="34"/>
      <c r="KS187" s="34"/>
      <c r="KT187" s="34"/>
      <c r="KU187" s="34"/>
      <c r="KV187" s="34"/>
      <c r="KW187" s="34"/>
      <c r="KX187" s="34"/>
      <c r="KY187" s="34"/>
      <c r="KZ187" s="34"/>
      <c r="LA187" s="34"/>
      <c r="LB187" s="34"/>
      <c r="LC187" s="34"/>
      <c r="LD187" s="34"/>
      <c r="LE187" s="34"/>
      <c r="LF187" s="34"/>
      <c r="LG187" s="34"/>
      <c r="LH187" s="34"/>
      <c r="LI187" s="34"/>
      <c r="LJ187" s="34"/>
      <c r="LK187" s="34"/>
      <c r="LL187" s="34"/>
      <c r="LM187" s="34"/>
      <c r="LN187" s="34"/>
      <c r="LO187" s="34"/>
      <c r="LP187" s="34"/>
      <c r="LQ187" s="34"/>
      <c r="LR187" s="34"/>
      <c r="LS187" s="34"/>
      <c r="LT187" s="34"/>
      <c r="LU187" s="34"/>
      <c r="LV187" s="34"/>
      <c r="LW187" s="34"/>
      <c r="LX187" s="34"/>
      <c r="LY187" s="34"/>
      <c r="LZ187" s="34"/>
      <c r="MA187" s="237"/>
      <c r="MB187" s="34"/>
      <c r="MC187" s="34"/>
      <c r="MD187" s="34"/>
      <c r="ME187" s="34"/>
      <c r="MF187" s="34"/>
      <c r="MG187" s="34"/>
      <c r="MH187" s="34"/>
      <c r="MI187" s="14"/>
      <c r="MJ187" s="14"/>
      <c r="MK187" s="14"/>
      <c r="ML187" s="14"/>
      <c r="MM187" s="14"/>
      <c r="MN187" s="14"/>
      <c r="MO187" s="14"/>
      <c r="MP187" s="14"/>
      <c r="MQ187" s="14"/>
      <c r="MR187" s="14"/>
      <c r="MS187" s="14"/>
      <c r="MT187" s="14"/>
      <c r="MU187" s="14"/>
      <c r="MV187" s="14"/>
      <c r="MW187" s="14"/>
      <c r="MX187" s="14"/>
      <c r="MY187" s="14"/>
    </row>
    <row r="188" spans="1:363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237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34"/>
      <c r="CE188" s="34"/>
      <c r="CF188" s="34"/>
      <c r="CG188" s="34"/>
      <c r="CH188" s="34"/>
      <c r="CI188" s="34"/>
      <c r="CJ188" s="34"/>
      <c r="CK188" s="34"/>
      <c r="CL188" s="34"/>
      <c r="CM188" s="34"/>
      <c r="CN188" s="34"/>
      <c r="CO188" s="34"/>
      <c r="CP188" s="34"/>
      <c r="CQ188" s="34"/>
      <c r="CR188" s="34"/>
      <c r="CS188" s="34"/>
      <c r="CT188" s="34"/>
      <c r="CU188" s="34"/>
      <c r="CV188" s="34"/>
      <c r="CW188" s="34"/>
      <c r="CX188" s="34"/>
      <c r="CY188" s="34"/>
      <c r="CZ188" s="34"/>
      <c r="DA188" s="34"/>
      <c r="DB188" s="34"/>
      <c r="DC188" s="34"/>
      <c r="DD188" s="34"/>
      <c r="DE188" s="34"/>
      <c r="DF188" s="34"/>
      <c r="DG188" s="34"/>
      <c r="DH188" s="34"/>
      <c r="DI188" s="34"/>
      <c r="DJ188" s="34"/>
      <c r="DK188" s="34"/>
      <c r="DL188" s="34"/>
      <c r="DM188" s="34"/>
      <c r="DN188" s="34"/>
      <c r="DO188" s="34"/>
      <c r="DP188" s="34"/>
      <c r="DQ188" s="34"/>
      <c r="DR188" s="34"/>
      <c r="DS188" s="34"/>
      <c r="DT188" s="34"/>
      <c r="DU188" s="34"/>
      <c r="DV188" s="34"/>
      <c r="DW188" s="34"/>
      <c r="DX188" s="34"/>
      <c r="DY188" s="34"/>
      <c r="DZ188" s="34"/>
      <c r="EA188" s="34"/>
      <c r="EB188" s="34"/>
      <c r="EC188" s="34"/>
      <c r="ED188" s="34"/>
      <c r="EE188" s="34"/>
      <c r="EF188" s="34"/>
      <c r="EG188" s="34"/>
      <c r="EH188" s="34"/>
      <c r="EI188" s="34"/>
      <c r="EJ188" s="34"/>
      <c r="EK188" s="34"/>
      <c r="EL188" s="34"/>
      <c r="EM188" s="34"/>
      <c r="EN188" s="34"/>
      <c r="EO188" s="34"/>
      <c r="EP188" s="34"/>
      <c r="EQ188" s="34"/>
      <c r="ER188" s="34"/>
      <c r="ES188" s="34"/>
      <c r="ET188" s="34"/>
      <c r="EU188" s="34"/>
      <c r="EV188" s="34"/>
      <c r="EW188" s="34"/>
      <c r="EX188" s="34"/>
      <c r="EY188" s="34"/>
      <c r="EZ188" s="34"/>
      <c r="FA188" s="34"/>
      <c r="FB188" s="34"/>
      <c r="FC188" s="34"/>
      <c r="FD188" s="34"/>
      <c r="FE188" s="34"/>
      <c r="FF188" s="34"/>
      <c r="FG188" s="34"/>
      <c r="FH188" s="34"/>
      <c r="FI188" s="34"/>
      <c r="FJ188" s="34"/>
      <c r="FK188" s="34"/>
      <c r="FL188" s="34"/>
      <c r="FM188" s="34"/>
      <c r="FN188" s="34"/>
      <c r="FO188" s="34"/>
      <c r="FP188" s="34"/>
      <c r="FQ188" s="34"/>
      <c r="FR188" s="34"/>
      <c r="FS188" s="34"/>
      <c r="FT188" s="34"/>
      <c r="FU188" s="34"/>
      <c r="FV188" s="34"/>
      <c r="FW188" s="34"/>
      <c r="FX188" s="34"/>
      <c r="FY188" s="34"/>
      <c r="FZ188" s="34"/>
      <c r="GA188" s="34"/>
      <c r="GB188" s="34"/>
      <c r="GC188" s="34"/>
      <c r="GD188" s="34"/>
      <c r="GE188" s="34"/>
      <c r="GF188" s="34"/>
      <c r="GG188" s="34"/>
      <c r="GH188" s="34"/>
      <c r="GI188" s="34"/>
      <c r="GJ188" s="34"/>
      <c r="GK188" s="34"/>
      <c r="GL188" s="34"/>
      <c r="GM188" s="34"/>
      <c r="GN188" s="34"/>
      <c r="GO188" s="34"/>
      <c r="GP188" s="34"/>
      <c r="GQ188" s="34"/>
      <c r="GR188" s="34"/>
      <c r="GS188" s="34"/>
      <c r="GT188" s="34"/>
      <c r="GU188" s="34"/>
      <c r="GV188" s="34"/>
      <c r="GW188" s="34"/>
      <c r="GX188" s="34"/>
      <c r="GY188" s="34"/>
      <c r="GZ188" s="34"/>
      <c r="HA188" s="34"/>
      <c r="HB188" s="34"/>
      <c r="HC188" s="34"/>
      <c r="HD188" s="34"/>
      <c r="HE188" s="34"/>
      <c r="HF188" s="34"/>
      <c r="HG188" s="34"/>
      <c r="HH188" s="34"/>
      <c r="HI188" s="34"/>
      <c r="HJ188" s="34"/>
      <c r="HK188" s="34"/>
      <c r="HL188" s="34"/>
      <c r="HM188" s="34"/>
      <c r="HN188" s="34"/>
      <c r="HO188" s="34"/>
      <c r="HP188" s="34"/>
      <c r="HQ188" s="34"/>
      <c r="HR188" s="34"/>
      <c r="HS188" s="34"/>
      <c r="HT188" s="34"/>
      <c r="HU188" s="34"/>
      <c r="HV188" s="34"/>
      <c r="HW188" s="34"/>
      <c r="HX188" s="34"/>
      <c r="HY188" s="34"/>
      <c r="HZ188" s="34"/>
      <c r="IA188" s="34"/>
      <c r="IB188" s="34"/>
      <c r="IC188" s="34"/>
      <c r="ID188" s="34"/>
      <c r="IE188" s="34"/>
      <c r="IF188" s="34"/>
      <c r="IG188" s="34"/>
      <c r="IH188" s="34"/>
      <c r="II188" s="34"/>
      <c r="IJ188" s="34"/>
      <c r="IK188" s="34"/>
      <c r="IL188" s="34"/>
      <c r="IM188" s="34"/>
      <c r="IN188" s="34"/>
      <c r="IO188" s="34"/>
      <c r="IP188" s="34"/>
      <c r="IQ188" s="34"/>
      <c r="IR188" s="34"/>
      <c r="IS188" s="34"/>
      <c r="IT188" s="34"/>
      <c r="IU188" s="34"/>
      <c r="IV188" s="34"/>
      <c r="IW188" s="34"/>
      <c r="IX188" s="34"/>
      <c r="IY188" s="34"/>
      <c r="IZ188" s="34"/>
      <c r="JA188" s="34"/>
      <c r="JB188" s="34"/>
      <c r="JC188" s="34"/>
      <c r="JD188" s="34"/>
      <c r="JE188" s="34"/>
      <c r="JF188" s="34"/>
      <c r="JG188" s="34"/>
      <c r="JH188" s="34"/>
      <c r="JI188" s="34"/>
      <c r="JJ188" s="34"/>
      <c r="JK188" s="34"/>
      <c r="JL188" s="34"/>
      <c r="JM188" s="34"/>
      <c r="JN188" s="34"/>
      <c r="JO188" s="34"/>
      <c r="JP188" s="34"/>
      <c r="JQ188" s="34"/>
      <c r="JR188" s="34"/>
      <c r="JS188" s="34"/>
      <c r="JT188" s="34"/>
      <c r="JU188" s="34"/>
      <c r="JV188" s="34"/>
      <c r="JW188" s="34"/>
      <c r="JX188" s="34"/>
      <c r="JY188" s="34"/>
      <c r="JZ188" s="34"/>
      <c r="KA188" s="34"/>
      <c r="KB188" s="34"/>
      <c r="KC188" s="34"/>
      <c r="KD188" s="34"/>
      <c r="KE188" s="34"/>
      <c r="KF188" s="34"/>
      <c r="KG188" s="34"/>
      <c r="KH188" s="34"/>
      <c r="KI188" s="34"/>
      <c r="KJ188" s="34"/>
      <c r="KK188" s="34"/>
      <c r="KL188" s="34"/>
      <c r="KM188" s="34"/>
      <c r="KN188" s="34"/>
      <c r="KO188" s="34"/>
      <c r="KP188" s="34"/>
      <c r="KQ188" s="34"/>
      <c r="KR188" s="34"/>
      <c r="KS188" s="34"/>
      <c r="KT188" s="34"/>
      <c r="KU188" s="34"/>
      <c r="KV188" s="34"/>
      <c r="KW188" s="34"/>
      <c r="KX188" s="34"/>
      <c r="KY188" s="34"/>
      <c r="KZ188" s="34"/>
      <c r="LA188" s="34"/>
      <c r="LB188" s="34"/>
      <c r="LC188" s="34"/>
      <c r="LD188" s="34"/>
      <c r="LE188" s="34"/>
      <c r="LF188" s="34"/>
      <c r="LG188" s="34"/>
      <c r="LH188" s="34"/>
      <c r="LI188" s="34"/>
      <c r="LJ188" s="34"/>
      <c r="LK188" s="34"/>
      <c r="LL188" s="34"/>
      <c r="LM188" s="34"/>
      <c r="LN188" s="34"/>
      <c r="LO188" s="34"/>
      <c r="LP188" s="34"/>
      <c r="LQ188" s="34"/>
      <c r="LR188" s="34"/>
      <c r="LS188" s="34"/>
      <c r="LT188" s="34"/>
      <c r="LU188" s="34"/>
      <c r="LV188" s="34"/>
      <c r="LW188" s="34"/>
      <c r="LX188" s="34"/>
      <c r="LY188" s="34"/>
      <c r="LZ188" s="34"/>
      <c r="MA188" s="237"/>
      <c r="MB188" s="34"/>
      <c r="MC188" s="34"/>
      <c r="MD188" s="34"/>
      <c r="ME188" s="34"/>
      <c r="MF188" s="34"/>
      <c r="MG188" s="34"/>
      <c r="MH188" s="34"/>
      <c r="MI188" s="14"/>
      <c r="MJ188" s="14"/>
      <c r="MK188" s="14"/>
      <c r="ML188" s="14"/>
      <c r="MM188" s="14"/>
      <c r="MN188" s="14"/>
      <c r="MO188" s="14"/>
      <c r="MP188" s="14"/>
      <c r="MQ188" s="14"/>
      <c r="MR188" s="14"/>
      <c r="MS188" s="14"/>
      <c r="MT188" s="14"/>
      <c r="MU188" s="14"/>
      <c r="MV188" s="14"/>
      <c r="MW188" s="14"/>
      <c r="MX188" s="14"/>
      <c r="MY188" s="14"/>
    </row>
    <row r="189" spans="1:363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237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  <c r="GL189" s="34"/>
      <c r="GM189" s="34"/>
      <c r="GN189" s="34"/>
      <c r="GO189" s="34"/>
      <c r="GP189" s="34"/>
      <c r="GQ189" s="34"/>
      <c r="GR189" s="34"/>
      <c r="GS189" s="34"/>
      <c r="GT189" s="34"/>
      <c r="GU189" s="34"/>
      <c r="GV189" s="34"/>
      <c r="GW189" s="34"/>
      <c r="GX189" s="34"/>
      <c r="GY189" s="34"/>
      <c r="GZ189" s="34"/>
      <c r="HA189" s="34"/>
      <c r="HB189" s="34"/>
      <c r="HC189" s="34"/>
      <c r="HD189" s="34"/>
      <c r="HE189" s="34"/>
      <c r="HF189" s="34"/>
      <c r="HG189" s="34"/>
      <c r="HH189" s="34"/>
      <c r="HI189" s="34"/>
      <c r="HJ189" s="34"/>
      <c r="HK189" s="34"/>
      <c r="HL189" s="34"/>
      <c r="HM189" s="34"/>
      <c r="HN189" s="34"/>
      <c r="HO189" s="34"/>
      <c r="HP189" s="34"/>
      <c r="HQ189" s="34"/>
      <c r="HR189" s="34"/>
      <c r="HS189" s="34"/>
      <c r="HT189" s="34"/>
      <c r="HU189" s="34"/>
      <c r="HV189" s="34"/>
      <c r="HW189" s="34"/>
      <c r="HX189" s="34"/>
      <c r="HY189" s="34"/>
      <c r="HZ189" s="34"/>
      <c r="IA189" s="34"/>
      <c r="IB189" s="34"/>
      <c r="IC189" s="34"/>
      <c r="ID189" s="34"/>
      <c r="IE189" s="34"/>
      <c r="IF189" s="34"/>
      <c r="IG189" s="34"/>
      <c r="IH189" s="34"/>
      <c r="II189" s="34"/>
      <c r="IJ189" s="34"/>
      <c r="IK189" s="34"/>
      <c r="IL189" s="34"/>
      <c r="IM189" s="34"/>
      <c r="IN189" s="34"/>
      <c r="IO189" s="34"/>
      <c r="IP189" s="34"/>
      <c r="IQ189" s="34"/>
      <c r="IR189" s="34"/>
      <c r="IS189" s="34"/>
      <c r="IT189" s="34"/>
      <c r="IU189" s="34"/>
      <c r="IV189" s="34"/>
      <c r="IW189" s="34"/>
      <c r="IX189" s="34"/>
      <c r="IY189" s="34"/>
      <c r="IZ189" s="34"/>
      <c r="JA189" s="34"/>
      <c r="JB189" s="34"/>
      <c r="JC189" s="34"/>
      <c r="JD189" s="34"/>
      <c r="JE189" s="34"/>
      <c r="JF189" s="34"/>
      <c r="JG189" s="34"/>
      <c r="JH189" s="34"/>
      <c r="JI189" s="34"/>
      <c r="JJ189" s="34"/>
      <c r="JK189" s="34"/>
      <c r="JL189" s="34"/>
      <c r="JM189" s="34"/>
      <c r="JN189" s="34"/>
      <c r="JO189" s="34"/>
      <c r="JP189" s="34"/>
      <c r="JQ189" s="34"/>
      <c r="JR189" s="34"/>
      <c r="JS189" s="34"/>
      <c r="JT189" s="34"/>
      <c r="JU189" s="34"/>
      <c r="JV189" s="34"/>
      <c r="JW189" s="34"/>
      <c r="JX189" s="34"/>
      <c r="JY189" s="34"/>
      <c r="JZ189" s="34"/>
      <c r="KA189" s="34"/>
      <c r="KB189" s="34"/>
      <c r="KC189" s="34"/>
      <c r="KD189" s="34"/>
      <c r="KE189" s="34"/>
      <c r="KF189" s="34"/>
      <c r="KG189" s="34"/>
      <c r="KH189" s="34"/>
      <c r="KI189" s="34"/>
      <c r="KJ189" s="34"/>
      <c r="KK189" s="34"/>
      <c r="KL189" s="34"/>
      <c r="KM189" s="34"/>
      <c r="KN189" s="34"/>
      <c r="KO189" s="34"/>
      <c r="KP189" s="34"/>
      <c r="KQ189" s="34"/>
      <c r="KR189" s="34"/>
      <c r="KS189" s="34"/>
      <c r="KT189" s="34"/>
      <c r="KU189" s="34"/>
      <c r="KV189" s="34"/>
      <c r="KW189" s="34"/>
      <c r="KX189" s="34"/>
      <c r="KY189" s="34"/>
      <c r="KZ189" s="34"/>
      <c r="LA189" s="34"/>
      <c r="LB189" s="34"/>
      <c r="LC189" s="34"/>
      <c r="LD189" s="34"/>
      <c r="LE189" s="34"/>
      <c r="LF189" s="34"/>
      <c r="LG189" s="34"/>
      <c r="LH189" s="34"/>
      <c r="LI189" s="34"/>
      <c r="LJ189" s="34"/>
      <c r="LK189" s="34"/>
      <c r="LL189" s="34"/>
      <c r="LM189" s="34"/>
      <c r="LN189" s="34"/>
      <c r="LO189" s="34"/>
      <c r="LP189" s="34"/>
      <c r="LQ189" s="34"/>
      <c r="LR189" s="34"/>
      <c r="LS189" s="34"/>
      <c r="LT189" s="34"/>
      <c r="LU189" s="34"/>
      <c r="LV189" s="34"/>
      <c r="LW189" s="34"/>
      <c r="LX189" s="34"/>
      <c r="LY189" s="34"/>
      <c r="LZ189" s="34"/>
      <c r="MA189" s="237"/>
      <c r="MB189" s="34"/>
      <c r="MC189" s="34"/>
      <c r="MD189" s="34"/>
      <c r="ME189" s="34"/>
      <c r="MF189" s="34"/>
      <c r="MG189" s="34"/>
      <c r="MH189" s="34"/>
      <c r="MI189" s="14"/>
      <c r="MJ189" s="14"/>
      <c r="MK189" s="14"/>
      <c r="ML189" s="14"/>
      <c r="MM189" s="14"/>
      <c r="MN189" s="14"/>
      <c r="MO189" s="14"/>
      <c r="MP189" s="14"/>
      <c r="MQ189" s="14"/>
      <c r="MR189" s="14"/>
      <c r="MS189" s="14"/>
      <c r="MT189" s="14"/>
      <c r="MU189" s="14"/>
      <c r="MV189" s="14"/>
      <c r="MW189" s="14"/>
      <c r="MX189" s="14"/>
      <c r="MY189" s="14"/>
    </row>
    <row r="190" spans="1:363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237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  <c r="GL190" s="34"/>
      <c r="GM190" s="34"/>
      <c r="GN190" s="34"/>
      <c r="GO190" s="34"/>
      <c r="GP190" s="34"/>
      <c r="GQ190" s="34"/>
      <c r="GR190" s="34"/>
      <c r="GS190" s="34"/>
      <c r="GT190" s="34"/>
      <c r="GU190" s="34"/>
      <c r="GV190" s="34"/>
      <c r="GW190" s="34"/>
      <c r="GX190" s="34"/>
      <c r="GY190" s="34"/>
      <c r="GZ190" s="34"/>
      <c r="HA190" s="34"/>
      <c r="HB190" s="34"/>
      <c r="HC190" s="34"/>
      <c r="HD190" s="34"/>
      <c r="HE190" s="34"/>
      <c r="HF190" s="34"/>
      <c r="HG190" s="34"/>
      <c r="HH190" s="34"/>
      <c r="HI190" s="34"/>
      <c r="HJ190" s="34"/>
      <c r="HK190" s="34"/>
      <c r="HL190" s="34"/>
      <c r="HM190" s="34"/>
      <c r="HN190" s="34"/>
      <c r="HO190" s="34"/>
      <c r="HP190" s="34"/>
      <c r="HQ190" s="34"/>
      <c r="HR190" s="34"/>
      <c r="HS190" s="34"/>
      <c r="HT190" s="34"/>
      <c r="HU190" s="34"/>
      <c r="HV190" s="34"/>
      <c r="HW190" s="34"/>
      <c r="HX190" s="34"/>
      <c r="HY190" s="34"/>
      <c r="HZ190" s="34"/>
      <c r="IA190" s="34"/>
      <c r="IB190" s="34"/>
      <c r="IC190" s="34"/>
      <c r="ID190" s="34"/>
      <c r="IE190" s="34"/>
      <c r="IF190" s="34"/>
      <c r="IG190" s="34"/>
      <c r="IH190" s="34"/>
      <c r="II190" s="34"/>
      <c r="IJ190" s="34"/>
      <c r="IK190" s="34"/>
      <c r="IL190" s="34"/>
      <c r="IM190" s="34"/>
      <c r="IN190" s="34"/>
      <c r="IO190" s="34"/>
      <c r="IP190" s="34"/>
      <c r="IQ190" s="34"/>
      <c r="IR190" s="34"/>
      <c r="IS190" s="34"/>
      <c r="IT190" s="34"/>
      <c r="IU190" s="34"/>
      <c r="IV190" s="34"/>
      <c r="IW190" s="34"/>
      <c r="IX190" s="34"/>
      <c r="IY190" s="34"/>
      <c r="IZ190" s="34"/>
      <c r="JA190" s="34"/>
      <c r="JB190" s="34"/>
      <c r="JC190" s="34"/>
      <c r="JD190" s="34"/>
      <c r="JE190" s="34"/>
      <c r="JF190" s="34"/>
      <c r="JG190" s="34"/>
      <c r="JH190" s="34"/>
      <c r="JI190" s="34"/>
      <c r="JJ190" s="34"/>
      <c r="JK190" s="34"/>
      <c r="JL190" s="34"/>
      <c r="JM190" s="34"/>
      <c r="JN190" s="34"/>
      <c r="JO190" s="34"/>
      <c r="JP190" s="34"/>
      <c r="JQ190" s="34"/>
      <c r="JR190" s="34"/>
      <c r="JS190" s="34"/>
      <c r="JT190" s="34"/>
      <c r="JU190" s="34"/>
      <c r="JV190" s="34"/>
      <c r="JW190" s="34"/>
      <c r="JX190" s="34"/>
      <c r="JY190" s="34"/>
      <c r="JZ190" s="34"/>
      <c r="KA190" s="34"/>
      <c r="KB190" s="34"/>
      <c r="KC190" s="34"/>
      <c r="KD190" s="34"/>
      <c r="KE190" s="34"/>
      <c r="KF190" s="34"/>
      <c r="KG190" s="34"/>
      <c r="KH190" s="34"/>
      <c r="KI190" s="34"/>
      <c r="KJ190" s="34"/>
      <c r="KK190" s="34"/>
      <c r="KL190" s="34"/>
      <c r="KM190" s="34"/>
      <c r="KN190" s="34"/>
      <c r="KO190" s="34"/>
      <c r="KP190" s="34"/>
      <c r="KQ190" s="34"/>
      <c r="KR190" s="34"/>
      <c r="KS190" s="34"/>
      <c r="KT190" s="34"/>
      <c r="KU190" s="34"/>
      <c r="KV190" s="34"/>
      <c r="KW190" s="34"/>
      <c r="KX190" s="34"/>
      <c r="KY190" s="34"/>
      <c r="KZ190" s="34"/>
      <c r="LA190" s="34"/>
      <c r="LB190" s="34"/>
      <c r="LC190" s="34"/>
      <c r="LD190" s="34"/>
      <c r="LE190" s="34"/>
      <c r="LF190" s="34"/>
      <c r="LG190" s="34"/>
      <c r="LH190" s="34"/>
      <c r="LI190" s="34"/>
      <c r="LJ190" s="34"/>
      <c r="LK190" s="34"/>
      <c r="LL190" s="34"/>
      <c r="LM190" s="34"/>
      <c r="LN190" s="34"/>
      <c r="LO190" s="34"/>
      <c r="LP190" s="34"/>
      <c r="LQ190" s="34"/>
      <c r="LR190" s="34"/>
      <c r="LS190" s="34"/>
      <c r="LT190" s="34"/>
      <c r="LU190" s="34"/>
      <c r="LV190" s="34"/>
      <c r="LW190" s="34"/>
      <c r="LX190" s="34"/>
      <c r="LY190" s="34"/>
      <c r="LZ190" s="34"/>
      <c r="MA190" s="237"/>
      <c r="MB190" s="34"/>
      <c r="MC190" s="34"/>
      <c r="MD190" s="34"/>
      <c r="ME190" s="34"/>
      <c r="MF190" s="34"/>
      <c r="MG190" s="34"/>
      <c r="MH190" s="34"/>
      <c r="MI190" s="14"/>
      <c r="MJ190" s="14"/>
      <c r="MK190" s="14"/>
      <c r="ML190" s="14"/>
      <c r="MM190" s="14"/>
      <c r="MN190" s="14"/>
      <c r="MO190" s="14"/>
      <c r="MP190" s="14"/>
      <c r="MQ190" s="14"/>
      <c r="MR190" s="14"/>
      <c r="MS190" s="14"/>
      <c r="MT190" s="14"/>
      <c r="MU190" s="14"/>
      <c r="MV190" s="14"/>
      <c r="MW190" s="14"/>
      <c r="MX190" s="14"/>
      <c r="MY190" s="14"/>
    </row>
    <row r="191" spans="1:363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237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  <c r="GL191" s="34"/>
      <c r="GM191" s="34"/>
      <c r="GN191" s="34"/>
      <c r="GO191" s="34"/>
      <c r="GP191" s="34"/>
      <c r="GQ191" s="34"/>
      <c r="GR191" s="34"/>
      <c r="GS191" s="34"/>
      <c r="GT191" s="34"/>
      <c r="GU191" s="34"/>
      <c r="GV191" s="34"/>
      <c r="GW191" s="34"/>
      <c r="GX191" s="34"/>
      <c r="GY191" s="34"/>
      <c r="GZ191" s="34"/>
      <c r="HA191" s="34"/>
      <c r="HB191" s="34"/>
      <c r="HC191" s="34"/>
      <c r="HD191" s="34"/>
      <c r="HE191" s="34"/>
      <c r="HF191" s="34"/>
      <c r="HG191" s="34"/>
      <c r="HH191" s="34"/>
      <c r="HI191" s="34"/>
      <c r="HJ191" s="34"/>
      <c r="HK191" s="34"/>
      <c r="HL191" s="34"/>
      <c r="HM191" s="34"/>
      <c r="HN191" s="34"/>
      <c r="HO191" s="34"/>
      <c r="HP191" s="34"/>
      <c r="HQ191" s="34"/>
      <c r="HR191" s="34"/>
      <c r="HS191" s="34"/>
      <c r="HT191" s="34"/>
      <c r="HU191" s="34"/>
      <c r="HV191" s="34"/>
      <c r="HW191" s="34"/>
      <c r="HX191" s="34"/>
      <c r="HY191" s="34"/>
      <c r="HZ191" s="34"/>
      <c r="IA191" s="34"/>
      <c r="IB191" s="34"/>
      <c r="IC191" s="34"/>
      <c r="ID191" s="34"/>
      <c r="IE191" s="34"/>
      <c r="IF191" s="34"/>
      <c r="IG191" s="34"/>
      <c r="IH191" s="34"/>
      <c r="II191" s="34"/>
      <c r="IJ191" s="34"/>
      <c r="IK191" s="34"/>
      <c r="IL191" s="34"/>
      <c r="IM191" s="34"/>
      <c r="IN191" s="34"/>
      <c r="IO191" s="34"/>
      <c r="IP191" s="34"/>
      <c r="IQ191" s="34"/>
      <c r="IR191" s="34"/>
      <c r="IS191" s="34"/>
      <c r="IT191" s="34"/>
      <c r="IU191" s="34"/>
      <c r="IV191" s="34"/>
      <c r="IW191" s="34"/>
      <c r="IX191" s="34"/>
      <c r="IY191" s="34"/>
      <c r="IZ191" s="34"/>
      <c r="JA191" s="34"/>
      <c r="JB191" s="34"/>
      <c r="JC191" s="34"/>
      <c r="JD191" s="34"/>
      <c r="JE191" s="34"/>
      <c r="JF191" s="34"/>
      <c r="JG191" s="34"/>
      <c r="JH191" s="34"/>
      <c r="JI191" s="34"/>
      <c r="JJ191" s="34"/>
      <c r="JK191" s="34"/>
      <c r="JL191" s="34"/>
      <c r="JM191" s="34"/>
      <c r="JN191" s="34"/>
      <c r="JO191" s="34"/>
      <c r="JP191" s="34"/>
      <c r="JQ191" s="34"/>
      <c r="JR191" s="34"/>
      <c r="JS191" s="34"/>
      <c r="JT191" s="34"/>
      <c r="JU191" s="34"/>
      <c r="JV191" s="34"/>
      <c r="JW191" s="34"/>
      <c r="JX191" s="34"/>
      <c r="JY191" s="34"/>
      <c r="JZ191" s="34"/>
      <c r="KA191" s="34"/>
      <c r="KB191" s="34"/>
      <c r="KC191" s="34"/>
      <c r="KD191" s="34"/>
      <c r="KE191" s="34"/>
      <c r="KF191" s="34"/>
      <c r="KG191" s="34"/>
      <c r="KH191" s="34"/>
      <c r="KI191" s="34"/>
      <c r="KJ191" s="34"/>
      <c r="KK191" s="34"/>
      <c r="KL191" s="34"/>
      <c r="KM191" s="34"/>
      <c r="KN191" s="34"/>
      <c r="KO191" s="34"/>
      <c r="KP191" s="34"/>
      <c r="KQ191" s="34"/>
      <c r="KR191" s="34"/>
      <c r="KS191" s="34"/>
      <c r="KT191" s="34"/>
      <c r="KU191" s="34"/>
      <c r="KV191" s="34"/>
      <c r="KW191" s="34"/>
      <c r="KX191" s="34"/>
      <c r="KY191" s="34"/>
      <c r="KZ191" s="34"/>
      <c r="LA191" s="34"/>
      <c r="LB191" s="34"/>
      <c r="LC191" s="34"/>
      <c r="LD191" s="34"/>
      <c r="LE191" s="34"/>
      <c r="LF191" s="34"/>
      <c r="LG191" s="34"/>
      <c r="LH191" s="34"/>
      <c r="LI191" s="34"/>
      <c r="LJ191" s="34"/>
      <c r="LK191" s="34"/>
      <c r="LL191" s="34"/>
      <c r="LM191" s="34"/>
      <c r="LN191" s="34"/>
      <c r="LO191" s="34"/>
      <c r="LP191" s="34"/>
      <c r="LQ191" s="34"/>
      <c r="LR191" s="34"/>
      <c r="LS191" s="34"/>
      <c r="LT191" s="34"/>
      <c r="LU191" s="34"/>
      <c r="LV191" s="34"/>
      <c r="LW191" s="34"/>
      <c r="LX191" s="34"/>
      <c r="LY191" s="34"/>
      <c r="LZ191" s="34"/>
      <c r="MA191" s="237"/>
      <c r="MB191" s="34"/>
      <c r="MC191" s="34"/>
      <c r="MD191" s="34"/>
      <c r="ME191" s="34"/>
      <c r="MF191" s="34"/>
      <c r="MG191" s="34"/>
      <c r="MH191" s="34"/>
      <c r="MI191" s="14"/>
      <c r="MJ191" s="14"/>
      <c r="MK191" s="14"/>
      <c r="ML191" s="14"/>
      <c r="MM191" s="14"/>
      <c r="MN191" s="14"/>
      <c r="MO191" s="14"/>
      <c r="MP191" s="14"/>
      <c r="MQ191" s="14"/>
      <c r="MR191" s="14"/>
      <c r="MS191" s="14"/>
      <c r="MT191" s="14"/>
      <c r="MU191" s="14"/>
      <c r="MV191" s="14"/>
      <c r="MW191" s="14"/>
      <c r="MX191" s="14"/>
      <c r="MY191" s="14"/>
    </row>
    <row r="192" spans="1:363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237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  <c r="GL192" s="34"/>
      <c r="GM192" s="34"/>
      <c r="GN192" s="34"/>
      <c r="GO192" s="34"/>
      <c r="GP192" s="34"/>
      <c r="GQ192" s="34"/>
      <c r="GR192" s="34"/>
      <c r="GS192" s="34"/>
      <c r="GT192" s="34"/>
      <c r="GU192" s="34"/>
      <c r="GV192" s="34"/>
      <c r="GW192" s="34"/>
      <c r="GX192" s="34"/>
      <c r="GY192" s="34"/>
      <c r="GZ192" s="34"/>
      <c r="HA192" s="34"/>
      <c r="HB192" s="34"/>
      <c r="HC192" s="34"/>
      <c r="HD192" s="34"/>
      <c r="HE192" s="34"/>
      <c r="HF192" s="34"/>
      <c r="HG192" s="34"/>
      <c r="HH192" s="34"/>
      <c r="HI192" s="34"/>
      <c r="HJ192" s="34"/>
      <c r="HK192" s="34"/>
      <c r="HL192" s="34"/>
      <c r="HM192" s="34"/>
      <c r="HN192" s="34"/>
      <c r="HO192" s="34"/>
      <c r="HP192" s="34"/>
      <c r="HQ192" s="34"/>
      <c r="HR192" s="34"/>
      <c r="HS192" s="34"/>
      <c r="HT192" s="34"/>
      <c r="HU192" s="34"/>
      <c r="HV192" s="34"/>
      <c r="HW192" s="34"/>
      <c r="HX192" s="34"/>
      <c r="HY192" s="34"/>
      <c r="HZ192" s="34"/>
      <c r="IA192" s="34"/>
      <c r="IB192" s="34"/>
      <c r="IC192" s="34"/>
      <c r="ID192" s="34"/>
      <c r="IE192" s="34"/>
      <c r="IF192" s="34"/>
      <c r="IG192" s="34"/>
      <c r="IH192" s="34"/>
      <c r="II192" s="34"/>
      <c r="IJ192" s="34"/>
      <c r="IK192" s="34"/>
      <c r="IL192" s="34"/>
      <c r="IM192" s="34"/>
      <c r="IN192" s="34"/>
      <c r="IO192" s="34"/>
      <c r="IP192" s="34"/>
      <c r="IQ192" s="34"/>
      <c r="IR192" s="34"/>
      <c r="IS192" s="34"/>
      <c r="IT192" s="34"/>
      <c r="IU192" s="34"/>
      <c r="IV192" s="34"/>
      <c r="IW192" s="34"/>
      <c r="IX192" s="34"/>
      <c r="IY192" s="34"/>
      <c r="IZ192" s="34"/>
      <c r="JA192" s="34"/>
      <c r="JB192" s="34"/>
      <c r="JC192" s="34"/>
      <c r="JD192" s="34"/>
      <c r="JE192" s="34"/>
      <c r="JF192" s="34"/>
      <c r="JG192" s="34"/>
      <c r="JH192" s="34"/>
      <c r="JI192" s="34"/>
      <c r="JJ192" s="34"/>
      <c r="JK192" s="34"/>
      <c r="JL192" s="34"/>
      <c r="JM192" s="34"/>
      <c r="JN192" s="34"/>
      <c r="JO192" s="34"/>
      <c r="JP192" s="34"/>
      <c r="JQ192" s="34"/>
      <c r="JR192" s="34"/>
      <c r="JS192" s="34"/>
      <c r="JT192" s="34"/>
      <c r="JU192" s="34"/>
      <c r="JV192" s="34"/>
      <c r="JW192" s="34"/>
      <c r="JX192" s="34"/>
      <c r="JY192" s="34"/>
      <c r="JZ192" s="34"/>
      <c r="KA192" s="34"/>
      <c r="KB192" s="34"/>
      <c r="KC192" s="34"/>
      <c r="KD192" s="34"/>
      <c r="KE192" s="34"/>
      <c r="KF192" s="34"/>
      <c r="KG192" s="34"/>
      <c r="KH192" s="34"/>
      <c r="KI192" s="34"/>
      <c r="KJ192" s="34"/>
      <c r="KK192" s="34"/>
      <c r="KL192" s="34"/>
      <c r="KM192" s="34"/>
      <c r="KN192" s="34"/>
      <c r="KO192" s="34"/>
      <c r="KP192" s="34"/>
      <c r="KQ192" s="34"/>
      <c r="KR192" s="34"/>
      <c r="KS192" s="34"/>
      <c r="KT192" s="34"/>
      <c r="KU192" s="34"/>
      <c r="KV192" s="34"/>
      <c r="KW192" s="34"/>
      <c r="KX192" s="34"/>
      <c r="KY192" s="34"/>
      <c r="KZ192" s="34"/>
      <c r="LA192" s="34"/>
      <c r="LB192" s="34"/>
      <c r="LC192" s="34"/>
      <c r="LD192" s="34"/>
      <c r="LE192" s="34"/>
      <c r="LF192" s="34"/>
      <c r="LG192" s="34"/>
      <c r="LH192" s="34"/>
      <c r="LI192" s="34"/>
      <c r="LJ192" s="34"/>
      <c r="LK192" s="34"/>
      <c r="LL192" s="34"/>
      <c r="LM192" s="34"/>
      <c r="LN192" s="34"/>
      <c r="LO192" s="34"/>
      <c r="LP192" s="34"/>
      <c r="LQ192" s="34"/>
      <c r="LR192" s="34"/>
      <c r="LS192" s="34"/>
      <c r="LT192" s="34"/>
      <c r="LU192" s="34"/>
      <c r="LV192" s="34"/>
      <c r="LW192" s="34"/>
      <c r="LX192" s="34"/>
      <c r="LY192" s="34"/>
      <c r="LZ192" s="34"/>
      <c r="MA192" s="237"/>
      <c r="MB192" s="34"/>
      <c r="MC192" s="34"/>
      <c r="MD192" s="34"/>
      <c r="ME192" s="34"/>
      <c r="MF192" s="34"/>
      <c r="MG192" s="34"/>
      <c r="MH192" s="34"/>
      <c r="MI192" s="14"/>
      <c r="MJ192" s="14"/>
      <c r="MK192" s="14"/>
      <c r="ML192" s="14"/>
      <c r="MM192" s="14"/>
      <c r="MN192" s="14"/>
      <c r="MO192" s="14"/>
      <c r="MP192" s="14"/>
      <c r="MQ192" s="14"/>
      <c r="MR192" s="14"/>
      <c r="MS192" s="14"/>
      <c r="MT192" s="14"/>
      <c r="MU192" s="14"/>
      <c r="MV192" s="14"/>
      <c r="MW192" s="14"/>
      <c r="MX192" s="14"/>
      <c r="MY192" s="14"/>
    </row>
    <row r="193" spans="1:45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237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  <c r="GL193" s="34"/>
      <c r="GM193" s="34"/>
      <c r="GN193" s="34"/>
      <c r="GO193" s="34"/>
      <c r="GP193" s="34"/>
      <c r="GQ193" s="34"/>
      <c r="GR193" s="34"/>
      <c r="GS193" s="34"/>
      <c r="GT193" s="34"/>
      <c r="GU193" s="34"/>
      <c r="GV193" s="34"/>
      <c r="GW193" s="34"/>
      <c r="GX193" s="34"/>
      <c r="GY193" s="34"/>
      <c r="GZ193" s="34"/>
      <c r="HA193" s="34"/>
      <c r="HB193" s="34"/>
      <c r="HC193" s="34"/>
      <c r="HD193" s="34"/>
      <c r="HE193" s="34"/>
      <c r="HF193" s="34"/>
      <c r="HG193" s="34"/>
      <c r="HH193" s="34"/>
      <c r="HI193" s="34"/>
      <c r="HJ193" s="34"/>
      <c r="HK193" s="34"/>
      <c r="HL193" s="34"/>
      <c r="HM193" s="34"/>
      <c r="HN193" s="34"/>
      <c r="HO193" s="34"/>
      <c r="HP193" s="34"/>
      <c r="HQ193" s="34"/>
      <c r="HR193" s="34"/>
      <c r="HS193" s="34"/>
      <c r="HT193" s="34"/>
      <c r="HU193" s="34"/>
      <c r="HV193" s="34"/>
      <c r="HW193" s="34"/>
      <c r="HX193" s="34"/>
      <c r="HY193" s="34"/>
      <c r="HZ193" s="34"/>
      <c r="IA193" s="34"/>
      <c r="IB193" s="34"/>
      <c r="IC193" s="34"/>
      <c r="ID193" s="34"/>
      <c r="IE193" s="34"/>
      <c r="IF193" s="34"/>
      <c r="IG193" s="34"/>
      <c r="IH193" s="34"/>
      <c r="II193" s="34"/>
      <c r="IJ193" s="34"/>
      <c r="IK193" s="34"/>
      <c r="IL193" s="34"/>
      <c r="IM193" s="34"/>
      <c r="IN193" s="34"/>
      <c r="IO193" s="34"/>
      <c r="IP193" s="34"/>
      <c r="IQ193" s="34"/>
      <c r="IR193" s="34"/>
      <c r="IS193" s="34"/>
      <c r="IT193" s="34"/>
      <c r="IU193" s="34"/>
      <c r="IV193" s="34"/>
      <c r="IW193" s="34"/>
      <c r="IX193" s="34"/>
      <c r="IY193" s="34"/>
      <c r="IZ193" s="34"/>
      <c r="JA193" s="34"/>
      <c r="JB193" s="34"/>
      <c r="JC193" s="34"/>
      <c r="JD193" s="34"/>
      <c r="JE193" s="34"/>
      <c r="JF193" s="34"/>
      <c r="JG193" s="34"/>
      <c r="JH193" s="34"/>
      <c r="JI193" s="34"/>
      <c r="JJ193" s="34"/>
      <c r="JK193" s="34"/>
      <c r="JL193" s="34"/>
      <c r="JM193" s="34"/>
      <c r="JN193" s="34"/>
      <c r="JO193" s="34"/>
      <c r="JP193" s="34"/>
      <c r="JQ193" s="34"/>
      <c r="JR193" s="34"/>
      <c r="JS193" s="34"/>
      <c r="JT193" s="34"/>
      <c r="JU193" s="34"/>
      <c r="JV193" s="34"/>
      <c r="JW193" s="34"/>
      <c r="JX193" s="34"/>
      <c r="JY193" s="34"/>
      <c r="JZ193" s="34"/>
      <c r="KA193" s="34"/>
      <c r="KB193" s="34"/>
      <c r="KC193" s="34"/>
      <c r="KD193" s="34"/>
      <c r="KE193" s="34"/>
      <c r="KF193" s="34"/>
      <c r="KG193" s="34"/>
      <c r="KH193" s="34"/>
      <c r="KI193" s="34"/>
      <c r="KJ193" s="34"/>
      <c r="KK193" s="34"/>
      <c r="KL193" s="34"/>
      <c r="KM193" s="34"/>
      <c r="KN193" s="34"/>
      <c r="KO193" s="34"/>
      <c r="KP193" s="34"/>
      <c r="KQ193" s="34"/>
      <c r="KR193" s="34"/>
      <c r="KS193" s="34"/>
      <c r="KT193" s="34"/>
      <c r="KU193" s="34"/>
      <c r="KV193" s="34"/>
      <c r="KW193" s="34"/>
      <c r="KX193" s="34"/>
      <c r="KY193" s="34"/>
      <c r="KZ193" s="34"/>
      <c r="LA193" s="34"/>
      <c r="LB193" s="34"/>
      <c r="LC193" s="34"/>
      <c r="LD193" s="34"/>
      <c r="LE193" s="34"/>
      <c r="LF193" s="34"/>
      <c r="LG193" s="34"/>
      <c r="LH193" s="34"/>
      <c r="LI193" s="34"/>
      <c r="LJ193" s="34"/>
      <c r="LK193" s="34"/>
      <c r="LL193" s="34"/>
      <c r="LM193" s="34"/>
      <c r="LN193" s="34"/>
      <c r="LO193" s="34"/>
      <c r="LP193" s="34"/>
      <c r="LQ193" s="34"/>
      <c r="LR193" s="34"/>
      <c r="LS193" s="34"/>
      <c r="LT193" s="34"/>
      <c r="LU193" s="34"/>
      <c r="LV193" s="34"/>
      <c r="LW193" s="34"/>
      <c r="LX193" s="34"/>
      <c r="LY193" s="34"/>
      <c r="LZ193" s="34"/>
      <c r="MA193" s="237"/>
      <c r="MB193" s="34"/>
      <c r="MC193" s="34"/>
      <c r="MD193" s="34"/>
      <c r="ME193" s="34"/>
      <c r="MF193" s="34"/>
      <c r="MG193" s="34"/>
      <c r="MH193" s="34"/>
      <c r="MI193" s="14"/>
      <c r="MJ193" s="14"/>
      <c r="MK193" s="14"/>
      <c r="ML193" s="14"/>
      <c r="MM193" s="14"/>
      <c r="MN193" s="14"/>
      <c r="MO193" s="14"/>
      <c r="MP193" s="14"/>
      <c r="MQ193" s="14"/>
      <c r="MR193" s="14"/>
      <c r="MS193" s="14"/>
      <c r="MT193" s="14"/>
      <c r="MU193" s="14"/>
      <c r="MV193" s="14"/>
      <c r="MW193" s="14"/>
      <c r="MX193" s="14"/>
      <c r="MY193" s="14"/>
    </row>
    <row r="194" spans="1:45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237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  <c r="GL194" s="34"/>
      <c r="GM194" s="34"/>
      <c r="GN194" s="34"/>
      <c r="GO194" s="34"/>
      <c r="GP194" s="34"/>
      <c r="GQ194" s="34"/>
      <c r="GR194" s="34"/>
      <c r="GS194" s="34"/>
      <c r="GT194" s="34"/>
      <c r="GU194" s="34"/>
      <c r="GV194" s="34"/>
      <c r="GW194" s="34"/>
      <c r="GX194" s="34"/>
      <c r="GY194" s="34"/>
      <c r="GZ194" s="34"/>
      <c r="HA194" s="34"/>
      <c r="HB194" s="34"/>
      <c r="HC194" s="34"/>
      <c r="HD194" s="34"/>
      <c r="HE194" s="34"/>
      <c r="HF194" s="34"/>
      <c r="HG194" s="34"/>
      <c r="HH194" s="34"/>
      <c r="HI194" s="34"/>
      <c r="HJ194" s="34"/>
      <c r="HK194" s="34"/>
      <c r="HL194" s="34"/>
      <c r="HM194" s="34"/>
      <c r="HN194" s="34"/>
      <c r="HO194" s="34"/>
      <c r="HP194" s="34"/>
      <c r="HQ194" s="34"/>
      <c r="HR194" s="34"/>
      <c r="HS194" s="34"/>
      <c r="HT194" s="34"/>
      <c r="HU194" s="34"/>
      <c r="HV194" s="34"/>
      <c r="HW194" s="34"/>
      <c r="HX194" s="34"/>
      <c r="HY194" s="34"/>
      <c r="HZ194" s="34"/>
      <c r="IA194" s="34"/>
      <c r="IB194" s="34"/>
      <c r="IC194" s="34"/>
      <c r="ID194" s="34"/>
      <c r="IE194" s="34"/>
      <c r="IF194" s="34"/>
      <c r="IG194" s="34"/>
      <c r="IH194" s="34"/>
      <c r="II194" s="34"/>
      <c r="IJ194" s="34"/>
      <c r="IK194" s="34"/>
      <c r="IL194" s="34"/>
      <c r="IM194" s="34"/>
      <c r="IN194" s="34"/>
      <c r="IO194" s="34"/>
      <c r="IP194" s="34"/>
      <c r="IQ194" s="34"/>
      <c r="IR194" s="34"/>
      <c r="IS194" s="34"/>
      <c r="IT194" s="34"/>
      <c r="IU194" s="34"/>
      <c r="IV194" s="34"/>
      <c r="IW194" s="34"/>
      <c r="IX194" s="34"/>
      <c r="IY194" s="34"/>
      <c r="IZ194" s="34"/>
      <c r="JA194" s="34"/>
      <c r="JB194" s="34"/>
      <c r="JC194" s="34"/>
      <c r="JD194" s="34"/>
      <c r="JE194" s="34"/>
      <c r="JF194" s="34"/>
      <c r="JG194" s="34"/>
      <c r="JH194" s="34"/>
      <c r="JI194" s="34"/>
      <c r="JJ194" s="34"/>
      <c r="JK194" s="34"/>
      <c r="JL194" s="34"/>
      <c r="JM194" s="34"/>
      <c r="JN194" s="34"/>
      <c r="JO194" s="34"/>
      <c r="JP194" s="34"/>
      <c r="JQ194" s="34"/>
      <c r="JR194" s="34"/>
      <c r="JS194" s="34"/>
      <c r="JT194" s="34"/>
      <c r="JU194" s="34"/>
      <c r="JV194" s="34"/>
      <c r="JW194" s="34"/>
      <c r="JX194" s="34"/>
      <c r="JY194" s="34"/>
      <c r="JZ194" s="34"/>
      <c r="KA194" s="34"/>
      <c r="KB194" s="34"/>
      <c r="KC194" s="34"/>
      <c r="KD194" s="34"/>
      <c r="KE194" s="34"/>
      <c r="KF194" s="34"/>
      <c r="KG194" s="34"/>
      <c r="KH194" s="34"/>
      <c r="KI194" s="34"/>
      <c r="KJ194" s="34"/>
      <c r="KK194" s="34"/>
      <c r="KL194" s="34"/>
      <c r="KM194" s="34"/>
      <c r="KN194" s="34"/>
      <c r="KO194" s="34"/>
      <c r="KP194" s="34"/>
      <c r="KQ194" s="34"/>
      <c r="KR194" s="34"/>
      <c r="KS194" s="34"/>
      <c r="KT194" s="34"/>
      <c r="KU194" s="34"/>
      <c r="KV194" s="34"/>
      <c r="KW194" s="34"/>
      <c r="KX194" s="34"/>
      <c r="KY194" s="34"/>
      <c r="KZ194" s="34"/>
      <c r="LA194" s="34"/>
      <c r="LB194" s="34"/>
      <c r="LC194" s="34"/>
      <c r="LD194" s="34"/>
      <c r="LE194" s="34"/>
      <c r="LF194" s="34"/>
      <c r="LG194" s="34"/>
      <c r="LH194" s="34"/>
      <c r="LI194" s="34"/>
      <c r="LJ194" s="34"/>
      <c r="LK194" s="34"/>
      <c r="LL194" s="34"/>
      <c r="LM194" s="34"/>
      <c r="LN194" s="34"/>
      <c r="LO194" s="34"/>
      <c r="LP194" s="34"/>
      <c r="LQ194" s="34"/>
      <c r="LR194" s="34"/>
      <c r="LS194" s="34"/>
      <c r="LT194" s="34"/>
      <c r="LU194" s="34"/>
      <c r="LV194" s="34"/>
      <c r="LW194" s="34"/>
      <c r="LX194" s="34"/>
      <c r="LY194" s="34"/>
      <c r="LZ194" s="34"/>
      <c r="MA194" s="237"/>
      <c r="MB194" s="34"/>
      <c r="MC194" s="34"/>
      <c r="MD194" s="34"/>
      <c r="ME194" s="34"/>
      <c r="MF194" s="34"/>
      <c r="MG194" s="34"/>
      <c r="MH194" s="34"/>
      <c r="MI194" s="14"/>
      <c r="MJ194" s="14"/>
      <c r="MK194" s="14"/>
      <c r="ML194" s="14"/>
      <c r="MM194" s="14"/>
      <c r="MN194" s="14"/>
      <c r="MO194" s="14"/>
      <c r="MP194" s="14"/>
      <c r="MQ194" s="14"/>
      <c r="MR194" s="14"/>
      <c r="MS194" s="14"/>
      <c r="MT194" s="14"/>
      <c r="MU194" s="14"/>
      <c r="MV194" s="14"/>
      <c r="MW194" s="14"/>
      <c r="MX194" s="14"/>
      <c r="MY194" s="14"/>
    </row>
    <row r="195" spans="1:45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237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  <c r="GL195" s="34"/>
      <c r="GM195" s="34"/>
      <c r="GN195" s="34"/>
      <c r="GO195" s="34"/>
      <c r="GP195" s="34"/>
      <c r="GQ195" s="34"/>
      <c r="GR195" s="34"/>
      <c r="GS195" s="34"/>
      <c r="GT195" s="34"/>
      <c r="GU195" s="34"/>
      <c r="GV195" s="34"/>
      <c r="GW195" s="34"/>
      <c r="GX195" s="34"/>
      <c r="GY195" s="34"/>
      <c r="GZ195" s="34"/>
      <c r="HA195" s="34"/>
      <c r="HB195" s="34"/>
      <c r="HC195" s="34"/>
      <c r="HD195" s="34"/>
      <c r="HE195" s="34"/>
      <c r="HF195" s="34"/>
      <c r="HG195" s="34"/>
      <c r="HH195" s="34"/>
      <c r="HI195" s="34"/>
      <c r="HJ195" s="34"/>
      <c r="HK195" s="34"/>
      <c r="HL195" s="34"/>
      <c r="HM195" s="34"/>
      <c r="HN195" s="34"/>
      <c r="HO195" s="34"/>
      <c r="HP195" s="34"/>
      <c r="HQ195" s="34"/>
      <c r="HR195" s="34"/>
      <c r="HS195" s="34"/>
      <c r="HT195" s="34"/>
      <c r="HU195" s="34"/>
      <c r="HV195" s="34"/>
      <c r="HW195" s="34"/>
      <c r="HX195" s="34"/>
      <c r="HY195" s="34"/>
      <c r="HZ195" s="34"/>
      <c r="IA195" s="34"/>
      <c r="IB195" s="34"/>
      <c r="IC195" s="34"/>
      <c r="ID195" s="34"/>
      <c r="IE195" s="34"/>
      <c r="IF195" s="34"/>
      <c r="IG195" s="34"/>
      <c r="IH195" s="34"/>
      <c r="II195" s="34"/>
      <c r="IJ195" s="34"/>
      <c r="IK195" s="34"/>
      <c r="IL195" s="34"/>
      <c r="IM195" s="34"/>
      <c r="IN195" s="34"/>
      <c r="IO195" s="34"/>
      <c r="IP195" s="34"/>
      <c r="IQ195" s="34"/>
      <c r="IR195" s="34"/>
      <c r="IS195" s="34"/>
      <c r="IT195" s="34"/>
      <c r="IU195" s="34"/>
      <c r="IV195" s="34"/>
      <c r="IW195" s="34"/>
      <c r="IX195" s="34"/>
      <c r="IY195" s="34"/>
      <c r="IZ195" s="34"/>
      <c r="JA195" s="34"/>
      <c r="JB195" s="34"/>
      <c r="JC195" s="34"/>
      <c r="JD195" s="34"/>
      <c r="JE195" s="34"/>
      <c r="JF195" s="34"/>
      <c r="JG195" s="34"/>
      <c r="JH195" s="34"/>
      <c r="JI195" s="34"/>
      <c r="JJ195" s="34"/>
      <c r="JK195" s="34"/>
      <c r="JL195" s="34"/>
      <c r="JM195" s="34"/>
      <c r="JN195" s="34"/>
      <c r="JO195" s="34"/>
      <c r="JP195" s="34"/>
      <c r="JQ195" s="34"/>
      <c r="JR195" s="34"/>
      <c r="JS195" s="34"/>
      <c r="JT195" s="34"/>
      <c r="JU195" s="34"/>
      <c r="JV195" s="34"/>
      <c r="JW195" s="34"/>
      <c r="JX195" s="34"/>
      <c r="JY195" s="34"/>
      <c r="JZ195" s="34"/>
      <c r="KA195" s="34"/>
      <c r="KB195" s="34"/>
      <c r="KC195" s="34"/>
      <c r="KD195" s="34"/>
      <c r="KE195" s="34"/>
      <c r="KF195" s="34"/>
      <c r="KG195" s="34"/>
      <c r="KH195" s="34"/>
      <c r="KI195" s="34"/>
      <c r="KJ195" s="34"/>
      <c r="KK195" s="34"/>
      <c r="KL195" s="34"/>
      <c r="KM195" s="34"/>
      <c r="KN195" s="34"/>
      <c r="KO195" s="34"/>
      <c r="KP195" s="34"/>
      <c r="KQ195" s="34"/>
      <c r="KR195" s="34"/>
      <c r="KS195" s="34"/>
      <c r="KT195" s="34"/>
      <c r="KU195" s="34"/>
      <c r="KV195" s="34"/>
      <c r="KW195" s="34"/>
      <c r="KX195" s="34"/>
      <c r="KY195" s="34"/>
      <c r="KZ195" s="34"/>
      <c r="LA195" s="34"/>
      <c r="LB195" s="34"/>
      <c r="LC195" s="34"/>
      <c r="LD195" s="34"/>
      <c r="LE195" s="34"/>
      <c r="LF195" s="34"/>
      <c r="LG195" s="34"/>
      <c r="LH195" s="34"/>
      <c r="LI195" s="34"/>
      <c r="LJ195" s="34"/>
      <c r="LK195" s="34"/>
      <c r="LL195" s="34"/>
      <c r="LM195" s="34"/>
      <c r="LN195" s="34"/>
      <c r="LO195" s="34"/>
      <c r="LP195" s="34"/>
      <c r="LQ195" s="34"/>
      <c r="LR195" s="34"/>
      <c r="LS195" s="34"/>
      <c r="LT195" s="34"/>
      <c r="LU195" s="34"/>
      <c r="LV195" s="34"/>
      <c r="LW195" s="34"/>
      <c r="LX195" s="34"/>
      <c r="LY195" s="34"/>
      <c r="LZ195" s="34"/>
      <c r="MA195" s="237"/>
      <c r="MB195" s="34"/>
      <c r="MC195" s="34"/>
      <c r="MD195" s="34"/>
      <c r="ME195" s="34"/>
      <c r="MF195" s="34"/>
      <c r="MG195" s="34"/>
      <c r="MH195" s="34"/>
      <c r="MI195" s="14"/>
      <c r="MJ195" s="14"/>
      <c r="MK195" s="14"/>
      <c r="ML195" s="14"/>
      <c r="MM195" s="14"/>
      <c r="MN195" s="14"/>
      <c r="MO195" s="14"/>
      <c r="MP195" s="14"/>
      <c r="MQ195" s="14"/>
      <c r="MR195" s="14"/>
      <c r="MS195" s="14"/>
      <c r="MT195" s="14"/>
      <c r="MU195" s="14"/>
      <c r="MV195" s="14"/>
      <c r="MW195" s="14"/>
      <c r="MX195" s="14"/>
      <c r="MY195" s="14"/>
    </row>
    <row r="196" spans="1:45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237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34"/>
      <c r="CE196" s="34"/>
      <c r="CF196" s="34"/>
      <c r="CG196" s="34"/>
      <c r="CH196" s="34"/>
      <c r="CI196" s="34"/>
      <c r="CJ196" s="34"/>
      <c r="CK196" s="34"/>
      <c r="CL196" s="34"/>
      <c r="CM196" s="34"/>
      <c r="CN196" s="34"/>
      <c r="CO196" s="34"/>
      <c r="CP196" s="34"/>
      <c r="CQ196" s="34"/>
      <c r="CR196" s="34"/>
      <c r="CS196" s="34"/>
      <c r="CT196" s="34"/>
      <c r="CU196" s="34"/>
      <c r="CV196" s="34"/>
      <c r="CW196" s="34"/>
      <c r="CX196" s="34"/>
      <c r="CY196" s="34"/>
      <c r="CZ196" s="34"/>
      <c r="DA196" s="34"/>
      <c r="DB196" s="34"/>
      <c r="DC196" s="34"/>
      <c r="DD196" s="34"/>
      <c r="DE196" s="34"/>
      <c r="DF196" s="34"/>
      <c r="DG196" s="34"/>
      <c r="DH196" s="34"/>
      <c r="DI196" s="34"/>
      <c r="DJ196" s="34"/>
      <c r="DK196" s="34"/>
      <c r="DL196" s="34"/>
      <c r="DM196" s="34"/>
      <c r="DN196" s="34"/>
      <c r="DO196" s="34"/>
      <c r="DP196" s="34"/>
      <c r="DQ196" s="34"/>
      <c r="DR196" s="34"/>
      <c r="DS196" s="34"/>
      <c r="DT196" s="34"/>
      <c r="DU196" s="34"/>
      <c r="DV196" s="34"/>
      <c r="DW196" s="34"/>
      <c r="DX196" s="34"/>
      <c r="DY196" s="34"/>
      <c r="DZ196" s="34"/>
      <c r="EA196" s="34"/>
      <c r="EB196" s="34"/>
      <c r="EC196" s="34"/>
      <c r="ED196" s="34"/>
      <c r="EE196" s="34"/>
      <c r="EF196" s="34"/>
      <c r="EG196" s="34"/>
      <c r="EH196" s="34"/>
      <c r="EI196" s="34"/>
      <c r="EJ196" s="34"/>
      <c r="EK196" s="34"/>
      <c r="EL196" s="34"/>
      <c r="EM196" s="34"/>
      <c r="EN196" s="34"/>
      <c r="EO196" s="34"/>
      <c r="EP196" s="34"/>
      <c r="EQ196" s="34"/>
      <c r="ER196" s="34"/>
      <c r="ES196" s="34"/>
      <c r="ET196" s="34"/>
      <c r="EU196" s="34"/>
      <c r="EV196" s="34"/>
      <c r="EW196" s="34"/>
      <c r="EX196" s="34"/>
      <c r="EY196" s="34"/>
      <c r="EZ196" s="34"/>
      <c r="FA196" s="34"/>
      <c r="FB196" s="34"/>
      <c r="FC196" s="34"/>
      <c r="FD196" s="34"/>
      <c r="FE196" s="34"/>
      <c r="FF196" s="34"/>
      <c r="FG196" s="34"/>
      <c r="FH196" s="34"/>
      <c r="FI196" s="34"/>
      <c r="FJ196" s="34"/>
      <c r="FK196" s="34"/>
      <c r="FL196" s="34"/>
      <c r="FM196" s="34"/>
      <c r="FN196" s="34"/>
      <c r="FO196" s="34"/>
      <c r="FP196" s="34"/>
      <c r="FQ196" s="34"/>
      <c r="FR196" s="34"/>
      <c r="FS196" s="34"/>
      <c r="FT196" s="34"/>
      <c r="FU196" s="34"/>
      <c r="FV196" s="34"/>
      <c r="FW196" s="34"/>
      <c r="FX196" s="34"/>
      <c r="FY196" s="34"/>
      <c r="FZ196" s="34"/>
      <c r="GA196" s="34"/>
      <c r="GB196" s="34"/>
      <c r="GC196" s="34"/>
      <c r="GD196" s="34"/>
      <c r="GE196" s="34"/>
      <c r="GF196" s="34"/>
      <c r="GG196" s="34"/>
      <c r="GH196" s="34"/>
      <c r="GI196" s="34"/>
      <c r="GJ196" s="34"/>
      <c r="GK196" s="34"/>
      <c r="GL196" s="34"/>
      <c r="GM196" s="34"/>
      <c r="GN196" s="34"/>
      <c r="GO196" s="34"/>
      <c r="GP196" s="34"/>
      <c r="GQ196" s="34"/>
      <c r="GR196" s="34"/>
      <c r="GS196" s="34"/>
      <c r="GT196" s="34"/>
      <c r="GU196" s="34"/>
      <c r="GV196" s="34"/>
      <c r="GW196" s="34"/>
      <c r="GX196" s="34"/>
      <c r="GY196" s="34"/>
      <c r="GZ196" s="34"/>
      <c r="HA196" s="34"/>
      <c r="HB196" s="34"/>
      <c r="HC196" s="34"/>
      <c r="HD196" s="34"/>
      <c r="HE196" s="34"/>
      <c r="HF196" s="34"/>
      <c r="HG196" s="34"/>
      <c r="HH196" s="34"/>
      <c r="HI196" s="34"/>
      <c r="HJ196" s="34"/>
      <c r="HK196" s="34"/>
      <c r="HL196" s="34"/>
      <c r="HM196" s="34"/>
      <c r="HN196" s="34"/>
      <c r="HO196" s="34"/>
      <c r="HP196" s="34"/>
      <c r="HQ196" s="34"/>
      <c r="HR196" s="34"/>
      <c r="HS196" s="34"/>
      <c r="HT196" s="34"/>
      <c r="HU196" s="34"/>
      <c r="HV196" s="34"/>
      <c r="HW196" s="34"/>
      <c r="HX196" s="34"/>
      <c r="HY196" s="34"/>
      <c r="HZ196" s="34"/>
      <c r="IA196" s="34"/>
      <c r="IB196" s="34"/>
      <c r="IC196" s="34"/>
      <c r="ID196" s="34"/>
      <c r="IE196" s="34"/>
      <c r="IF196" s="34"/>
      <c r="IG196" s="34"/>
      <c r="IH196" s="34"/>
      <c r="II196" s="34"/>
      <c r="IJ196" s="34"/>
      <c r="IK196" s="34"/>
      <c r="IL196" s="34"/>
      <c r="IM196" s="34"/>
      <c r="IN196" s="34"/>
      <c r="IO196" s="34"/>
      <c r="IP196" s="34"/>
      <c r="IQ196" s="34"/>
      <c r="IR196" s="34"/>
      <c r="IS196" s="34"/>
      <c r="IT196" s="34"/>
      <c r="IU196" s="34"/>
      <c r="IV196" s="34"/>
      <c r="IW196" s="34"/>
      <c r="IX196" s="34"/>
      <c r="IY196" s="34"/>
      <c r="IZ196" s="34"/>
      <c r="JA196" s="34"/>
      <c r="JB196" s="34"/>
      <c r="JC196" s="34"/>
      <c r="JD196" s="34"/>
      <c r="JE196" s="34"/>
      <c r="JF196" s="34"/>
      <c r="JG196" s="34"/>
      <c r="JH196" s="34"/>
      <c r="JI196" s="34"/>
      <c r="JJ196" s="34"/>
      <c r="JK196" s="34"/>
      <c r="JL196" s="34"/>
      <c r="JM196" s="34"/>
      <c r="JN196" s="34"/>
      <c r="JO196" s="34"/>
      <c r="JP196" s="34"/>
      <c r="JQ196" s="34"/>
      <c r="JR196" s="34"/>
      <c r="JS196" s="34"/>
      <c r="JT196" s="34"/>
      <c r="JU196" s="34"/>
      <c r="JV196" s="34"/>
      <c r="JW196" s="34"/>
      <c r="JX196" s="34"/>
      <c r="JY196" s="34"/>
      <c r="JZ196" s="34"/>
      <c r="KA196" s="34"/>
      <c r="KB196" s="34"/>
      <c r="KC196" s="34"/>
      <c r="KD196" s="34"/>
      <c r="KE196" s="34"/>
      <c r="KF196" s="34"/>
      <c r="KG196" s="34"/>
      <c r="KH196" s="34"/>
      <c r="KI196" s="34"/>
      <c r="KJ196" s="34"/>
      <c r="KK196" s="34"/>
      <c r="KL196" s="34"/>
      <c r="KM196" s="34"/>
      <c r="KN196" s="34"/>
      <c r="KO196" s="34"/>
      <c r="KP196" s="34"/>
      <c r="KQ196" s="34"/>
      <c r="KR196" s="34"/>
      <c r="KS196" s="34"/>
      <c r="KT196" s="34"/>
      <c r="KU196" s="34"/>
      <c r="KV196" s="34"/>
      <c r="KW196" s="34"/>
      <c r="KX196" s="34"/>
      <c r="KY196" s="34"/>
      <c r="KZ196" s="34"/>
      <c r="LA196" s="34"/>
      <c r="LB196" s="34"/>
      <c r="LC196" s="34"/>
      <c r="LD196" s="34"/>
      <c r="LE196" s="34"/>
      <c r="LF196" s="34"/>
      <c r="LG196" s="34"/>
      <c r="LH196" s="34"/>
      <c r="LI196" s="34"/>
      <c r="LJ196" s="34"/>
      <c r="LK196" s="34"/>
      <c r="LL196" s="34"/>
      <c r="LM196" s="34"/>
      <c r="LN196" s="34"/>
      <c r="LO196" s="34"/>
      <c r="LP196" s="34"/>
      <c r="LQ196" s="34"/>
      <c r="LR196" s="34"/>
      <c r="LS196" s="34"/>
      <c r="LT196" s="34"/>
      <c r="LU196" s="34"/>
      <c r="LV196" s="34"/>
      <c r="LW196" s="34"/>
      <c r="LX196" s="34"/>
      <c r="LY196" s="34"/>
      <c r="LZ196" s="34"/>
      <c r="MA196" s="237"/>
      <c r="MB196" s="34"/>
      <c r="MC196" s="34"/>
      <c r="MD196" s="34"/>
      <c r="ME196" s="34"/>
      <c r="MF196" s="34"/>
      <c r="MG196" s="34"/>
      <c r="MH196" s="34"/>
      <c r="MI196" s="14"/>
      <c r="MJ196" s="14"/>
      <c r="MK196" s="14"/>
      <c r="ML196" s="14"/>
      <c r="MM196" s="14"/>
      <c r="MN196" s="14"/>
      <c r="MO196" s="14"/>
      <c r="MP196" s="14"/>
      <c r="MQ196" s="14"/>
      <c r="MR196" s="14"/>
      <c r="MS196" s="14"/>
      <c r="MT196" s="14"/>
      <c r="MU196" s="14"/>
      <c r="MV196" s="14"/>
      <c r="MW196" s="14"/>
      <c r="MX196" s="14"/>
      <c r="MY196" s="14"/>
    </row>
    <row r="197" spans="1:45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237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34"/>
      <c r="GM197" s="34"/>
      <c r="GN197" s="34"/>
      <c r="GO197" s="34"/>
      <c r="GP197" s="34"/>
      <c r="GQ197" s="34"/>
      <c r="GR197" s="34"/>
      <c r="GS197" s="34"/>
      <c r="GT197" s="34"/>
      <c r="GU197" s="34"/>
      <c r="GV197" s="34"/>
      <c r="GW197" s="34"/>
      <c r="GX197" s="34"/>
      <c r="GY197" s="34"/>
      <c r="GZ197" s="34"/>
      <c r="HA197" s="34"/>
      <c r="HB197" s="34"/>
      <c r="HC197" s="34"/>
      <c r="HD197" s="34"/>
      <c r="HE197" s="34"/>
      <c r="HF197" s="34"/>
      <c r="HG197" s="34"/>
      <c r="HH197" s="34"/>
      <c r="HI197" s="34"/>
      <c r="HJ197" s="34"/>
      <c r="HK197" s="34"/>
      <c r="HL197" s="34"/>
      <c r="HM197" s="34"/>
      <c r="HN197" s="34"/>
      <c r="HO197" s="34"/>
      <c r="HP197" s="34"/>
      <c r="HQ197" s="34"/>
      <c r="HR197" s="34"/>
      <c r="HS197" s="34"/>
      <c r="HT197" s="34"/>
      <c r="HU197" s="34"/>
      <c r="HV197" s="34"/>
      <c r="HW197" s="34"/>
      <c r="HX197" s="34"/>
      <c r="HY197" s="34"/>
      <c r="HZ197" s="34"/>
      <c r="IA197" s="34"/>
      <c r="IB197" s="34"/>
      <c r="IC197" s="34"/>
      <c r="ID197" s="34"/>
      <c r="IE197" s="34"/>
      <c r="IF197" s="34"/>
      <c r="IG197" s="34"/>
      <c r="IH197" s="34"/>
      <c r="II197" s="34"/>
      <c r="IJ197" s="34"/>
      <c r="IK197" s="34"/>
      <c r="IL197" s="34"/>
      <c r="IM197" s="34"/>
      <c r="IN197" s="34"/>
      <c r="IO197" s="34"/>
      <c r="IP197" s="34"/>
      <c r="IQ197" s="34"/>
      <c r="IR197" s="34"/>
      <c r="IS197" s="34"/>
      <c r="IT197" s="34"/>
      <c r="IU197" s="34"/>
      <c r="IV197" s="34"/>
      <c r="IW197" s="34"/>
      <c r="IX197" s="34"/>
      <c r="IY197" s="34"/>
      <c r="IZ197" s="34"/>
      <c r="JA197" s="34"/>
      <c r="JB197" s="34"/>
      <c r="JC197" s="34"/>
      <c r="JD197" s="34"/>
      <c r="JE197" s="34"/>
      <c r="JF197" s="34"/>
      <c r="JG197" s="34"/>
      <c r="JH197" s="34"/>
      <c r="JI197" s="34"/>
      <c r="JJ197" s="34"/>
      <c r="JK197" s="34"/>
      <c r="JL197" s="34"/>
      <c r="JM197" s="34"/>
      <c r="JN197" s="34"/>
      <c r="JO197" s="34"/>
      <c r="JP197" s="34"/>
      <c r="JQ197" s="34"/>
      <c r="JR197" s="34"/>
      <c r="JS197" s="34"/>
      <c r="JT197" s="34"/>
      <c r="JU197" s="34"/>
      <c r="JV197" s="34"/>
      <c r="JW197" s="34"/>
      <c r="JX197" s="34"/>
      <c r="JY197" s="34"/>
      <c r="JZ197" s="34"/>
      <c r="KA197" s="34"/>
      <c r="KB197" s="34"/>
      <c r="KC197" s="34"/>
      <c r="KD197" s="34"/>
      <c r="KE197" s="34"/>
      <c r="KF197" s="34"/>
      <c r="KG197" s="34"/>
      <c r="KH197" s="34"/>
      <c r="KI197" s="34"/>
      <c r="KJ197" s="34"/>
      <c r="KK197" s="34"/>
      <c r="KL197" s="34"/>
      <c r="KM197" s="34"/>
      <c r="KN197" s="34"/>
      <c r="KO197" s="34"/>
      <c r="KP197" s="34"/>
      <c r="KQ197" s="34"/>
      <c r="KR197" s="34"/>
      <c r="KS197" s="34"/>
      <c r="KT197" s="34"/>
      <c r="KU197" s="34"/>
      <c r="KV197" s="34"/>
      <c r="KW197" s="34"/>
      <c r="KX197" s="34"/>
      <c r="KY197" s="34"/>
      <c r="KZ197" s="34"/>
      <c r="LA197" s="34"/>
      <c r="LB197" s="34"/>
      <c r="LC197" s="34"/>
      <c r="LD197" s="34"/>
      <c r="LE197" s="34"/>
      <c r="LF197" s="34"/>
      <c r="LG197" s="34"/>
      <c r="LH197" s="34"/>
      <c r="LI197" s="34"/>
      <c r="LJ197" s="34"/>
      <c r="LK197" s="34"/>
      <c r="LL197" s="34"/>
      <c r="LM197" s="34"/>
      <c r="LN197" s="34"/>
      <c r="LO197" s="34"/>
      <c r="LP197" s="34"/>
      <c r="LQ197" s="34"/>
      <c r="LR197" s="34"/>
      <c r="LS197" s="34"/>
      <c r="LT197" s="34"/>
      <c r="LU197" s="34"/>
      <c r="LV197" s="34"/>
      <c r="LW197" s="34"/>
      <c r="LX197" s="34"/>
      <c r="LY197" s="34"/>
      <c r="LZ197" s="34"/>
      <c r="MA197" s="237"/>
      <c r="MB197" s="34"/>
      <c r="MC197" s="34"/>
      <c r="MD197" s="34"/>
      <c r="ME197" s="34"/>
      <c r="MF197" s="34"/>
      <c r="MG197" s="34"/>
      <c r="MH197" s="34"/>
      <c r="MI197" s="14"/>
      <c r="MJ197" s="14"/>
      <c r="MK197" s="14"/>
      <c r="ML197" s="14"/>
      <c r="MM197" s="14"/>
      <c r="MN197" s="14"/>
      <c r="MO197" s="14"/>
      <c r="MP197" s="14"/>
      <c r="MQ197" s="14"/>
      <c r="MR197" s="14"/>
      <c r="MS197" s="14"/>
      <c r="MT197" s="14"/>
      <c r="MU197" s="14"/>
      <c r="MV197" s="14"/>
      <c r="MW197" s="14"/>
      <c r="MX197" s="14"/>
      <c r="MY197" s="14"/>
    </row>
    <row r="198" spans="1:455">
      <c r="F198" s="34"/>
      <c r="QM198" t="s">
        <v>173</v>
      </c>
    </row>
  </sheetData>
  <mergeCells count="456">
    <mergeCell ref="OM45:PA45"/>
    <mergeCell ref="PQ83:PR83"/>
    <mergeCell ref="PT83:PU83"/>
    <mergeCell ref="MI82:MJ82"/>
    <mergeCell ref="ML82:MM82"/>
    <mergeCell ref="MO82:MP82"/>
    <mergeCell ref="MI46:MJ46"/>
    <mergeCell ref="MK46:ML46"/>
    <mergeCell ref="MU46:MV46"/>
    <mergeCell ref="MI45:MM45"/>
    <mergeCell ref="MO45:MS45"/>
    <mergeCell ref="PN45:QB45"/>
    <mergeCell ref="PN46:PO46"/>
    <mergeCell ref="PP46:PQ46"/>
    <mergeCell ref="PR46:PS46"/>
    <mergeCell ref="PT46:PU46"/>
    <mergeCell ref="PV46:PW46"/>
    <mergeCell ref="PX46:PY46"/>
    <mergeCell ref="PZ46:QA46"/>
    <mergeCell ref="ME46:MF46"/>
    <mergeCell ref="MR82:MS82"/>
    <mergeCell ref="MO46:MP46"/>
    <mergeCell ref="MQ46:MR46"/>
    <mergeCell ref="OY46:OZ46"/>
    <mergeCell ref="OM46:ON46"/>
    <mergeCell ref="OO46:OP46"/>
    <mergeCell ref="OQ46:OR46"/>
    <mergeCell ref="OS46:OT46"/>
    <mergeCell ref="OU46:OV46"/>
    <mergeCell ref="OW46:OX46"/>
    <mergeCell ref="MU82:MV82"/>
    <mergeCell ref="MX82:MY82"/>
    <mergeCell ref="MW46:MX46"/>
    <mergeCell ref="OP82:OQ82"/>
    <mergeCell ref="OS82:OT82"/>
    <mergeCell ref="PE4:PK4"/>
    <mergeCell ref="OM5:ON5"/>
    <mergeCell ref="OO5:OP5"/>
    <mergeCell ref="OQ5:OR5"/>
    <mergeCell ref="OS5:OT5"/>
    <mergeCell ref="OV5:OW5"/>
    <mergeCell ref="OX5:OY5"/>
    <mergeCell ref="PB5:PC5"/>
    <mergeCell ref="PE5:PF5"/>
    <mergeCell ref="PG5:PH5"/>
    <mergeCell ref="PI5:PJ5"/>
    <mergeCell ref="OZ5:PA5"/>
    <mergeCell ref="NA5:NB5"/>
    <mergeCell ref="NF5:NG5"/>
    <mergeCell ref="NH5:NI5"/>
    <mergeCell ref="MU45:MY45"/>
    <mergeCell ref="NA45:NE45"/>
    <mergeCell ref="NL45:NZ45"/>
    <mergeCell ref="NL46:NM46"/>
    <mergeCell ref="NN46:NO46"/>
    <mergeCell ref="NP46:NQ46"/>
    <mergeCell ref="NR46:NS46"/>
    <mergeCell ref="NT46:NU46"/>
    <mergeCell ref="NV46:NW46"/>
    <mergeCell ref="NX46:NY46"/>
    <mergeCell ref="NW5:NX5"/>
    <mergeCell ref="NF45:NJ45"/>
    <mergeCell ref="NR5:NS5"/>
    <mergeCell ref="NP5:NQ5"/>
    <mergeCell ref="NA46:NB46"/>
    <mergeCell ref="NC46:ND46"/>
    <mergeCell ref="NF46:NG46"/>
    <mergeCell ref="NH46:NI46"/>
    <mergeCell ref="NN5:NO5"/>
    <mergeCell ref="NL5:NM5"/>
    <mergeCell ref="NC5:ND5"/>
    <mergeCell ref="LE82:LF82"/>
    <mergeCell ref="LH82:LI82"/>
    <mergeCell ref="MC3:MG3"/>
    <mergeCell ref="MC5:MD5"/>
    <mergeCell ref="ME5:MF5"/>
    <mergeCell ref="LX5:LY5"/>
    <mergeCell ref="LB45:LP45"/>
    <mergeCell ref="LB46:LC46"/>
    <mergeCell ref="LD46:LE46"/>
    <mergeCell ref="LF46:LG46"/>
    <mergeCell ref="LH46:LI46"/>
    <mergeCell ref="LJ46:LK46"/>
    <mergeCell ref="LL46:LM46"/>
    <mergeCell ref="LN46:LO46"/>
    <mergeCell ref="LK5:LL5"/>
    <mergeCell ref="LM5:LN5"/>
    <mergeCell ref="LO5:LP5"/>
    <mergeCell ref="LQ5:LR5"/>
    <mergeCell ref="LT5:LU5"/>
    <mergeCell ref="LV5:LW5"/>
    <mergeCell ref="MC82:MD82"/>
    <mergeCell ref="MF82:MG82"/>
    <mergeCell ref="MC45:MG45"/>
    <mergeCell ref="MC46:MD46"/>
    <mergeCell ref="KE82:KF82"/>
    <mergeCell ref="KH82:KI82"/>
    <mergeCell ref="KB45:KP45"/>
    <mergeCell ref="KB46:KC46"/>
    <mergeCell ref="KD46:KE46"/>
    <mergeCell ref="KF46:KG46"/>
    <mergeCell ref="KH46:KI46"/>
    <mergeCell ref="KJ46:KK46"/>
    <mergeCell ref="KL46:KM46"/>
    <mergeCell ref="KN46:KO46"/>
    <mergeCell ref="KD5:KE5"/>
    <mergeCell ref="KF5:KG5"/>
    <mergeCell ref="KH5:KI5"/>
    <mergeCell ref="JV5:JW5"/>
    <mergeCell ref="JX5:JY5"/>
    <mergeCell ref="JB3:JZ3"/>
    <mergeCell ref="JB4:JJ4"/>
    <mergeCell ref="JK4:JS4"/>
    <mergeCell ref="JT4:JZ4"/>
    <mergeCell ref="JB5:JC5"/>
    <mergeCell ref="JD5:JE5"/>
    <mergeCell ref="JF5:JG5"/>
    <mergeCell ref="IF46:IG46"/>
    <mergeCell ref="IH46:II46"/>
    <mergeCell ref="IJ46:IK46"/>
    <mergeCell ref="IL46:IM46"/>
    <mergeCell ref="IN46:IO46"/>
    <mergeCell ref="IB45:IP45"/>
    <mergeCell ref="IX5:IY5"/>
    <mergeCell ref="JB45:JP45"/>
    <mergeCell ref="JB46:JC46"/>
    <mergeCell ref="JD46:JE46"/>
    <mergeCell ref="JF46:JG46"/>
    <mergeCell ref="JH46:JI46"/>
    <mergeCell ref="JJ46:JK46"/>
    <mergeCell ref="JL46:JM46"/>
    <mergeCell ref="JN46:JO46"/>
    <mergeCell ref="JH5:JI5"/>
    <mergeCell ref="JK5:JL5"/>
    <mergeCell ref="DH46:DI46"/>
    <mergeCell ref="DJ46:DK46"/>
    <mergeCell ref="DL46:DM46"/>
    <mergeCell ref="JO5:JP5"/>
    <mergeCell ref="JQ5:JR5"/>
    <mergeCell ref="JT5:JU5"/>
    <mergeCell ref="HH82:HI82"/>
    <mergeCell ref="IE82:IF82"/>
    <mergeCell ref="IH82:II82"/>
    <mergeCell ref="IB46:IC46"/>
    <mergeCell ref="ID46:IE46"/>
    <mergeCell ref="HB45:HP45"/>
    <mergeCell ref="HV5:HW5"/>
    <mergeCell ref="JE82:JF82"/>
    <mergeCell ref="JH82:JI82"/>
    <mergeCell ref="JM5:JN5"/>
    <mergeCell ref="GE82:GF82"/>
    <mergeCell ref="GH82:GI82"/>
    <mergeCell ref="HE82:HF82"/>
    <mergeCell ref="HJ46:HK46"/>
    <mergeCell ref="HL46:HM46"/>
    <mergeCell ref="HN46:HO46"/>
    <mergeCell ref="EN46:EO46"/>
    <mergeCell ref="FB46:FC46"/>
    <mergeCell ref="BI82:BJ82"/>
    <mergeCell ref="CF82:CG82"/>
    <mergeCell ref="CI82:CJ82"/>
    <mergeCell ref="DE82:DF82"/>
    <mergeCell ref="DH82:DI82"/>
    <mergeCell ref="EE82:EF82"/>
    <mergeCell ref="FE82:FF82"/>
    <mergeCell ref="FH82:FI82"/>
    <mergeCell ref="HH46:HI46"/>
    <mergeCell ref="GJ46:GK46"/>
    <mergeCell ref="GL46:GM46"/>
    <mergeCell ref="GN46:GO46"/>
    <mergeCell ref="HB46:HC46"/>
    <mergeCell ref="HD46:HE46"/>
    <mergeCell ref="HF46:HG46"/>
    <mergeCell ref="EH46:EI46"/>
    <mergeCell ref="EJ46:EK46"/>
    <mergeCell ref="EL46:EM46"/>
    <mergeCell ref="FL46:FM46"/>
    <mergeCell ref="FN46:FO46"/>
    <mergeCell ref="GB46:GC46"/>
    <mergeCell ref="GD46:GE46"/>
    <mergeCell ref="GF46:GG46"/>
    <mergeCell ref="GH46:GI46"/>
    <mergeCell ref="H82:I82"/>
    <mergeCell ref="AF82:AG82"/>
    <mergeCell ref="AI82:AJ82"/>
    <mergeCell ref="BF82:BG82"/>
    <mergeCell ref="EH82:EI82"/>
    <mergeCell ref="DN46:DO46"/>
    <mergeCell ref="CG46:CH46"/>
    <mergeCell ref="CI46:CJ46"/>
    <mergeCell ref="CK46:CL46"/>
    <mergeCell ref="CM46:CN46"/>
    <mergeCell ref="CO46:CP46"/>
    <mergeCell ref="DB46:DC46"/>
    <mergeCell ref="AC46:AD46"/>
    <mergeCell ref="AE46:AF46"/>
    <mergeCell ref="AG46:AH46"/>
    <mergeCell ref="AI46:AJ46"/>
    <mergeCell ref="AK46:AL46"/>
    <mergeCell ref="AM46:AN46"/>
    <mergeCell ref="AO46:AP46"/>
    <mergeCell ref="BC46:BD46"/>
    <mergeCell ref="BE46:BF46"/>
    <mergeCell ref="BG46:BH46"/>
    <mergeCell ref="DD46:DE46"/>
    <mergeCell ref="DF46:DG46"/>
    <mergeCell ref="FD46:FE46"/>
    <mergeCell ref="FJ46:FK46"/>
    <mergeCell ref="FF46:FG46"/>
    <mergeCell ref="FH46:FI46"/>
    <mergeCell ref="HO5:HP5"/>
    <mergeCell ref="HM5:HN5"/>
    <mergeCell ref="B46:C46"/>
    <mergeCell ref="D46:E46"/>
    <mergeCell ref="H46:I46"/>
    <mergeCell ref="J46:K46"/>
    <mergeCell ref="AC45:AQ45"/>
    <mergeCell ref="BC45:BQ45"/>
    <mergeCell ref="CC45:CQ45"/>
    <mergeCell ref="DB45:DP45"/>
    <mergeCell ref="L46:M46"/>
    <mergeCell ref="N46:O46"/>
    <mergeCell ref="EB45:EP45"/>
    <mergeCell ref="FB45:FP45"/>
    <mergeCell ref="GB45:GP45"/>
    <mergeCell ref="BI46:BJ46"/>
    <mergeCell ref="BK46:BL46"/>
    <mergeCell ref="BM46:BN46"/>
    <mergeCell ref="BO46:BP46"/>
    <mergeCell ref="CC46:CD46"/>
    <mergeCell ref="CE46:CF46"/>
    <mergeCell ref="EB46:EC46"/>
    <mergeCell ref="ED46:EE46"/>
    <mergeCell ref="EF46:EG46"/>
    <mergeCell ref="HB5:HC5"/>
    <mergeCell ref="HD5:HE5"/>
    <mergeCell ref="HF5:HG5"/>
    <mergeCell ref="HH5:HI5"/>
    <mergeCell ref="HK5:HL5"/>
    <mergeCell ref="GK5:GL5"/>
    <mergeCell ref="GM5:GN5"/>
    <mergeCell ref="GO5:GP5"/>
    <mergeCell ref="GQ5:GR5"/>
    <mergeCell ref="GT5:GU5"/>
    <mergeCell ref="GV5:GW5"/>
    <mergeCell ref="DO5:DP5"/>
    <mergeCell ref="ET5:EU5"/>
    <mergeCell ref="EV5:EW5"/>
    <mergeCell ref="EX5:EY5"/>
    <mergeCell ref="EF5:EG5"/>
    <mergeCell ref="EH5:EI5"/>
    <mergeCell ref="EK5:EL5"/>
    <mergeCell ref="EM5:EN5"/>
    <mergeCell ref="EO5:EP5"/>
    <mergeCell ref="BY5:BZ5"/>
    <mergeCell ref="AY5:AZ5"/>
    <mergeCell ref="BC5:BD5"/>
    <mergeCell ref="BE5:BF5"/>
    <mergeCell ref="BG5:BH5"/>
    <mergeCell ref="BI5:BJ5"/>
    <mergeCell ref="BL5:BM5"/>
    <mergeCell ref="CP5:CQ5"/>
    <mergeCell ref="CR5:CS5"/>
    <mergeCell ref="CC5:CD5"/>
    <mergeCell ref="CE5:CF5"/>
    <mergeCell ref="CG5:CH5"/>
    <mergeCell ref="CI5:CJ5"/>
    <mergeCell ref="CL5:CM5"/>
    <mergeCell ref="CN5:CO5"/>
    <mergeCell ref="A1:Z1"/>
    <mergeCell ref="GB3:GZ3"/>
    <mergeCell ref="HB3:HZ3"/>
    <mergeCell ref="IB3:IZ3"/>
    <mergeCell ref="B4:J4"/>
    <mergeCell ref="K4:S4"/>
    <mergeCell ref="T4:Z4"/>
    <mergeCell ref="AC4:AK4"/>
    <mergeCell ref="AL4:AT4"/>
    <mergeCell ref="DK4:DS4"/>
    <mergeCell ref="DT4:DZ4"/>
    <mergeCell ref="EB4:EJ4"/>
    <mergeCell ref="EK4:ES4"/>
    <mergeCell ref="AU4:BA4"/>
    <mergeCell ref="BC4:BK4"/>
    <mergeCell ref="BL4:BT4"/>
    <mergeCell ref="BU4:CA4"/>
    <mergeCell ref="CC4:CK4"/>
    <mergeCell ref="CL4:CT4"/>
    <mergeCell ref="IT4:IZ4"/>
    <mergeCell ref="GT4:GZ4"/>
    <mergeCell ref="HB4:HJ4"/>
    <mergeCell ref="HK4:HS4"/>
    <mergeCell ref="FB4:FI4"/>
    <mergeCell ref="F46:G46"/>
    <mergeCell ref="B45:P45"/>
    <mergeCell ref="E82:F82"/>
    <mergeCell ref="LT42:LZ42"/>
    <mergeCell ref="JK42:JS42"/>
    <mergeCell ref="JO40:JP40"/>
    <mergeCell ref="JQ40:JR40"/>
    <mergeCell ref="X5:Y5"/>
    <mergeCell ref="AC5:AD5"/>
    <mergeCell ref="AE5:AF5"/>
    <mergeCell ref="AG5:AH5"/>
    <mergeCell ref="AI5:AJ5"/>
    <mergeCell ref="BN5:BO5"/>
    <mergeCell ref="BP5:BQ5"/>
    <mergeCell ref="BR5:BS5"/>
    <mergeCell ref="IT5:IU5"/>
    <mergeCell ref="AN5:AO5"/>
    <mergeCell ref="AL5:AM5"/>
    <mergeCell ref="V5:W5"/>
    <mergeCell ref="T5:U5"/>
    <mergeCell ref="Q5:R5"/>
    <mergeCell ref="EQ5:ER5"/>
    <mergeCell ref="BU5:BV5"/>
    <mergeCell ref="BW5:BX5"/>
    <mergeCell ref="IK4:IS4"/>
    <mergeCell ref="ET4:EZ4"/>
    <mergeCell ref="FK4:FS4"/>
    <mergeCell ref="FT4:FZ4"/>
    <mergeCell ref="IB4:IJ4"/>
    <mergeCell ref="GB4:GJ4"/>
    <mergeCell ref="GK4:GS4"/>
    <mergeCell ref="DF5:DG5"/>
    <mergeCell ref="CU4:DA4"/>
    <mergeCell ref="IQ5:IR5"/>
    <mergeCell ref="DH5:DI5"/>
    <mergeCell ref="DK5:DL5"/>
    <mergeCell ref="DM5:DN5"/>
    <mergeCell ref="DB4:DJ4"/>
    <mergeCell ref="CU5:CV5"/>
    <mergeCell ref="CW5:CX5"/>
    <mergeCell ref="CY5:CZ5"/>
    <mergeCell ref="DB5:DC5"/>
    <mergeCell ref="DD5:DE5"/>
    <mergeCell ref="OH5:OI5"/>
    <mergeCell ref="OF5:OG5"/>
    <mergeCell ref="OD5:OE5"/>
    <mergeCell ref="OA5:OB5"/>
    <mergeCell ref="NY5:NZ5"/>
    <mergeCell ref="NU5:NV5"/>
    <mergeCell ref="FB5:FC5"/>
    <mergeCell ref="FD5:FE5"/>
    <mergeCell ref="FF5:FG5"/>
    <mergeCell ref="FH5:FI5"/>
    <mergeCell ref="FV5:FW5"/>
    <mergeCell ref="FX5:FY5"/>
    <mergeCell ref="GB5:GC5"/>
    <mergeCell ref="GD5:GE5"/>
    <mergeCell ref="GF5:GG5"/>
    <mergeCell ref="GH5:GI5"/>
    <mergeCell ref="FK5:FL5"/>
    <mergeCell ref="FM5:FN5"/>
    <mergeCell ref="FO5:FP5"/>
    <mergeCell ref="FQ5:FR5"/>
    <mergeCell ref="FT5:FU5"/>
    <mergeCell ref="HX5:HY5"/>
    <mergeCell ref="GX5:GY5"/>
    <mergeCell ref="IV5:IW5"/>
    <mergeCell ref="MW5:MX5"/>
    <mergeCell ref="MU5:MV5"/>
    <mergeCell ref="LH5:LI5"/>
    <mergeCell ref="LF5:LG5"/>
    <mergeCell ref="LD5:LE5"/>
    <mergeCell ref="LB5:LC5"/>
    <mergeCell ref="KV5:KW5"/>
    <mergeCell ref="MN3:MN5"/>
    <mergeCell ref="MT3:MT5"/>
    <mergeCell ref="NA4:NE4"/>
    <mergeCell ref="NF4:NJ4"/>
    <mergeCell ref="HT4:HZ4"/>
    <mergeCell ref="KB3:KZ3"/>
    <mergeCell ref="KB4:KJ4"/>
    <mergeCell ref="KK4:KS4"/>
    <mergeCell ref="KT4:KZ4"/>
    <mergeCell ref="KB5:KC5"/>
    <mergeCell ref="AP5:AQ5"/>
    <mergeCell ref="IO5:IP5"/>
    <mergeCell ref="IM5:IN5"/>
    <mergeCell ref="IK5:IL5"/>
    <mergeCell ref="IH5:II5"/>
    <mergeCell ref="IF5:IG5"/>
    <mergeCell ref="ID5:IE5"/>
    <mergeCell ref="IB5:IC5"/>
    <mergeCell ref="HT5:HU5"/>
    <mergeCell ref="HQ5:HR5"/>
    <mergeCell ref="DQ5:DR5"/>
    <mergeCell ref="DT5:DU5"/>
    <mergeCell ref="DV5:DW5"/>
    <mergeCell ref="DX5:DY5"/>
    <mergeCell ref="EB5:EC5"/>
    <mergeCell ref="ED5:EE5"/>
    <mergeCell ref="OM3:PK3"/>
    <mergeCell ref="NL3:OJ3"/>
    <mergeCell ref="NF3:NJ3"/>
    <mergeCell ref="NA3:NE3"/>
    <mergeCell ref="MZ3:MZ5"/>
    <mergeCell ref="MU3:MY3"/>
    <mergeCell ref="LB3:LZ3"/>
    <mergeCell ref="FB3:FZ3"/>
    <mergeCell ref="EB3:EZ3"/>
    <mergeCell ref="OV4:PD4"/>
    <mergeCell ref="OM4:OU4"/>
    <mergeCell ref="OD4:OJ4"/>
    <mergeCell ref="NU4:OC4"/>
    <mergeCell ref="NL4:NT4"/>
    <mergeCell ref="MU4:MY4"/>
    <mergeCell ref="LT4:LZ4"/>
    <mergeCell ref="LK4:LS4"/>
    <mergeCell ref="LB4:LJ4"/>
    <mergeCell ref="KX5:KY5"/>
    <mergeCell ref="KT5:KU5"/>
    <mergeCell ref="KQ5:KR5"/>
    <mergeCell ref="KO5:KP5"/>
    <mergeCell ref="KM5:KN5"/>
    <mergeCell ref="KK5:KL5"/>
    <mergeCell ref="DB3:DZ3"/>
    <mergeCell ref="CC3:DA3"/>
    <mergeCell ref="BC3:CA3"/>
    <mergeCell ref="AC3:BA3"/>
    <mergeCell ref="B3:Z3"/>
    <mergeCell ref="MO5:MP5"/>
    <mergeCell ref="MK5:ML5"/>
    <mergeCell ref="MI5:MJ5"/>
    <mergeCell ref="MC4:MG4"/>
    <mergeCell ref="MI4:MM4"/>
    <mergeCell ref="MO4:MS4"/>
    <mergeCell ref="MQ5:MR5"/>
    <mergeCell ref="MO3:MS3"/>
    <mergeCell ref="MI3:MM3"/>
    <mergeCell ref="O5:P5"/>
    <mergeCell ref="M5:N5"/>
    <mergeCell ref="K5:L5"/>
    <mergeCell ref="H5:I5"/>
    <mergeCell ref="F5:G5"/>
    <mergeCell ref="D5:E5"/>
    <mergeCell ref="B5:C5"/>
    <mergeCell ref="AW5:AX5"/>
    <mergeCell ref="AU5:AV5"/>
    <mergeCell ref="AR5:AS5"/>
    <mergeCell ref="PN3:QL3"/>
    <mergeCell ref="PN4:PV4"/>
    <mergeCell ref="PW4:QE4"/>
    <mergeCell ref="QF4:QL4"/>
    <mergeCell ref="PN5:PO5"/>
    <mergeCell ref="PP5:PQ5"/>
    <mergeCell ref="PR5:PS5"/>
    <mergeCell ref="PT5:PU5"/>
    <mergeCell ref="PW5:PX5"/>
    <mergeCell ref="PY5:PZ5"/>
    <mergeCell ref="QA5:QB5"/>
    <mergeCell ref="QC5:QD5"/>
    <mergeCell ref="QF5:QG5"/>
    <mergeCell ref="QH5:QI5"/>
    <mergeCell ref="QJ5:QK5"/>
  </mergeCells>
  <pageMargins left="0.21" right="0.2" top="0.22" bottom="0.2" header="0.13" footer="0.1"/>
  <pageSetup scale="4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33"/>
  <sheetViews>
    <sheetView topLeftCell="A10" workbookViewId="0">
      <selection activeCell="Q18" sqref="Q18"/>
    </sheetView>
  </sheetViews>
  <sheetFormatPr defaultRowHeight="14.4"/>
  <cols>
    <col min="1" max="1" width="5.109375" customWidth="1"/>
    <col min="2" max="2" width="30.6640625" customWidth="1"/>
    <col min="3" max="3" width="6.6640625" customWidth="1"/>
    <col min="4" max="4" width="9.44140625" customWidth="1"/>
    <col min="5" max="5" width="6.109375" customWidth="1"/>
    <col min="6" max="6" width="10.6640625" customWidth="1"/>
    <col min="7" max="7" width="5.44140625" customWidth="1"/>
    <col min="8" max="8" width="9.5546875" customWidth="1"/>
    <col min="9" max="9" width="4.109375" customWidth="1"/>
    <col min="10" max="10" width="8.44140625" customWidth="1"/>
    <col min="11" max="11" width="9.6640625" customWidth="1"/>
    <col min="12" max="12" width="9" customWidth="1"/>
    <col min="13" max="13" width="10.44140625" customWidth="1"/>
    <col min="14" max="14" width="9.109375" customWidth="1"/>
    <col min="15" max="15" width="8" customWidth="1"/>
    <col min="16" max="16" width="8.109375" customWidth="1"/>
    <col min="17" max="17" width="12" customWidth="1"/>
    <col min="18" max="18" width="5.88671875" customWidth="1"/>
    <col min="19" max="19" width="8.33203125" customWidth="1"/>
    <col min="20" max="20" width="10.109375" customWidth="1"/>
    <col min="21" max="21" width="4.5546875" customWidth="1"/>
    <col min="22" max="22" width="10" customWidth="1"/>
    <col min="23" max="23" width="5.109375" customWidth="1"/>
    <col min="24" max="24" width="9.109375" customWidth="1"/>
    <col min="25" max="25" width="2.88671875" customWidth="1"/>
    <col min="26" max="26" width="9.5546875" customWidth="1"/>
    <col min="27" max="27" width="12" customWidth="1"/>
  </cols>
  <sheetData>
    <row r="2" spans="1:28" s="50" customFormat="1">
      <c r="A2" s="481" t="s">
        <v>29</v>
      </c>
      <c r="B2" s="482" t="s">
        <v>30</v>
      </c>
      <c r="C2" s="475" t="s">
        <v>191</v>
      </c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  <c r="Z2" s="475"/>
      <c r="AA2" s="475"/>
    </row>
    <row r="3" spans="1:28" s="50" customFormat="1">
      <c r="A3" s="481"/>
      <c r="B3" s="482"/>
      <c r="C3" s="475" t="s">
        <v>4</v>
      </c>
      <c r="D3" s="475"/>
      <c r="E3" s="475" t="s">
        <v>5</v>
      </c>
      <c r="F3" s="475"/>
      <c r="G3" s="475" t="s">
        <v>6</v>
      </c>
      <c r="H3" s="475"/>
      <c r="I3" s="475" t="s">
        <v>7</v>
      </c>
      <c r="J3" s="475"/>
      <c r="K3" s="284" t="s">
        <v>8</v>
      </c>
      <c r="L3" s="475" t="s">
        <v>9</v>
      </c>
      <c r="M3" s="475"/>
      <c r="N3" s="475" t="s">
        <v>5</v>
      </c>
      <c r="O3" s="475"/>
      <c r="P3" s="475" t="s">
        <v>6</v>
      </c>
      <c r="Q3" s="475"/>
      <c r="R3" s="475" t="s">
        <v>7</v>
      </c>
      <c r="S3" s="475"/>
      <c r="T3" s="284" t="s">
        <v>8</v>
      </c>
      <c r="U3" s="475" t="s">
        <v>31</v>
      </c>
      <c r="V3" s="475"/>
      <c r="W3" s="475" t="s">
        <v>11</v>
      </c>
      <c r="X3" s="475"/>
      <c r="Y3" s="475" t="s">
        <v>12</v>
      </c>
      <c r="Z3" s="475"/>
      <c r="AA3" s="284" t="s">
        <v>13</v>
      </c>
    </row>
    <row r="4" spans="1:28" ht="27.9" customHeight="1">
      <c r="A4" s="36">
        <v>1</v>
      </c>
      <c r="B4" s="282" t="s">
        <v>119</v>
      </c>
      <c r="C4" s="85">
        <f>' January-2025'!B38</f>
        <v>86</v>
      </c>
      <c r="D4" s="84">
        <f>' January-2025'!C38</f>
        <v>8.8298611111111125</v>
      </c>
      <c r="E4" s="85">
        <f>' January-2025'!D38</f>
        <v>3</v>
      </c>
      <c r="F4" s="84">
        <f>' January-2025'!E38</f>
        <v>2.4305555555555552E-2</v>
      </c>
      <c r="G4" s="85">
        <f>' January-2025'!F38</f>
        <v>23</v>
      </c>
      <c r="H4" s="84">
        <f>' January-2025'!G38</f>
        <v>0.31944444444444436</v>
      </c>
      <c r="I4" s="85">
        <f>' January-2025'!H38</f>
        <v>0</v>
      </c>
      <c r="J4" s="84">
        <f>' January-2025'!I38</f>
        <v>0</v>
      </c>
      <c r="K4" s="252">
        <f>' January-2025'!J38</f>
        <v>9.1736111111111107</v>
      </c>
      <c r="L4" s="85">
        <f>' January-2025'!K38</f>
        <v>0</v>
      </c>
      <c r="M4" s="84">
        <f>' January-2025'!L38</f>
        <v>0</v>
      </c>
      <c r="N4" s="85">
        <f>' January-2025'!M38</f>
        <v>0</v>
      </c>
      <c r="O4" s="90">
        <f>' January-2025'!N38</f>
        <v>0</v>
      </c>
      <c r="P4" s="89">
        <f>' January-2025'!O38</f>
        <v>0</v>
      </c>
      <c r="Q4" s="84">
        <f>' January-2025'!P38</f>
        <v>0</v>
      </c>
      <c r="R4" s="85">
        <f>' January-2025'!Q38</f>
        <v>0</v>
      </c>
      <c r="S4" s="90">
        <f>' January-2025'!R38</f>
        <v>0</v>
      </c>
      <c r="T4" s="253">
        <f>' January-2025'!S38</f>
        <v>0</v>
      </c>
      <c r="U4" s="85">
        <f>' January-2025'!T38</f>
        <v>73</v>
      </c>
      <c r="V4" s="84">
        <f>' January-2025'!U38</f>
        <v>20.93055555555555</v>
      </c>
      <c r="W4" s="85">
        <f>' January-2025'!V38</f>
        <v>11</v>
      </c>
      <c r="X4" s="84">
        <f>' January-2025'!W38</f>
        <v>0.56944444444444442</v>
      </c>
      <c r="Y4" s="85">
        <f>' January-2025'!X38</f>
        <v>1</v>
      </c>
      <c r="Z4" s="84">
        <f>' January-2025'!Y38</f>
        <v>0.3263888888888889</v>
      </c>
      <c r="AA4" s="254">
        <f>' January-2025'!PK38</f>
        <v>31</v>
      </c>
      <c r="AB4" s="38"/>
    </row>
    <row r="5" spans="1:28" ht="27.9" customHeight="1">
      <c r="A5" s="36">
        <v>2</v>
      </c>
      <c r="B5" s="282" t="s">
        <v>120</v>
      </c>
      <c r="C5" s="85">
        <f>' January-2025'!AC38</f>
        <v>100</v>
      </c>
      <c r="D5" s="84">
        <f>' January-2025'!AD38</f>
        <v>8.7708333333333321</v>
      </c>
      <c r="E5" s="85">
        <f>' January-2025'!AE38</f>
        <v>5</v>
      </c>
      <c r="F5" s="84">
        <f>' January-2025'!AF38</f>
        <v>0.13194444444444445</v>
      </c>
      <c r="G5" s="85">
        <f>' January-2025'!AG38</f>
        <v>35</v>
      </c>
      <c r="H5" s="84">
        <f>' January-2025'!AH38</f>
        <v>0.28125</v>
      </c>
      <c r="I5" s="85">
        <f>' January-2025'!AI38</f>
        <v>0</v>
      </c>
      <c r="J5" s="84">
        <f>' January-2025'!AJ38</f>
        <v>0</v>
      </c>
      <c r="K5" s="252">
        <f>' January-2025'!AK38</f>
        <v>9.1840277777777786</v>
      </c>
      <c r="L5" s="85">
        <f>' January-2025'!AL38</f>
        <v>0</v>
      </c>
      <c r="M5" s="84">
        <f>' January-2025'!AM38</f>
        <v>0</v>
      </c>
      <c r="N5" s="85">
        <f>' January-2025'!AN38</f>
        <v>0</v>
      </c>
      <c r="O5" s="90">
        <f>' January-2025'!AO38</f>
        <v>0</v>
      </c>
      <c r="P5" s="89">
        <f>' January-2025'!AP38</f>
        <v>0</v>
      </c>
      <c r="Q5" s="84">
        <f>' January-2025'!AQ38</f>
        <v>0</v>
      </c>
      <c r="R5" s="85">
        <f>' January-2025'!AR38</f>
        <v>0</v>
      </c>
      <c r="S5" s="90">
        <f>' January-2025'!AS38</f>
        <v>0</v>
      </c>
      <c r="T5" s="253">
        <f>' January-2025'!AT38</f>
        <v>0</v>
      </c>
      <c r="U5" s="85">
        <f>' January-2025'!AU38</f>
        <v>77</v>
      </c>
      <c r="V5" s="84">
        <f>' January-2025'!AV38</f>
        <v>20.784722222222218</v>
      </c>
      <c r="W5" s="85">
        <f>' January-2025'!AW38</f>
        <v>9</v>
      </c>
      <c r="X5" s="84">
        <f>' January-2025'!AX38</f>
        <v>0.69791666666666663</v>
      </c>
      <c r="Y5" s="85">
        <f>' January-2025'!AY38</f>
        <v>2</v>
      </c>
      <c r="Z5" s="84">
        <f>' January-2025'!AZ38</f>
        <v>0.33333333333333331</v>
      </c>
      <c r="AA5" s="254">
        <f>' January-2025'!PK38</f>
        <v>31</v>
      </c>
      <c r="AB5" s="38"/>
    </row>
    <row r="6" spans="1:28" ht="27.9" customHeight="1">
      <c r="A6" s="36">
        <v>3</v>
      </c>
      <c r="B6" s="282" t="s">
        <v>121</v>
      </c>
      <c r="C6" s="85">
        <f>' January-2025'!BC38</f>
        <v>80</v>
      </c>
      <c r="D6" s="84">
        <f>' January-2025'!BD38</f>
        <v>29.986111111111118</v>
      </c>
      <c r="E6" s="85">
        <f>' January-2025'!BE38</f>
        <v>16</v>
      </c>
      <c r="F6" s="84">
        <f>' January-2025'!BF38</f>
        <v>0.42708333333333326</v>
      </c>
      <c r="G6" s="85">
        <f>' January-2025'!BG38</f>
        <v>32</v>
      </c>
      <c r="H6" s="84">
        <f>' January-2025'!BH38</f>
        <v>0.25347222222222227</v>
      </c>
      <c r="I6" s="85">
        <f>' January-2025'!BI38</f>
        <v>0</v>
      </c>
      <c r="J6" s="84">
        <f>' January-2025'!BJ38</f>
        <v>0</v>
      </c>
      <c r="K6" s="252">
        <f>' January-2025'!BK38</f>
        <v>30.666666666666668</v>
      </c>
      <c r="L6" s="85">
        <f>' January-2025'!BL38</f>
        <v>0</v>
      </c>
      <c r="M6" s="84">
        <f>' January-2025'!BM38</f>
        <v>0</v>
      </c>
      <c r="N6" s="85">
        <f>' January-2025'!BN38</f>
        <v>0</v>
      </c>
      <c r="O6" s="90">
        <f>' January-2025'!BO38</f>
        <v>0</v>
      </c>
      <c r="P6" s="89">
        <f>' January-2025'!BP38</f>
        <v>0</v>
      </c>
      <c r="Q6" s="84">
        <f>' January-2025'!BQ38</f>
        <v>0</v>
      </c>
      <c r="R6" s="85">
        <f>' January-2025'!BR38</f>
        <v>0</v>
      </c>
      <c r="S6" s="90">
        <f>' January-2025'!BS38</f>
        <v>0</v>
      </c>
      <c r="T6" s="253">
        <f>' January-2025'!BT38</f>
        <v>0</v>
      </c>
      <c r="U6" s="85">
        <f>' January-2025'!BU38</f>
        <v>0</v>
      </c>
      <c r="V6" s="84">
        <f>' January-2025'!BV38</f>
        <v>0</v>
      </c>
      <c r="W6" s="85">
        <f>' January-2025'!BW38</f>
        <v>0</v>
      </c>
      <c r="X6" s="84">
        <f>' January-2025'!BX38</f>
        <v>0</v>
      </c>
      <c r="Y6" s="85">
        <f>' January-2025'!BY38</f>
        <v>2</v>
      </c>
      <c r="Z6" s="84">
        <f>' January-2025'!BZ38</f>
        <v>0.33333333333333331</v>
      </c>
      <c r="AA6" s="254">
        <f>' January-2025'!PK38</f>
        <v>31</v>
      </c>
      <c r="AB6" s="38"/>
    </row>
    <row r="7" spans="1:28" ht="27.9" customHeight="1">
      <c r="A7" s="165">
        <v>4</v>
      </c>
      <c r="B7" s="282" t="s">
        <v>134</v>
      </c>
      <c r="C7" s="85">
        <f>' January-2025'!OM38</f>
        <v>66</v>
      </c>
      <c r="D7" s="84">
        <f>' January-2025'!ON38</f>
        <v>29.961805555555561</v>
      </c>
      <c r="E7" s="85">
        <v>10</v>
      </c>
      <c r="F7" s="84">
        <f>' January-2025'!OP38</f>
        <v>0.54166666666666663</v>
      </c>
      <c r="G7" s="85">
        <f>' January-2025'!OQ38</f>
        <v>19</v>
      </c>
      <c r="H7" s="84">
        <f>' January-2025'!OR38</f>
        <v>0.16319444444444448</v>
      </c>
      <c r="I7" s="85">
        <f>' January-2025'!OS38</f>
        <v>0</v>
      </c>
      <c r="J7" s="84">
        <f>' January-2025'!OT38</f>
        <v>0</v>
      </c>
      <c r="K7" s="252">
        <f>' January-2025'!OU38</f>
        <v>30.666666666666668</v>
      </c>
      <c r="L7" s="85">
        <f>' January-2025'!OV38</f>
        <v>0</v>
      </c>
      <c r="M7" s="84">
        <f>' January-2025'!OW38</f>
        <v>0</v>
      </c>
      <c r="N7" s="85">
        <f>' January-2025'!OX38</f>
        <v>0</v>
      </c>
      <c r="O7" s="90">
        <f>' January-2025'!OY38</f>
        <v>0</v>
      </c>
      <c r="P7" s="188">
        <f>' January-2025'!OZ38</f>
        <v>0</v>
      </c>
      <c r="Q7" s="84">
        <f>' January-2025'!PA38</f>
        <v>0</v>
      </c>
      <c r="R7" s="85">
        <f>' January-2025'!PB38</f>
        <v>0</v>
      </c>
      <c r="S7" s="90">
        <f>' January-2025'!PC38</f>
        <v>0</v>
      </c>
      <c r="T7" s="253">
        <f>' January-2025'!PD38</f>
        <v>0</v>
      </c>
      <c r="U7" s="85">
        <f>' January-2025'!PE38</f>
        <v>0</v>
      </c>
      <c r="V7" s="84">
        <f>' January-2025'!PF38</f>
        <v>0</v>
      </c>
      <c r="W7" s="85">
        <f>' January-2025'!PG38</f>
        <v>0</v>
      </c>
      <c r="X7" s="84">
        <f>' January-2025'!PH38</f>
        <v>0</v>
      </c>
      <c r="Y7" s="85">
        <f>' January-2025'!PI38</f>
        <v>2</v>
      </c>
      <c r="Z7" s="84">
        <f>' January-2025'!PJ38</f>
        <v>0.33333333333333331</v>
      </c>
      <c r="AA7" s="254">
        <f>' January-2025'!PK38</f>
        <v>31</v>
      </c>
      <c r="AB7" s="38"/>
    </row>
    <row r="8" spans="1:28" ht="27.9" customHeight="1">
      <c r="A8" s="36">
        <v>5</v>
      </c>
      <c r="B8" s="282" t="s">
        <v>167</v>
      </c>
      <c r="C8" s="85">
        <f>' January-2025'!PN38</f>
        <v>92</v>
      </c>
      <c r="D8" s="84">
        <f>' January-2025'!PO38</f>
        <v>8.7430555555555571</v>
      </c>
      <c r="E8" s="85">
        <v>0</v>
      </c>
      <c r="F8" s="84">
        <f>' January-2025'!PQ38</f>
        <v>0.11458333333333334</v>
      </c>
      <c r="G8" s="85">
        <f>' January-2025'!PR38</f>
        <v>33</v>
      </c>
      <c r="H8" s="84">
        <f>' January-2025'!PS38</f>
        <v>0.28125</v>
      </c>
      <c r="I8" s="85">
        <f>' January-2025'!PT38</f>
        <v>0</v>
      </c>
      <c r="J8" s="84">
        <f>' January-2025'!PU38</f>
        <v>0</v>
      </c>
      <c r="K8" s="252">
        <f>' January-2025'!PV38</f>
        <v>9.1388888888888893</v>
      </c>
      <c r="L8" s="85">
        <f>' January-2025'!PW38</f>
        <v>0</v>
      </c>
      <c r="M8" s="84">
        <f>' January-2025'!PX38</f>
        <v>0</v>
      </c>
      <c r="N8" s="85">
        <f>' January-2025'!PY38</f>
        <v>0</v>
      </c>
      <c r="O8" s="90">
        <f>' January-2025'!PZ38</f>
        <v>0</v>
      </c>
      <c r="P8" s="274">
        <f>' January-2025'!QA38</f>
        <v>0</v>
      </c>
      <c r="Q8" s="84">
        <f>' January-2025'!QB38</f>
        <v>0</v>
      </c>
      <c r="R8" s="85">
        <f>' January-2025'!QC38</f>
        <v>0</v>
      </c>
      <c r="S8" s="90">
        <f>' January-2025'!QD38</f>
        <v>0</v>
      </c>
      <c r="T8" s="253">
        <f>' January-2025'!QE38</f>
        <v>0</v>
      </c>
      <c r="U8" s="85">
        <f>' January-2025'!QF38</f>
        <v>74</v>
      </c>
      <c r="V8" s="84">
        <f>' January-2025'!QG38</f>
        <v>21.190972222222218</v>
      </c>
      <c r="W8" s="85">
        <f>' January-2025'!QH38</f>
        <v>9</v>
      </c>
      <c r="X8" s="84">
        <f>' January-2025'!QI38</f>
        <v>0.34375</v>
      </c>
      <c r="Y8" s="85">
        <f>' January-2025'!QJ38</f>
        <v>1</v>
      </c>
      <c r="Z8" s="84">
        <f>' January-2025'!QK38</f>
        <v>0.3263888888888889</v>
      </c>
      <c r="AA8" s="254">
        <f>' January-2025'!PK38</f>
        <v>31</v>
      </c>
      <c r="AB8" s="38"/>
    </row>
    <row r="9" spans="1:28" ht="27.9" customHeight="1">
      <c r="A9" s="165">
        <v>6</v>
      </c>
      <c r="B9" s="282" t="s">
        <v>122</v>
      </c>
      <c r="C9" s="85">
        <v>38</v>
      </c>
      <c r="D9" s="266">
        <v>30.548611111111111</v>
      </c>
      <c r="E9" s="85">
        <v>1</v>
      </c>
      <c r="F9" s="84">
        <v>3.4722222222222224E-2</v>
      </c>
      <c r="G9" s="85">
        <v>3</v>
      </c>
      <c r="H9" s="84">
        <v>1.3888888888888888E-2</v>
      </c>
      <c r="I9" s="85">
        <v>0</v>
      </c>
      <c r="J9" s="84">
        <v>0</v>
      </c>
      <c r="K9" s="252">
        <v>30.597222222222225</v>
      </c>
      <c r="L9" s="85">
        <v>0</v>
      </c>
      <c r="M9" s="84">
        <v>0</v>
      </c>
      <c r="N9" s="85">
        <v>0</v>
      </c>
      <c r="O9" s="90">
        <v>0</v>
      </c>
      <c r="P9" s="274">
        <v>0</v>
      </c>
      <c r="Q9" s="84">
        <v>0</v>
      </c>
      <c r="R9" s="85">
        <v>0</v>
      </c>
      <c r="S9" s="90">
        <v>0</v>
      </c>
      <c r="T9" s="253">
        <v>0</v>
      </c>
      <c r="U9" s="85">
        <v>0</v>
      </c>
      <c r="V9" s="84">
        <v>0</v>
      </c>
      <c r="W9" s="85">
        <v>0</v>
      </c>
      <c r="X9" s="84">
        <v>0</v>
      </c>
      <c r="Y9" s="85">
        <v>4</v>
      </c>
      <c r="Z9" s="84">
        <v>0.40277777777777773</v>
      </c>
      <c r="AA9" s="254">
        <v>31</v>
      </c>
      <c r="AB9" s="38"/>
    </row>
    <row r="10" spans="1:28" ht="25.5" customHeight="1">
      <c r="A10" s="476" t="s">
        <v>192</v>
      </c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</row>
    <row r="11" spans="1:28" s="278" customFormat="1" ht="14.25" customHeight="1">
      <c r="A11" s="476"/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</row>
    <row r="12" spans="1:28">
      <c r="A12" s="290" t="s">
        <v>189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28" s="281" customFormat="1" ht="39.75" customHeight="1">
      <c r="A13" s="279" t="s">
        <v>33</v>
      </c>
      <c r="B13" s="280" t="s">
        <v>34</v>
      </c>
      <c r="C13" s="477" t="s">
        <v>35</v>
      </c>
      <c r="D13" s="478"/>
      <c r="E13" s="477" t="s">
        <v>36</v>
      </c>
      <c r="F13" s="478"/>
      <c r="G13" s="479" t="s">
        <v>37</v>
      </c>
      <c r="H13" s="480"/>
      <c r="I13" s="479" t="s">
        <v>38</v>
      </c>
      <c r="J13" s="480"/>
      <c r="K13" s="479" t="s">
        <v>39</v>
      </c>
      <c r="L13" s="480"/>
      <c r="M13" s="479" t="s">
        <v>40</v>
      </c>
      <c r="N13" s="480"/>
      <c r="O13" s="483" t="s">
        <v>12</v>
      </c>
      <c r="P13" s="483"/>
    </row>
    <row r="14" spans="1:28" ht="19.5" customHeight="1">
      <c r="A14" s="39"/>
      <c r="B14" s="37"/>
      <c r="C14" s="36" t="s">
        <v>41</v>
      </c>
      <c r="D14" s="36" t="s">
        <v>42</v>
      </c>
      <c r="E14" s="36" t="s">
        <v>41</v>
      </c>
      <c r="F14" s="36" t="s">
        <v>42</v>
      </c>
      <c r="G14" s="36" t="s">
        <v>41</v>
      </c>
      <c r="H14" s="36" t="s">
        <v>42</v>
      </c>
      <c r="I14" s="36" t="s">
        <v>41</v>
      </c>
      <c r="J14" s="36" t="s">
        <v>42</v>
      </c>
      <c r="K14" s="36" t="s">
        <v>41</v>
      </c>
      <c r="L14" s="36" t="s">
        <v>42</v>
      </c>
      <c r="M14" s="36" t="s">
        <v>41</v>
      </c>
      <c r="N14" s="36" t="s">
        <v>42</v>
      </c>
      <c r="O14" s="86" t="s">
        <v>41</v>
      </c>
      <c r="P14" s="86" t="s">
        <v>42</v>
      </c>
    </row>
    <row r="15" spans="1:28">
      <c r="A15" s="39">
        <v>1</v>
      </c>
      <c r="B15" s="283" t="s">
        <v>43</v>
      </c>
      <c r="C15" s="91"/>
      <c r="D15" s="92"/>
      <c r="E15" s="91"/>
      <c r="F15" s="92"/>
      <c r="G15" s="91"/>
      <c r="H15" s="92"/>
      <c r="I15" s="91"/>
      <c r="J15" s="92"/>
      <c r="K15" s="91"/>
      <c r="L15" s="92"/>
      <c r="M15" s="91"/>
      <c r="N15" s="92"/>
      <c r="O15" s="91"/>
      <c r="P15" s="92"/>
      <c r="Q15" s="93"/>
    </row>
    <row r="16" spans="1:28">
      <c r="A16" s="39">
        <v>2</v>
      </c>
      <c r="B16" s="282" t="s">
        <v>114</v>
      </c>
      <c r="C16" s="85"/>
      <c r="D16" s="95"/>
      <c r="E16" s="85"/>
      <c r="F16" s="95"/>
      <c r="G16" s="94"/>
      <c r="H16" s="95"/>
      <c r="I16" s="94"/>
      <c r="J16" s="95"/>
      <c r="K16" s="94"/>
      <c r="L16" s="95"/>
      <c r="M16" s="94"/>
      <c r="N16" s="95"/>
      <c r="O16" s="94"/>
      <c r="P16" s="95"/>
      <c r="Q16" s="93"/>
    </row>
    <row r="17" spans="1:19" ht="24.9" customHeight="1">
      <c r="A17" s="39">
        <v>3</v>
      </c>
      <c r="B17" s="282" t="s">
        <v>18</v>
      </c>
      <c r="C17" s="85"/>
      <c r="D17" s="95"/>
      <c r="E17" s="85"/>
      <c r="F17" s="95"/>
      <c r="G17" s="94"/>
      <c r="H17" s="95"/>
      <c r="I17" s="94"/>
      <c r="J17" s="95"/>
      <c r="K17" s="94"/>
      <c r="L17" s="95"/>
      <c r="M17" s="94"/>
      <c r="N17" s="95"/>
      <c r="O17" s="94"/>
      <c r="P17" s="95"/>
      <c r="Q17" s="96"/>
    </row>
    <row r="18" spans="1:19" ht="24.9" customHeight="1">
      <c r="A18" s="39">
        <v>4</v>
      </c>
      <c r="B18" s="282" t="s">
        <v>19</v>
      </c>
      <c r="C18" s="85">
        <v>3</v>
      </c>
      <c r="D18" s="95">
        <v>0.25694444444444448</v>
      </c>
      <c r="E18" s="85">
        <v>11</v>
      </c>
      <c r="F18" s="95">
        <v>4.5138888888888888E-2</v>
      </c>
      <c r="G18" s="94">
        <v>0</v>
      </c>
      <c r="H18" s="95">
        <v>0</v>
      </c>
      <c r="I18" s="94">
        <v>0</v>
      </c>
      <c r="J18" s="95">
        <v>0</v>
      </c>
      <c r="K18" s="94">
        <v>0</v>
      </c>
      <c r="L18" s="95">
        <v>0</v>
      </c>
      <c r="M18" s="94">
        <v>45</v>
      </c>
      <c r="N18" s="95">
        <v>30.364583333333332</v>
      </c>
      <c r="O18" s="94">
        <v>2</v>
      </c>
      <c r="P18" s="95">
        <v>0.33333333333333331</v>
      </c>
      <c r="Q18" s="257">
        <f>P18+N18+L18+J18+H18+F18+D18</f>
        <v>30.999999999999996</v>
      </c>
    </row>
    <row r="19" spans="1:19" ht="24.9" customHeight="1">
      <c r="A19" s="39">
        <v>5</v>
      </c>
      <c r="B19" s="282" t="s">
        <v>193</v>
      </c>
      <c r="C19" s="85">
        <v>0</v>
      </c>
      <c r="D19" s="95">
        <v>0</v>
      </c>
      <c r="E19" s="85">
        <v>0</v>
      </c>
      <c r="F19" s="95">
        <v>0</v>
      </c>
      <c r="G19" s="94">
        <v>12</v>
      </c>
      <c r="H19" s="95">
        <v>3.7291666666666665</v>
      </c>
      <c r="I19" s="94">
        <v>0</v>
      </c>
      <c r="J19" s="95">
        <v>0</v>
      </c>
      <c r="K19" s="94">
        <v>0</v>
      </c>
      <c r="L19" s="95">
        <v>0</v>
      </c>
      <c r="M19" s="94">
        <v>12</v>
      </c>
      <c r="N19" s="95">
        <v>1.7291666666666667</v>
      </c>
      <c r="O19" s="94">
        <v>0</v>
      </c>
      <c r="P19" s="95">
        <v>0</v>
      </c>
      <c r="Q19" s="257">
        <f>P19+N19+L19+J19+H19+F19+D19</f>
        <v>5.458333333333333</v>
      </c>
    </row>
    <row r="20" spans="1:19" ht="24.9" customHeight="1">
      <c r="A20" s="39">
        <v>6</v>
      </c>
      <c r="B20" s="282" t="s">
        <v>119</v>
      </c>
      <c r="C20" s="85">
        <f t="shared" ref="C20:D24" si="0">E4+N4+W4</f>
        <v>14</v>
      </c>
      <c r="D20" s="84">
        <f t="shared" si="0"/>
        <v>0.59375</v>
      </c>
      <c r="E20" s="85">
        <f t="shared" ref="E20:F23" si="1">G4+P4</f>
        <v>23</v>
      </c>
      <c r="F20" s="101">
        <f t="shared" si="1"/>
        <v>0.31944444444444436</v>
      </c>
      <c r="G20" s="102">
        <f t="shared" ref="G20:H23" si="2">U4</f>
        <v>73</v>
      </c>
      <c r="H20" s="103">
        <f t="shared" si="2"/>
        <v>20.93055555555555</v>
      </c>
      <c r="I20" s="102">
        <f t="shared" ref="I20:J23" si="3">I4+R4</f>
        <v>0</v>
      </c>
      <c r="J20" s="103">
        <f t="shared" si="3"/>
        <v>0</v>
      </c>
      <c r="K20" s="102">
        <f t="shared" ref="K20:L23" si="4">L4</f>
        <v>0</v>
      </c>
      <c r="L20" s="103">
        <f t="shared" si="4"/>
        <v>0</v>
      </c>
      <c r="M20" s="104">
        <f t="shared" ref="M20:N23" si="5">C4</f>
        <v>86</v>
      </c>
      <c r="N20" s="105">
        <f t="shared" si="5"/>
        <v>8.8298611111111125</v>
      </c>
      <c r="O20" s="85">
        <f t="shared" ref="O20:P23" si="6">Y4</f>
        <v>1</v>
      </c>
      <c r="P20" s="84">
        <f t="shared" si="6"/>
        <v>0.3263888888888889</v>
      </c>
      <c r="Q20" s="257">
        <f>P20+N20+L20+J20+H20+F20+D20</f>
        <v>30.999999999999993</v>
      </c>
    </row>
    <row r="21" spans="1:19" ht="24.9" customHeight="1">
      <c r="A21" s="39">
        <v>7</v>
      </c>
      <c r="B21" s="282" t="s">
        <v>120</v>
      </c>
      <c r="C21" s="85">
        <f t="shared" si="0"/>
        <v>14</v>
      </c>
      <c r="D21" s="84">
        <f t="shared" si="0"/>
        <v>0.82986111111111105</v>
      </c>
      <c r="E21" s="85">
        <f t="shared" si="1"/>
        <v>35</v>
      </c>
      <c r="F21" s="101">
        <f t="shared" si="1"/>
        <v>0.28125</v>
      </c>
      <c r="G21" s="102">
        <f>U5</f>
        <v>77</v>
      </c>
      <c r="H21" s="103">
        <f t="shared" si="2"/>
        <v>20.784722222222218</v>
      </c>
      <c r="I21" s="102">
        <f t="shared" si="3"/>
        <v>0</v>
      </c>
      <c r="J21" s="103">
        <f t="shared" si="3"/>
        <v>0</v>
      </c>
      <c r="K21" s="102">
        <f t="shared" si="4"/>
        <v>0</v>
      </c>
      <c r="L21" s="103">
        <f t="shared" si="4"/>
        <v>0</v>
      </c>
      <c r="M21" s="104">
        <f t="shared" si="5"/>
        <v>100</v>
      </c>
      <c r="N21" s="105">
        <f t="shared" si="5"/>
        <v>8.7708333333333321</v>
      </c>
      <c r="O21" s="85">
        <f>Y5</f>
        <v>2</v>
      </c>
      <c r="P21" s="84">
        <f t="shared" si="6"/>
        <v>0.33333333333333331</v>
      </c>
      <c r="Q21" s="257">
        <f>P21+N21+L21+J21+H21+F21+D21</f>
        <v>30.999999999999996</v>
      </c>
    </row>
    <row r="22" spans="1:19" ht="24.9" customHeight="1">
      <c r="A22" s="36">
        <v>8</v>
      </c>
      <c r="B22" s="282" t="s">
        <v>121</v>
      </c>
      <c r="C22" s="85">
        <f t="shared" si="0"/>
        <v>16</v>
      </c>
      <c r="D22" s="84">
        <f t="shared" si="0"/>
        <v>0.42708333333333326</v>
      </c>
      <c r="E22" s="85">
        <f t="shared" si="1"/>
        <v>32</v>
      </c>
      <c r="F22" s="101">
        <f t="shared" si="1"/>
        <v>0.25347222222222227</v>
      </c>
      <c r="G22" s="102">
        <f t="shared" si="2"/>
        <v>0</v>
      </c>
      <c r="H22" s="103">
        <f t="shared" si="2"/>
        <v>0</v>
      </c>
      <c r="I22" s="102">
        <f t="shared" si="3"/>
        <v>0</v>
      </c>
      <c r="J22" s="103">
        <f t="shared" si="3"/>
        <v>0</v>
      </c>
      <c r="K22" s="102">
        <f t="shared" si="4"/>
        <v>0</v>
      </c>
      <c r="L22" s="103">
        <f t="shared" si="4"/>
        <v>0</v>
      </c>
      <c r="M22" s="104">
        <f t="shared" si="5"/>
        <v>80</v>
      </c>
      <c r="N22" s="105">
        <f>D6</f>
        <v>29.986111111111118</v>
      </c>
      <c r="O22" s="85">
        <f t="shared" si="6"/>
        <v>2</v>
      </c>
      <c r="P22" s="84">
        <f t="shared" si="6"/>
        <v>0.33333333333333331</v>
      </c>
      <c r="Q22" s="257">
        <f>P22+N22+L22+J22+H22+F22+D22</f>
        <v>31.000000000000004</v>
      </c>
    </row>
    <row r="23" spans="1:19" ht="24.9" customHeight="1">
      <c r="A23" s="165">
        <v>9</v>
      </c>
      <c r="B23" s="282" t="s">
        <v>134</v>
      </c>
      <c r="C23" s="85">
        <f t="shared" si="0"/>
        <v>10</v>
      </c>
      <c r="D23" s="84">
        <f t="shared" si="0"/>
        <v>0.54166666666666663</v>
      </c>
      <c r="E23" s="85">
        <f t="shared" si="1"/>
        <v>19</v>
      </c>
      <c r="F23" s="101">
        <f t="shared" si="1"/>
        <v>0.16319444444444448</v>
      </c>
      <c r="G23" s="102">
        <f t="shared" si="2"/>
        <v>0</v>
      </c>
      <c r="H23" s="103">
        <f t="shared" si="2"/>
        <v>0</v>
      </c>
      <c r="I23" s="102">
        <f t="shared" si="3"/>
        <v>0</v>
      </c>
      <c r="J23" s="103">
        <f t="shared" si="3"/>
        <v>0</v>
      </c>
      <c r="K23" s="102">
        <f t="shared" si="4"/>
        <v>0</v>
      </c>
      <c r="L23" s="103">
        <f t="shared" si="4"/>
        <v>0</v>
      </c>
      <c r="M23" s="104">
        <f t="shared" si="5"/>
        <v>66</v>
      </c>
      <c r="N23" s="105">
        <f t="shared" si="5"/>
        <v>29.961805555555561</v>
      </c>
      <c r="O23" s="85">
        <f t="shared" si="6"/>
        <v>2</v>
      </c>
      <c r="P23" s="84">
        <f t="shared" si="6"/>
        <v>0.33333333333333331</v>
      </c>
      <c r="Q23" s="257">
        <f t="shared" ref="Q23:Q24" si="7">P23+N23+L23+J23+H23+F23+D23</f>
        <v>31.000000000000004</v>
      </c>
    </row>
    <row r="24" spans="1:19" ht="24.9" customHeight="1">
      <c r="A24" s="39">
        <v>10</v>
      </c>
      <c r="B24" s="282" t="s">
        <v>167</v>
      </c>
      <c r="C24" s="85">
        <f t="shared" si="0"/>
        <v>9</v>
      </c>
      <c r="D24" s="84">
        <f t="shared" si="0"/>
        <v>0.45833333333333337</v>
      </c>
      <c r="E24" s="85">
        <f t="shared" ref="E24" si="8">G8+P8</f>
        <v>33</v>
      </c>
      <c r="F24" s="101">
        <f t="shared" ref="F24" si="9">H8+Q8</f>
        <v>0.28125</v>
      </c>
      <c r="G24" s="102">
        <f t="shared" ref="G24" si="10">U8</f>
        <v>74</v>
      </c>
      <c r="H24" s="103">
        <f t="shared" ref="H24" si="11">V8</f>
        <v>21.190972222222218</v>
      </c>
      <c r="I24" s="102">
        <f t="shared" ref="I24" si="12">I8+R8</f>
        <v>0</v>
      </c>
      <c r="J24" s="103">
        <f t="shared" ref="J24" si="13">J8+S8</f>
        <v>0</v>
      </c>
      <c r="K24" s="102">
        <f t="shared" ref="K24" si="14">L8</f>
        <v>0</v>
      </c>
      <c r="L24" s="103">
        <f t="shared" ref="L24" si="15">M8</f>
        <v>0</v>
      </c>
      <c r="M24" s="104">
        <f t="shared" ref="M24" si="16">C8</f>
        <v>92</v>
      </c>
      <c r="N24" s="105">
        <f>D8</f>
        <v>8.7430555555555571</v>
      </c>
      <c r="O24" s="85">
        <f t="shared" ref="O24" si="17">Y8</f>
        <v>1</v>
      </c>
      <c r="P24" s="84">
        <f t="shared" ref="P24" si="18">Z8</f>
        <v>0.3263888888888889</v>
      </c>
      <c r="Q24" s="257">
        <f t="shared" si="7"/>
        <v>30.999999999999996</v>
      </c>
    </row>
    <row r="25" spans="1:19" ht="24" customHeight="1">
      <c r="A25" s="40"/>
      <c r="B25" s="41" t="s">
        <v>32</v>
      </c>
    </row>
    <row r="29" spans="1:19" ht="15.6">
      <c r="N29" s="44"/>
    </row>
    <row r="30" spans="1:19" ht="15.6">
      <c r="P30" s="21"/>
      <c r="Q30" s="87" t="s">
        <v>98</v>
      </c>
      <c r="R30" s="87"/>
      <c r="S30" s="87"/>
    </row>
    <row r="31" spans="1:19" ht="15.6">
      <c r="P31" s="248"/>
      <c r="Q31" s="87" t="s">
        <v>117</v>
      </c>
      <c r="R31" s="87"/>
    </row>
    <row r="32" spans="1:19" ht="15.6">
      <c r="P32" s="248"/>
      <c r="Q32" s="87" t="s">
        <v>118</v>
      </c>
      <c r="R32" s="87"/>
      <c r="S32" s="87"/>
    </row>
    <row r="33" spans="12:19" ht="15.6">
      <c r="L33" s="34"/>
      <c r="P33" s="248"/>
      <c r="Q33" s="87" t="s">
        <v>99</v>
      </c>
      <c r="R33" s="87"/>
      <c r="S33" s="87"/>
    </row>
  </sheetData>
  <mergeCells count="22">
    <mergeCell ref="O13:P13"/>
    <mergeCell ref="W3:X3"/>
    <mergeCell ref="G3:H3"/>
    <mergeCell ref="I3:J3"/>
    <mergeCell ref="L3:M3"/>
    <mergeCell ref="N3:O3"/>
    <mergeCell ref="Y3:Z3"/>
    <mergeCell ref="A10:N11"/>
    <mergeCell ref="C13:D13"/>
    <mergeCell ref="E13:F13"/>
    <mergeCell ref="G13:H13"/>
    <mergeCell ref="I13:J13"/>
    <mergeCell ref="K13:L13"/>
    <mergeCell ref="A2:A3"/>
    <mergeCell ref="B2:B3"/>
    <mergeCell ref="C2:AA2"/>
    <mergeCell ref="C3:D3"/>
    <mergeCell ref="E3:F3"/>
    <mergeCell ref="P3:Q3"/>
    <mergeCell ref="M13:N13"/>
    <mergeCell ref="R3:S3"/>
    <mergeCell ref="U3:V3"/>
  </mergeCells>
  <pageMargins left="0.08" right="7.0000000000000007E-2" top="0.28999999999999998" bottom="0.25" header="0.16" footer="0.18"/>
  <pageSetup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1"/>
  <sheetViews>
    <sheetView zoomScale="80" zoomScaleNormal="80" workbookViewId="0">
      <selection activeCell="G20" sqref="G20"/>
    </sheetView>
  </sheetViews>
  <sheetFormatPr defaultRowHeight="14.4"/>
  <cols>
    <col min="1" max="1" width="4.6640625" customWidth="1"/>
    <col min="2" max="2" width="36.44140625" customWidth="1"/>
    <col min="3" max="3" width="7.88671875" customWidth="1"/>
    <col min="10" max="10" width="10.44140625" customWidth="1"/>
    <col min="11" max="11" width="5.44140625" customWidth="1"/>
    <col min="12" max="12" width="5.88671875" customWidth="1"/>
    <col min="13" max="13" width="11.88671875" customWidth="1"/>
    <col min="14" max="15" width="11.109375" customWidth="1"/>
    <col min="16" max="16" width="10.5546875" customWidth="1"/>
    <col min="17" max="17" width="6.6640625" customWidth="1"/>
    <col min="18" max="18" width="11.33203125" customWidth="1"/>
    <col min="19" max="19" width="6.6640625" customWidth="1"/>
    <col min="20" max="20" width="10.109375" customWidth="1"/>
    <col min="22" max="22" width="12.6640625" customWidth="1"/>
  </cols>
  <sheetData>
    <row r="1" spans="1:25" ht="27.6">
      <c r="A1" s="484" t="s">
        <v>138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</row>
    <row r="2" spans="1: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8"/>
      <c r="O2" s="48"/>
      <c r="P2" s="48"/>
      <c r="Q2" s="47"/>
      <c r="R2" s="48"/>
      <c r="S2" s="47"/>
      <c r="T2" s="48"/>
      <c r="U2" s="49"/>
      <c r="V2" s="47"/>
      <c r="W2" s="50"/>
      <c r="X2" s="50"/>
      <c r="Y2" s="50"/>
    </row>
    <row r="3" spans="1:25">
      <c r="A3" s="485" t="s">
        <v>127</v>
      </c>
      <c r="B3" s="486"/>
      <c r="C3" s="486"/>
      <c r="D3" s="487"/>
      <c r="E3" s="488" t="s">
        <v>52</v>
      </c>
      <c r="F3" s="488"/>
      <c r="G3" s="488"/>
      <c r="H3" s="488"/>
      <c r="I3" s="488"/>
      <c r="J3" s="488"/>
      <c r="K3" s="489" t="s">
        <v>53</v>
      </c>
      <c r="L3" s="490"/>
      <c r="M3" s="490"/>
      <c r="N3" s="51"/>
      <c r="O3" s="489" t="s">
        <v>54</v>
      </c>
      <c r="P3" s="490"/>
      <c r="Q3" s="490"/>
      <c r="R3" s="491"/>
      <c r="S3" s="492" t="s">
        <v>55</v>
      </c>
      <c r="T3" s="492"/>
      <c r="U3" s="492" t="s">
        <v>56</v>
      </c>
      <c r="V3" s="492"/>
      <c r="W3" s="50"/>
      <c r="X3" s="50"/>
      <c r="Y3" s="50"/>
    </row>
    <row r="4" spans="1:25" ht="11.25" customHeight="1">
      <c r="A4" s="493" t="s">
        <v>126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5"/>
      <c r="W4" s="50"/>
      <c r="X4" s="50"/>
      <c r="Y4" s="50"/>
    </row>
    <row r="5" spans="1:25" ht="8.25" customHeight="1">
      <c r="A5" s="496"/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8"/>
      <c r="W5" s="50"/>
      <c r="X5" s="50"/>
      <c r="Y5" s="50"/>
    </row>
    <row r="6" spans="1:25" ht="30" customHeight="1">
      <c r="A6" s="499" t="s">
        <v>57</v>
      </c>
      <c r="B6" s="499" t="s">
        <v>45</v>
      </c>
      <c r="C6" s="502" t="s">
        <v>58</v>
      </c>
      <c r="D6" s="503"/>
      <c r="E6" s="506" t="s">
        <v>59</v>
      </c>
      <c r="F6" s="507"/>
      <c r="G6" s="507"/>
      <c r="H6" s="508"/>
      <c r="I6" s="506" t="s">
        <v>60</v>
      </c>
      <c r="J6" s="508"/>
      <c r="K6" s="506" t="s">
        <v>61</v>
      </c>
      <c r="L6" s="508"/>
      <c r="M6" s="506" t="s">
        <v>62</v>
      </c>
      <c r="N6" s="507"/>
      <c r="O6" s="507"/>
      <c r="P6" s="508"/>
      <c r="Q6" s="506" t="s">
        <v>63</v>
      </c>
      <c r="R6" s="507"/>
      <c r="S6" s="507"/>
      <c r="T6" s="508"/>
      <c r="U6" s="509" t="s">
        <v>64</v>
      </c>
      <c r="V6" s="52" t="s">
        <v>65</v>
      </c>
      <c r="W6" s="50"/>
      <c r="X6" s="50"/>
      <c r="Y6" s="50"/>
    </row>
    <row r="7" spans="1:25" ht="21" customHeight="1">
      <c r="A7" s="500"/>
      <c r="B7" s="500"/>
      <c r="C7" s="504"/>
      <c r="D7" s="505"/>
      <c r="E7" s="513" t="s">
        <v>66</v>
      </c>
      <c r="F7" s="514"/>
      <c r="G7" s="513" t="s">
        <v>67</v>
      </c>
      <c r="H7" s="514"/>
      <c r="I7" s="499" t="s">
        <v>68</v>
      </c>
      <c r="J7" s="499" t="s">
        <v>69</v>
      </c>
      <c r="K7" s="517" t="s">
        <v>70</v>
      </c>
      <c r="L7" s="517" t="s">
        <v>71</v>
      </c>
      <c r="M7" s="489" t="s">
        <v>72</v>
      </c>
      <c r="N7" s="491"/>
      <c r="O7" s="489" t="s">
        <v>73</v>
      </c>
      <c r="P7" s="491"/>
      <c r="Q7" s="520" t="s">
        <v>101</v>
      </c>
      <c r="R7" s="521"/>
      <c r="S7" s="522" t="s">
        <v>102</v>
      </c>
      <c r="T7" s="523"/>
      <c r="U7" s="510"/>
      <c r="V7" s="499" t="s">
        <v>75</v>
      </c>
      <c r="W7" s="50"/>
      <c r="X7" s="50"/>
      <c r="Y7" s="50"/>
    </row>
    <row r="8" spans="1:25" ht="15" customHeight="1">
      <c r="A8" s="500"/>
      <c r="B8" s="500"/>
      <c r="C8" s="499" t="s">
        <v>76</v>
      </c>
      <c r="D8" s="499" t="s">
        <v>77</v>
      </c>
      <c r="E8" s="515"/>
      <c r="F8" s="516"/>
      <c r="G8" s="515"/>
      <c r="H8" s="516"/>
      <c r="I8" s="500"/>
      <c r="J8" s="500"/>
      <c r="K8" s="518"/>
      <c r="L8" s="518"/>
      <c r="M8" s="511" t="s">
        <v>74</v>
      </c>
      <c r="N8" s="511" t="s">
        <v>78</v>
      </c>
      <c r="O8" s="511" t="s">
        <v>74</v>
      </c>
      <c r="P8" s="524" t="s">
        <v>78</v>
      </c>
      <c r="Q8" s="499" t="s">
        <v>79</v>
      </c>
      <c r="R8" s="511" t="s">
        <v>96</v>
      </c>
      <c r="S8" s="499" t="s">
        <v>79</v>
      </c>
      <c r="T8" s="511" t="s">
        <v>96</v>
      </c>
      <c r="U8" s="509" t="s">
        <v>80</v>
      </c>
      <c r="V8" s="500"/>
      <c r="W8" s="50"/>
      <c r="X8" s="50"/>
      <c r="Y8" s="50"/>
    </row>
    <row r="9" spans="1:25" ht="27.75" customHeight="1">
      <c r="A9" s="501"/>
      <c r="B9" s="501"/>
      <c r="C9" s="501"/>
      <c r="D9" s="501"/>
      <c r="E9" s="53" t="s">
        <v>76</v>
      </c>
      <c r="F9" s="53" t="s">
        <v>77</v>
      </c>
      <c r="G9" s="53" t="s">
        <v>76</v>
      </c>
      <c r="H9" s="53" t="s">
        <v>77</v>
      </c>
      <c r="I9" s="501"/>
      <c r="J9" s="501"/>
      <c r="K9" s="519"/>
      <c r="L9" s="519"/>
      <c r="M9" s="512"/>
      <c r="N9" s="512"/>
      <c r="O9" s="512"/>
      <c r="P9" s="525"/>
      <c r="Q9" s="501"/>
      <c r="R9" s="512"/>
      <c r="S9" s="501"/>
      <c r="T9" s="512"/>
      <c r="U9" s="510"/>
      <c r="V9" s="501"/>
      <c r="W9" s="50"/>
      <c r="X9" s="50"/>
      <c r="Y9" s="50"/>
    </row>
    <row r="10" spans="1:25">
      <c r="A10" s="489">
        <v>1</v>
      </c>
      <c r="B10" s="491"/>
      <c r="C10" s="53" t="s">
        <v>81</v>
      </c>
      <c r="D10" s="53" t="s">
        <v>82</v>
      </c>
      <c r="E10" s="53" t="s">
        <v>83</v>
      </c>
      <c r="F10" s="53" t="s">
        <v>84</v>
      </c>
      <c r="G10" s="53" t="s">
        <v>85</v>
      </c>
      <c r="H10" s="53" t="s">
        <v>86</v>
      </c>
      <c r="I10" s="53" t="s">
        <v>87</v>
      </c>
      <c r="J10" s="53" t="s">
        <v>88</v>
      </c>
      <c r="K10" s="255">
        <v>6</v>
      </c>
      <c r="L10" s="255">
        <v>7</v>
      </c>
      <c r="M10" s="54" t="s">
        <v>89</v>
      </c>
      <c r="N10" s="54" t="s">
        <v>90</v>
      </c>
      <c r="O10" s="54" t="s">
        <v>91</v>
      </c>
      <c r="P10" s="54" t="s">
        <v>92</v>
      </c>
      <c r="Q10" s="489">
        <v>10</v>
      </c>
      <c r="R10" s="491"/>
      <c r="S10" s="489">
        <v>11</v>
      </c>
      <c r="T10" s="491"/>
      <c r="U10" s="55">
        <v>12</v>
      </c>
      <c r="V10" s="53">
        <v>13</v>
      </c>
      <c r="W10" s="50"/>
      <c r="X10" s="50"/>
      <c r="Y10" s="50"/>
    </row>
    <row r="11" spans="1:25">
      <c r="A11" s="52">
        <v>1</v>
      </c>
      <c r="B11" s="68" t="s">
        <v>97</v>
      </c>
      <c r="C11" s="52">
        <v>1200</v>
      </c>
      <c r="D11" s="56">
        <v>20</v>
      </c>
      <c r="E11" s="57">
        <v>172</v>
      </c>
      <c r="F11" s="82">
        <v>17.2</v>
      </c>
      <c r="G11" s="58"/>
      <c r="H11" s="58"/>
      <c r="I11" s="59"/>
      <c r="J11" s="170" t="e">
        <f>CONSUMPTION!#REF!</f>
        <v>#REF!</v>
      </c>
      <c r="K11" s="256">
        <v>70</v>
      </c>
      <c r="L11" s="256">
        <v>66</v>
      </c>
      <c r="M11" s="60"/>
      <c r="N11" s="60"/>
      <c r="O11" s="60"/>
      <c r="P11" s="60"/>
      <c r="Q11" s="52"/>
      <c r="R11" s="60"/>
      <c r="S11" s="52"/>
      <c r="T11" s="60"/>
      <c r="U11" s="61"/>
      <c r="V11" s="62"/>
      <c r="W11" s="50"/>
      <c r="X11" s="50"/>
      <c r="Y11" s="50"/>
    </row>
    <row r="12" spans="1:25" ht="21" customHeight="1">
      <c r="A12" s="52">
        <v>2</v>
      </c>
      <c r="B12" s="81" t="s">
        <v>114</v>
      </c>
      <c r="C12" s="52">
        <v>600</v>
      </c>
      <c r="D12" s="63">
        <f>C12/60</f>
        <v>10</v>
      </c>
      <c r="E12" s="58">
        <v>159</v>
      </c>
      <c r="F12" s="83">
        <v>15.9</v>
      </c>
      <c r="G12" s="58"/>
      <c r="H12" s="58"/>
      <c r="I12" s="59"/>
      <c r="J12" s="170" t="e">
        <f>CONSUMPTION!#REF!</f>
        <v>#REF!</v>
      </c>
      <c r="K12" s="256"/>
      <c r="L12" s="256"/>
      <c r="M12" s="60"/>
      <c r="N12" s="60"/>
      <c r="O12" s="60"/>
      <c r="P12" s="60"/>
      <c r="Q12" s="52"/>
      <c r="R12" s="60"/>
      <c r="S12" s="52"/>
      <c r="T12" s="60"/>
      <c r="U12" s="61"/>
      <c r="V12" s="62"/>
      <c r="W12" s="50"/>
      <c r="X12" s="50"/>
      <c r="Y12" s="50"/>
    </row>
    <row r="13" spans="1:25">
      <c r="A13" s="52">
        <v>3</v>
      </c>
      <c r="B13" s="81" t="s">
        <v>115</v>
      </c>
      <c r="C13" s="52"/>
      <c r="D13" s="63"/>
      <c r="E13" s="58">
        <v>25</v>
      </c>
      <c r="F13" s="83">
        <v>2.5</v>
      </c>
      <c r="G13" s="58"/>
      <c r="H13" s="58"/>
      <c r="I13" s="59"/>
      <c r="J13" s="170" t="e">
        <f>CONSUMPTION!#REF!</f>
        <v>#REF!</v>
      </c>
      <c r="K13" s="256">
        <v>11.5</v>
      </c>
      <c r="L13" s="256">
        <v>11</v>
      </c>
      <c r="M13" s="60"/>
      <c r="N13" s="60"/>
      <c r="O13" s="60"/>
      <c r="P13" s="60"/>
      <c r="Q13" s="52">
        <f>'BESCOM- January-2025'!C18</f>
        <v>3</v>
      </c>
      <c r="R13" s="60">
        <f>'BESCOM- January-2025'!D18</f>
        <v>0.25694444444444448</v>
      </c>
      <c r="S13" s="52">
        <f>'BESCOM- January-2025'!E18</f>
        <v>11</v>
      </c>
      <c r="T13" s="60">
        <f>'BESCOM- January-2025'!F18</f>
        <v>4.5138888888888888E-2</v>
      </c>
      <c r="U13" s="61">
        <v>0</v>
      </c>
      <c r="V13" s="62"/>
      <c r="W13" s="50"/>
      <c r="X13" s="50"/>
      <c r="Y13" s="50"/>
    </row>
    <row r="14" spans="1:25">
      <c r="A14" s="52">
        <v>4</v>
      </c>
      <c r="B14" s="68" t="s">
        <v>51</v>
      </c>
      <c r="C14" s="52">
        <v>600</v>
      </c>
      <c r="D14" s="63">
        <f>C14/60</f>
        <v>10</v>
      </c>
      <c r="E14" s="64">
        <v>150</v>
      </c>
      <c r="F14" s="83">
        <v>2.5</v>
      </c>
      <c r="G14" s="64"/>
      <c r="H14" s="64"/>
      <c r="I14" s="65"/>
      <c r="J14" s="66" t="e">
        <f>CONSUMPTION!#REF!</f>
        <v>#REF!</v>
      </c>
      <c r="K14" s="256"/>
      <c r="L14" s="256"/>
      <c r="M14" s="60"/>
      <c r="N14" s="60"/>
      <c r="O14" s="60"/>
      <c r="P14" s="60"/>
      <c r="Q14" s="52">
        <f>'BESCOM- January-2025'!C17</f>
        <v>0</v>
      </c>
      <c r="R14" s="60">
        <f>'BESCOM- January-2025'!D17</f>
        <v>0</v>
      </c>
      <c r="S14" s="52">
        <f>'BESCOM- January-2025'!E17</f>
        <v>0</v>
      </c>
      <c r="T14" s="60">
        <f>'BESCOM- January-2025'!F17</f>
        <v>0</v>
      </c>
      <c r="U14" s="61">
        <f>E14/C14</f>
        <v>0.25</v>
      </c>
      <c r="V14" s="62"/>
      <c r="W14" s="50"/>
      <c r="X14" s="50"/>
      <c r="Y14" s="50"/>
    </row>
    <row r="15" spans="1:25">
      <c r="A15" s="52"/>
      <c r="B15" s="68"/>
      <c r="C15" s="52"/>
      <c r="D15" s="63"/>
      <c r="E15" s="64"/>
      <c r="F15" s="83"/>
      <c r="G15" s="64"/>
      <c r="H15" s="64"/>
      <c r="I15" s="65"/>
      <c r="J15" s="66"/>
      <c r="K15" s="256"/>
      <c r="L15" s="256"/>
      <c r="M15" s="60"/>
      <c r="N15" s="60"/>
      <c r="O15" s="60"/>
      <c r="P15" s="60"/>
      <c r="Q15" s="52"/>
      <c r="R15" s="60"/>
      <c r="S15" s="52"/>
      <c r="T15" s="60"/>
      <c r="U15" s="61"/>
      <c r="V15" s="62"/>
      <c r="W15" s="50"/>
      <c r="X15" s="50"/>
      <c r="Y15" s="50"/>
    </row>
    <row r="16" spans="1:25">
      <c r="A16" s="52">
        <v>6</v>
      </c>
      <c r="B16" s="182" t="s">
        <v>119</v>
      </c>
      <c r="C16" s="52">
        <v>200</v>
      </c>
      <c r="D16" s="52">
        <v>3.33</v>
      </c>
      <c r="E16" s="67">
        <v>66</v>
      </c>
      <c r="F16" s="83">
        <v>1.1000000000000001</v>
      </c>
      <c r="G16" s="70"/>
      <c r="H16" s="69"/>
      <c r="I16" s="72"/>
      <c r="J16" s="66" t="e">
        <f>CONSUMPTION!#REF!</f>
        <v>#REF!</v>
      </c>
      <c r="K16" s="256">
        <v>11.5</v>
      </c>
      <c r="L16" s="256">
        <v>11</v>
      </c>
      <c r="M16" s="73">
        <v>7.75</v>
      </c>
      <c r="N16" s="71">
        <f>'BESCOM- January-2025'!N20</f>
        <v>8.8298611111111125</v>
      </c>
      <c r="O16" s="73">
        <v>3.875</v>
      </c>
      <c r="P16" s="74">
        <f>'BESCOM- January-2025'!L20</f>
        <v>0</v>
      </c>
      <c r="Q16" s="75" t="e">
        <f>#REF!+#REF!+#REF!</f>
        <v>#REF!</v>
      </c>
      <c r="R16" s="74" t="e">
        <f>#REF!+#REF!+#REF!</f>
        <v>#REF!</v>
      </c>
      <c r="S16" s="75" t="e">
        <f>#REF!+#REF!</f>
        <v>#REF!</v>
      </c>
      <c r="T16" s="74" t="e">
        <f>#REF!+#REF!</f>
        <v>#REF!</v>
      </c>
      <c r="U16" s="61">
        <f>E16/C16</f>
        <v>0.33</v>
      </c>
      <c r="V16" s="62"/>
      <c r="W16" s="50"/>
      <c r="X16" s="50"/>
      <c r="Y16" s="50"/>
    </row>
    <row r="17" spans="1:25">
      <c r="A17" s="52">
        <v>7</v>
      </c>
      <c r="B17" s="182" t="s">
        <v>120</v>
      </c>
      <c r="C17" s="52">
        <v>200</v>
      </c>
      <c r="D17" s="52">
        <v>3.33</v>
      </c>
      <c r="E17" s="67">
        <v>60</v>
      </c>
      <c r="F17" s="83">
        <v>1</v>
      </c>
      <c r="G17" s="70"/>
      <c r="H17" s="69"/>
      <c r="I17" s="72"/>
      <c r="J17" s="66" t="e">
        <f>CONSUMPTION!#REF!</f>
        <v>#REF!</v>
      </c>
      <c r="K17" s="256">
        <v>11.7</v>
      </c>
      <c r="L17" s="256">
        <v>11</v>
      </c>
      <c r="M17" s="73">
        <v>7.75</v>
      </c>
      <c r="N17" s="71">
        <f>'BESCOM- January-2025'!N21</f>
        <v>8.7708333333333321</v>
      </c>
      <c r="O17" s="73">
        <v>3.875</v>
      </c>
      <c r="P17" s="74">
        <f>'BESCOM- January-2025'!L21</f>
        <v>0</v>
      </c>
      <c r="Q17" s="75" t="e">
        <f>#REF!+#REF!+#REF!</f>
        <v>#REF!</v>
      </c>
      <c r="R17" s="74" t="e">
        <f>#REF!+#REF!+#REF!</f>
        <v>#REF!</v>
      </c>
      <c r="S17" s="75" t="e">
        <f>#REF!+#REF!</f>
        <v>#REF!</v>
      </c>
      <c r="T17" s="74" t="e">
        <f>#REF!+#REF!</f>
        <v>#REF!</v>
      </c>
      <c r="U17" s="61">
        <f t="shared" ref="U17:U20" si="0">E17/C17</f>
        <v>0.3</v>
      </c>
      <c r="V17" s="62"/>
      <c r="W17" s="50"/>
      <c r="X17" s="50"/>
      <c r="Y17" s="50"/>
    </row>
    <row r="18" spans="1:25">
      <c r="A18" s="52">
        <v>8</v>
      </c>
      <c r="B18" s="182" t="s">
        <v>121</v>
      </c>
      <c r="C18" s="52">
        <v>200</v>
      </c>
      <c r="D18" s="52">
        <v>3.33</v>
      </c>
      <c r="E18" s="67">
        <v>66</v>
      </c>
      <c r="F18" s="83">
        <v>1</v>
      </c>
      <c r="G18" s="70"/>
      <c r="H18" s="69"/>
      <c r="I18" s="72"/>
      <c r="J18" s="66" t="e">
        <f>CONSUMPTION!#REF!</f>
        <v>#REF!</v>
      </c>
      <c r="K18" s="256">
        <v>11.7</v>
      </c>
      <c r="L18" s="256">
        <v>11</v>
      </c>
      <c r="M18" s="73">
        <v>7.75</v>
      </c>
      <c r="N18" s="71">
        <f>'BESCOM- January-2025'!N22</f>
        <v>29.986111111111118</v>
      </c>
      <c r="O18" s="73">
        <v>3.875</v>
      </c>
      <c r="P18" s="74">
        <f>'BESCOM- January-2025'!L22</f>
        <v>0</v>
      </c>
      <c r="Q18" s="75" t="e">
        <f>#REF!+#REF!+#REF!</f>
        <v>#REF!</v>
      </c>
      <c r="R18" s="74" t="e">
        <f>#REF!+#REF!+#REF!</f>
        <v>#REF!</v>
      </c>
      <c r="S18" s="75" t="e">
        <f>#REF!+#REF!</f>
        <v>#REF!</v>
      </c>
      <c r="T18" s="74" t="e">
        <f>#REF!+#REF!</f>
        <v>#REF!</v>
      </c>
      <c r="U18" s="61">
        <f t="shared" si="0"/>
        <v>0.33</v>
      </c>
      <c r="V18" s="62"/>
      <c r="W18" s="50"/>
      <c r="X18" s="50"/>
      <c r="Y18" s="50"/>
    </row>
    <row r="19" spans="1:25">
      <c r="A19" s="52">
        <v>8</v>
      </c>
      <c r="B19" s="187" t="s">
        <v>134</v>
      </c>
      <c r="C19" s="52">
        <v>200</v>
      </c>
      <c r="D19" s="52">
        <v>3.33</v>
      </c>
      <c r="E19" s="67">
        <v>12</v>
      </c>
      <c r="F19" s="83">
        <v>0.2</v>
      </c>
      <c r="G19" s="70"/>
      <c r="H19" s="69"/>
      <c r="I19" s="72"/>
      <c r="J19" s="66" t="e">
        <f>CONSUMPTION!#REF!</f>
        <v>#REF!</v>
      </c>
      <c r="K19" s="256">
        <v>11.7</v>
      </c>
      <c r="L19" s="256">
        <v>11</v>
      </c>
      <c r="M19" s="73">
        <v>7.75</v>
      </c>
      <c r="N19" s="71">
        <f>'BESCOM- January-2025'!N23</f>
        <v>29.961805555555561</v>
      </c>
      <c r="O19" s="73">
        <v>3.875</v>
      </c>
      <c r="P19" s="74">
        <f>'BESCOM- January-2025'!L23</f>
        <v>0</v>
      </c>
      <c r="Q19" s="75" t="e">
        <f>#REF!+#REF!+#REF!</f>
        <v>#REF!</v>
      </c>
      <c r="R19" s="74" t="e">
        <f>#REF!+#REF!+#REF!</f>
        <v>#REF!</v>
      </c>
      <c r="S19" s="75" t="e">
        <f>#REF!+#REF!</f>
        <v>#REF!</v>
      </c>
      <c r="T19" s="74" t="e">
        <f>#REF!+#REF!</f>
        <v>#REF!</v>
      </c>
      <c r="U19" s="61">
        <f t="shared" ref="U19" si="1">E19/C19</f>
        <v>0.06</v>
      </c>
      <c r="V19" s="62"/>
      <c r="W19" s="50"/>
      <c r="X19" s="50"/>
      <c r="Y19" s="50"/>
    </row>
    <row r="20" spans="1:25">
      <c r="A20" s="52">
        <v>9</v>
      </c>
      <c r="B20" s="182" t="s">
        <v>122</v>
      </c>
      <c r="C20" s="52">
        <v>200</v>
      </c>
      <c r="D20" s="52">
        <v>3.33</v>
      </c>
      <c r="E20" s="67">
        <v>6</v>
      </c>
      <c r="F20" s="83">
        <v>0.1</v>
      </c>
      <c r="G20" s="70"/>
      <c r="H20" s="69"/>
      <c r="I20" s="72"/>
      <c r="J20" s="66" t="e">
        <f>CONSUMPTION!#REF!</f>
        <v>#REF!</v>
      </c>
      <c r="K20" s="256">
        <v>11.7</v>
      </c>
      <c r="L20" s="256">
        <v>11</v>
      </c>
      <c r="M20" s="73">
        <v>7.75</v>
      </c>
      <c r="N20" s="71">
        <f>'BESCOM- January-2025'!N24</f>
        <v>8.7430555555555571</v>
      </c>
      <c r="O20" s="73">
        <v>3.875</v>
      </c>
      <c r="P20" s="74">
        <f>'BESCOM- January-2025'!L24</f>
        <v>0</v>
      </c>
      <c r="Q20" s="75" t="e">
        <f>#REF!+#REF!+#REF!</f>
        <v>#REF!</v>
      </c>
      <c r="R20" s="74" t="e">
        <f>#REF!+#REF!+#REF!</f>
        <v>#REF!</v>
      </c>
      <c r="S20" s="75" t="e">
        <f>#REF!+#REF!</f>
        <v>#REF!</v>
      </c>
      <c r="T20" s="74" t="e">
        <f>#REF!+#REF!</f>
        <v>#REF!</v>
      </c>
      <c r="U20" s="61">
        <f t="shared" si="0"/>
        <v>0.03</v>
      </c>
      <c r="V20" s="62"/>
      <c r="W20" s="50"/>
      <c r="X20" s="50"/>
      <c r="Y20" s="50"/>
    </row>
    <row r="21" spans="1:25">
      <c r="A21" s="80"/>
      <c r="E21" s="156"/>
      <c r="F21" s="157"/>
      <c r="G21" s="158"/>
      <c r="H21" s="158"/>
      <c r="I21" s="158"/>
      <c r="J21" s="76"/>
      <c r="K21" s="76"/>
      <c r="L21" s="76"/>
      <c r="M21" s="159"/>
      <c r="N21" s="160"/>
      <c r="O21" s="159"/>
      <c r="P21" s="161"/>
      <c r="Q21" s="162"/>
      <c r="R21" s="161"/>
      <c r="S21" s="162"/>
      <c r="T21" s="161"/>
      <c r="U21" s="163"/>
      <c r="V21" s="76"/>
      <c r="W21" s="50"/>
      <c r="X21" s="50"/>
      <c r="Y21" s="50"/>
    </row>
    <row r="22" spans="1:25">
      <c r="A22" s="529" t="s">
        <v>93</v>
      </c>
      <c r="B22" s="529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8"/>
      <c r="N22" s="78"/>
      <c r="O22" s="78"/>
      <c r="P22" s="78"/>
      <c r="Q22" s="77"/>
      <c r="R22" s="78"/>
      <c r="S22" s="77"/>
      <c r="T22" s="78"/>
      <c r="U22" s="79"/>
      <c r="V22" s="77"/>
      <c r="W22" s="50"/>
      <c r="X22" s="50"/>
      <c r="Y22" s="50"/>
    </row>
    <row r="23" spans="1:25">
      <c r="A23" s="77"/>
      <c r="B23" s="526" t="s">
        <v>94</v>
      </c>
      <c r="C23" s="527"/>
      <c r="D23" s="527"/>
      <c r="E23" s="527"/>
      <c r="F23" s="527"/>
      <c r="G23" s="527"/>
      <c r="H23" s="527"/>
      <c r="I23" s="528"/>
      <c r="J23" s="76"/>
      <c r="N23" s="48"/>
      <c r="O23" s="78"/>
      <c r="P23" s="78"/>
      <c r="Q23" s="77"/>
      <c r="V23" s="77"/>
      <c r="W23" s="50"/>
      <c r="X23" s="50"/>
      <c r="Y23" s="50"/>
    </row>
    <row r="24" spans="1:25">
      <c r="A24" s="77"/>
      <c r="B24" s="526" t="s">
        <v>95</v>
      </c>
      <c r="C24" s="527"/>
      <c r="D24" s="527"/>
      <c r="E24" s="527"/>
      <c r="F24" s="527"/>
      <c r="G24" s="527"/>
      <c r="H24" s="527"/>
      <c r="I24" s="528"/>
      <c r="J24" s="77"/>
      <c r="K24" s="77"/>
      <c r="L24" s="77"/>
      <c r="M24" s="48"/>
      <c r="N24" s="48"/>
      <c r="O24" s="78"/>
      <c r="P24" s="78"/>
      <c r="Q24" s="77"/>
      <c r="V24" s="77"/>
      <c r="W24" s="50"/>
      <c r="X24" s="50"/>
      <c r="Y24" s="50"/>
    </row>
    <row r="25" spans="1: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5"/>
      <c r="N25" s="45"/>
      <c r="O25" s="45"/>
      <c r="P25" s="45"/>
      <c r="Q25" s="42"/>
      <c r="V25" s="34"/>
    </row>
    <row r="26" spans="1:25">
      <c r="A26" s="42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27"/>
      <c r="N26" s="27"/>
      <c r="O26" s="27"/>
      <c r="P26" s="27"/>
      <c r="Q26" s="42"/>
    </row>
    <row r="27" spans="1:25">
      <c r="A27" s="42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27"/>
      <c r="N27" s="27"/>
      <c r="O27" s="27"/>
      <c r="P27" s="27"/>
      <c r="Q27" s="42"/>
      <c r="R27" s="45"/>
      <c r="S27" s="42"/>
    </row>
    <row r="28" spans="1:25" ht="15.6">
      <c r="A28" s="42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27"/>
      <c r="N28" s="27"/>
      <c r="O28" s="27"/>
      <c r="P28" s="27"/>
      <c r="Q28" s="42"/>
      <c r="R28" s="87" t="s">
        <v>98</v>
      </c>
      <c r="S28" s="87"/>
      <c r="T28" s="87"/>
      <c r="U28" s="44"/>
      <c r="V28" s="44"/>
    </row>
    <row r="29" spans="1:25" ht="15.6">
      <c r="A29" s="42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27"/>
      <c r="N29" s="27"/>
      <c r="O29" s="27"/>
      <c r="P29" s="27"/>
      <c r="Q29" s="38"/>
      <c r="R29" s="87" t="s">
        <v>117</v>
      </c>
      <c r="S29" s="87"/>
      <c r="U29" s="87"/>
      <c r="V29" s="43"/>
    </row>
    <row r="30" spans="1:25" ht="15.6">
      <c r="A30" s="42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27"/>
      <c r="N30" s="27"/>
      <c r="O30" s="27"/>
      <c r="P30" s="27"/>
      <c r="Q30" s="38"/>
      <c r="R30" s="87" t="s">
        <v>118</v>
      </c>
      <c r="S30" s="87"/>
      <c r="T30" s="87"/>
      <c r="U30" s="44"/>
      <c r="V30" s="43"/>
    </row>
    <row r="31" spans="1:25" ht="15.6">
      <c r="A31" s="4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27"/>
      <c r="N31" s="27"/>
      <c r="O31" s="27"/>
      <c r="P31" s="27"/>
      <c r="Q31" s="42"/>
      <c r="R31" s="87" t="s">
        <v>99</v>
      </c>
      <c r="S31" s="87"/>
      <c r="T31" s="87"/>
      <c r="U31" s="44"/>
      <c r="V31" s="43"/>
    </row>
  </sheetData>
  <mergeCells count="45">
    <mergeCell ref="B24:I24"/>
    <mergeCell ref="A10:B10"/>
    <mergeCell ref="Q10:R10"/>
    <mergeCell ref="S10:T10"/>
    <mergeCell ref="A22:B22"/>
    <mergeCell ref="B23:I23"/>
    <mergeCell ref="L7:L9"/>
    <mergeCell ref="U8:U9"/>
    <mergeCell ref="M7:N7"/>
    <mergeCell ref="O7:P7"/>
    <mergeCell ref="Q7:R7"/>
    <mergeCell ref="S7:T7"/>
    <mergeCell ref="P8:P9"/>
    <mergeCell ref="Q8:Q9"/>
    <mergeCell ref="R8:R9"/>
    <mergeCell ref="S8:S9"/>
    <mergeCell ref="T8:T9"/>
    <mergeCell ref="E7:F8"/>
    <mergeCell ref="G7:H8"/>
    <mergeCell ref="I7:I9"/>
    <mergeCell ref="J7:J9"/>
    <mergeCell ref="K7:K9"/>
    <mergeCell ref="A4:V5"/>
    <mergeCell ref="A6:A9"/>
    <mergeCell ref="B6:B9"/>
    <mergeCell ref="C6:D7"/>
    <mergeCell ref="E6:H6"/>
    <mergeCell ref="I6:J6"/>
    <mergeCell ref="K6:L6"/>
    <mergeCell ref="M6:P6"/>
    <mergeCell ref="Q6:T6"/>
    <mergeCell ref="U6:U7"/>
    <mergeCell ref="V7:V9"/>
    <mergeCell ref="C8:C9"/>
    <mergeCell ref="D8:D9"/>
    <mergeCell ref="M8:M9"/>
    <mergeCell ref="N8:N9"/>
    <mergeCell ref="O8:O9"/>
    <mergeCell ref="A1:V1"/>
    <mergeCell ref="A3:D3"/>
    <mergeCell ref="E3:J3"/>
    <mergeCell ref="K3:M3"/>
    <mergeCell ref="O3:R3"/>
    <mergeCell ref="S3:T3"/>
    <mergeCell ref="U3:V3"/>
  </mergeCells>
  <pageMargins left="0.24" right="0.18" top="0.3" bottom="0.25" header="0.23" footer="0.16"/>
  <pageSetup scale="6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6"/>
  <sheetViews>
    <sheetView tabSelected="1" view="pageBreakPreview" topLeftCell="A7" zoomScale="60" zoomScaleNormal="90" workbookViewId="0">
      <selection activeCell="C25" sqref="C25:J25"/>
    </sheetView>
  </sheetViews>
  <sheetFormatPr defaultColWidth="9.109375" defaultRowHeight="13.2"/>
  <cols>
    <col min="1" max="1" width="9.21875" style="300" bestFit="1" customWidth="1"/>
    <col min="2" max="2" width="9.109375" style="300"/>
    <col min="3" max="3" width="37.88671875" style="357" customWidth="1"/>
    <col min="4" max="4" width="16.6640625" style="300" customWidth="1"/>
    <col min="5" max="5" width="12" style="300" customWidth="1"/>
    <col min="6" max="6" width="12" style="300" bestFit="1" customWidth="1"/>
    <col min="7" max="7" width="9.21875" style="300" bestFit="1" customWidth="1"/>
    <col min="8" max="8" width="14.88671875" style="300" customWidth="1"/>
    <col min="9" max="9" width="9.109375" style="300"/>
    <col min="10" max="10" width="19.33203125" style="300" customWidth="1"/>
    <col min="11" max="11" width="20.21875" style="300" customWidth="1"/>
    <col min="12" max="12" width="11" style="300" customWidth="1"/>
    <col min="13" max="14" width="9.21875" style="300" bestFit="1" customWidth="1"/>
    <col min="15" max="15" width="19.44140625" style="300" customWidth="1"/>
    <col min="16" max="16" width="13" style="300" bestFit="1" customWidth="1"/>
    <col min="17" max="17" width="9.109375" style="300"/>
    <col min="18" max="18" width="14.33203125" style="300" customWidth="1"/>
    <col min="19" max="19" width="11.5546875" style="300" customWidth="1"/>
    <col min="20" max="20" width="12.5546875" style="300" customWidth="1"/>
    <col min="21" max="21" width="15.44140625" style="300" customWidth="1"/>
    <col min="22" max="16384" width="9.109375" style="300"/>
  </cols>
  <sheetData>
    <row r="1" spans="1:21" ht="15">
      <c r="R1" s="301"/>
      <c r="T1" s="301"/>
    </row>
    <row r="2" spans="1:21">
      <c r="R2" s="302"/>
    </row>
    <row r="4" spans="1:21" s="303" customFormat="1" ht="25.8">
      <c r="A4" s="530" t="s">
        <v>197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</row>
    <row r="5" spans="1:21" s="303" customFormat="1" ht="15.6">
      <c r="C5" s="358"/>
      <c r="R5" s="304"/>
      <c r="S5" s="304"/>
      <c r="T5" s="304"/>
      <c r="U5" s="304"/>
    </row>
    <row r="6" spans="1:21" s="303" customFormat="1" ht="15.6">
      <c r="A6" s="531"/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R6" s="305"/>
    </row>
    <row r="7" spans="1:21" s="303" customFormat="1" ht="13.8">
      <c r="C7" s="358"/>
    </row>
    <row r="8" spans="1:21" s="307" customFormat="1" ht="81.599999999999994">
      <c r="A8" s="336" t="s">
        <v>125</v>
      </c>
      <c r="B8" s="337"/>
      <c r="C8" s="336" t="s">
        <v>139</v>
      </c>
      <c r="D8" s="336" t="s">
        <v>140</v>
      </c>
      <c r="E8" s="336" t="s">
        <v>141</v>
      </c>
      <c r="F8" s="336" t="s">
        <v>50</v>
      </c>
      <c r="G8" s="336" t="s">
        <v>142</v>
      </c>
      <c r="H8" s="336" t="s">
        <v>143</v>
      </c>
      <c r="I8" s="336" t="s">
        <v>144</v>
      </c>
      <c r="J8" s="338" t="s">
        <v>174</v>
      </c>
      <c r="K8" s="338" t="s">
        <v>175</v>
      </c>
      <c r="L8" s="338" t="s">
        <v>176</v>
      </c>
      <c r="M8" s="532" t="s">
        <v>46</v>
      </c>
      <c r="N8" s="533"/>
      <c r="O8" s="533"/>
      <c r="P8" s="534"/>
      <c r="Q8" s="306"/>
    </row>
    <row r="9" spans="1:21" s="303" customFormat="1" ht="28.2" customHeight="1">
      <c r="A9" s="339"/>
      <c r="B9" s="339"/>
      <c r="C9" s="340"/>
      <c r="D9" s="339"/>
      <c r="E9" s="339"/>
      <c r="F9" s="340"/>
      <c r="G9" s="339"/>
      <c r="H9" s="339"/>
      <c r="I9" s="339"/>
      <c r="J9" s="339"/>
      <c r="K9" s="339"/>
      <c r="L9" s="339"/>
      <c r="M9" s="339" t="s">
        <v>108</v>
      </c>
      <c r="N9" s="339" t="s">
        <v>109</v>
      </c>
      <c r="O9" s="339" t="s">
        <v>145</v>
      </c>
      <c r="P9" s="339" t="s">
        <v>146</v>
      </c>
      <c r="Q9" s="308"/>
      <c r="R9" s="309"/>
      <c r="S9" s="309"/>
      <c r="T9" s="309"/>
      <c r="U9" s="309"/>
    </row>
    <row r="10" spans="1:21" s="303" customFormat="1" ht="30" customHeight="1">
      <c r="A10" s="341">
        <v>1</v>
      </c>
      <c r="B10" s="342" t="s">
        <v>147</v>
      </c>
      <c r="C10" s="359" t="s">
        <v>148</v>
      </c>
      <c r="D10" s="344">
        <v>196965</v>
      </c>
      <c r="E10" s="344">
        <v>195781</v>
      </c>
      <c r="F10" s="340">
        <f t="shared" ref="F10:F28" si="0">D10-E10</f>
        <v>1184</v>
      </c>
      <c r="G10" s="344">
        <v>2000</v>
      </c>
      <c r="H10" s="340">
        <f t="shared" ref="H10:H23" si="1">F10*G10</f>
        <v>2368000</v>
      </c>
      <c r="I10" s="345" t="s">
        <v>149</v>
      </c>
      <c r="J10" s="345">
        <v>15190819</v>
      </c>
      <c r="K10" s="345"/>
      <c r="L10" s="345"/>
      <c r="M10" s="346">
        <v>87</v>
      </c>
      <c r="N10" s="346">
        <v>8.6999999999999993</v>
      </c>
      <c r="O10" s="347">
        <v>45684</v>
      </c>
      <c r="P10" s="348">
        <v>0.45833333333333331</v>
      </c>
      <c r="Q10" s="310"/>
      <c r="R10" s="311"/>
      <c r="S10" s="276"/>
      <c r="T10" s="268"/>
      <c r="U10" s="269"/>
    </row>
    <row r="11" spans="1:21" s="303" customFormat="1" ht="30" customHeight="1">
      <c r="A11" s="341">
        <v>2</v>
      </c>
      <c r="B11" s="342" t="s">
        <v>150</v>
      </c>
      <c r="C11" s="359" t="s">
        <v>171</v>
      </c>
      <c r="D11" s="344">
        <v>4210</v>
      </c>
      <c r="E11" s="344">
        <v>4210</v>
      </c>
      <c r="F11" s="340">
        <f t="shared" si="0"/>
        <v>0</v>
      </c>
      <c r="G11" s="344">
        <v>2000</v>
      </c>
      <c r="H11" s="340">
        <f t="shared" si="1"/>
        <v>0</v>
      </c>
      <c r="I11" s="345" t="s">
        <v>149</v>
      </c>
      <c r="J11" s="345"/>
      <c r="K11" s="345"/>
      <c r="L11" s="345"/>
      <c r="M11" s="346" t="s">
        <v>207</v>
      </c>
      <c r="N11" s="346" t="s">
        <v>207</v>
      </c>
      <c r="O11" s="346" t="s">
        <v>207</v>
      </c>
      <c r="P11" s="348">
        <v>0</v>
      </c>
      <c r="Q11" s="310"/>
      <c r="R11" s="311"/>
      <c r="S11" s="276"/>
      <c r="T11" s="268"/>
      <c r="U11" s="269"/>
    </row>
    <row r="12" spans="1:21" s="303" customFormat="1" ht="30" customHeight="1">
      <c r="A12" s="341">
        <v>3</v>
      </c>
      <c r="B12" s="342" t="s">
        <v>147</v>
      </c>
      <c r="C12" s="359" t="s">
        <v>172</v>
      </c>
      <c r="D12" s="344">
        <v>134535</v>
      </c>
      <c r="E12" s="344">
        <v>134535</v>
      </c>
      <c r="F12" s="340">
        <f>D12-E12</f>
        <v>0</v>
      </c>
      <c r="G12" s="344">
        <v>2000</v>
      </c>
      <c r="H12" s="340">
        <f t="shared" si="1"/>
        <v>0</v>
      </c>
      <c r="I12" s="345" t="s">
        <v>149</v>
      </c>
      <c r="J12" s="349">
        <v>15192856</v>
      </c>
      <c r="K12" s="349"/>
      <c r="L12" s="349"/>
      <c r="M12" s="346" t="s">
        <v>207</v>
      </c>
      <c r="N12" s="346" t="s">
        <v>207</v>
      </c>
      <c r="O12" s="346" t="s">
        <v>207</v>
      </c>
      <c r="P12" s="536">
        <v>0</v>
      </c>
      <c r="Q12" s="310"/>
      <c r="R12" s="311"/>
      <c r="S12" s="276"/>
      <c r="T12" s="268"/>
      <c r="U12" s="269"/>
    </row>
    <row r="13" spans="1:21" s="303" customFormat="1" ht="30" customHeight="1">
      <c r="A13" s="341">
        <v>4</v>
      </c>
      <c r="B13" s="342" t="s">
        <v>150</v>
      </c>
      <c r="C13" s="359" t="s">
        <v>151</v>
      </c>
      <c r="D13" s="344">
        <v>681</v>
      </c>
      <c r="E13" s="344">
        <v>681</v>
      </c>
      <c r="F13" s="340">
        <f>D13-E13</f>
        <v>0</v>
      </c>
      <c r="G13" s="344">
        <v>2000</v>
      </c>
      <c r="H13" s="350">
        <f t="shared" si="1"/>
        <v>0</v>
      </c>
      <c r="I13" s="345" t="s">
        <v>149</v>
      </c>
      <c r="J13" s="351"/>
      <c r="K13" s="351"/>
      <c r="L13" s="351"/>
      <c r="M13" s="346" t="s">
        <v>207</v>
      </c>
      <c r="N13" s="346" t="s">
        <v>207</v>
      </c>
      <c r="O13" s="346" t="s">
        <v>207</v>
      </c>
      <c r="P13" s="537"/>
      <c r="Q13" s="310"/>
      <c r="R13" s="311"/>
      <c r="S13" s="276"/>
      <c r="T13" s="268"/>
      <c r="U13" s="269"/>
    </row>
    <row r="14" spans="1:21" s="303" customFormat="1" ht="30" customHeight="1">
      <c r="A14" s="341">
        <v>5</v>
      </c>
      <c r="B14" s="342" t="s">
        <v>152</v>
      </c>
      <c r="C14" s="359" t="s">
        <v>17</v>
      </c>
      <c r="D14" s="344">
        <v>131068.8</v>
      </c>
      <c r="E14" s="344">
        <v>128819.6</v>
      </c>
      <c r="F14" s="340">
        <f t="shared" si="0"/>
        <v>2249.1999999999971</v>
      </c>
      <c r="G14" s="344">
        <v>1000</v>
      </c>
      <c r="H14" s="340">
        <f t="shared" si="1"/>
        <v>2249199.9999999972</v>
      </c>
      <c r="I14" s="352" t="s">
        <v>124</v>
      </c>
      <c r="J14" s="353">
        <v>15192869</v>
      </c>
      <c r="K14" s="353"/>
      <c r="L14" s="353"/>
      <c r="M14" s="346" t="s">
        <v>207</v>
      </c>
      <c r="N14" s="346" t="s">
        <v>207</v>
      </c>
      <c r="O14" s="347" t="s">
        <v>207</v>
      </c>
      <c r="P14" s="348">
        <v>0</v>
      </c>
      <c r="Q14" s="310"/>
      <c r="R14" s="312"/>
      <c r="S14" s="276"/>
      <c r="T14" s="268"/>
      <c r="U14" s="269"/>
    </row>
    <row r="15" spans="1:21" s="303" customFormat="1" ht="30" customHeight="1">
      <c r="A15" s="341">
        <v>6</v>
      </c>
      <c r="B15" s="342" t="s">
        <v>194</v>
      </c>
      <c r="C15" s="359" t="s">
        <v>18</v>
      </c>
      <c r="D15" s="344">
        <v>58.6</v>
      </c>
      <c r="E15" s="344">
        <v>0</v>
      </c>
      <c r="F15" s="340">
        <f t="shared" si="0"/>
        <v>58.6</v>
      </c>
      <c r="G15" s="344">
        <v>2000</v>
      </c>
      <c r="H15" s="340">
        <f t="shared" si="1"/>
        <v>117200</v>
      </c>
      <c r="I15" s="352" t="s">
        <v>105</v>
      </c>
      <c r="J15" s="353" t="s">
        <v>205</v>
      </c>
      <c r="K15" s="353" t="s">
        <v>178</v>
      </c>
      <c r="L15" s="353"/>
      <c r="M15" s="346">
        <v>38</v>
      </c>
      <c r="N15" s="346">
        <v>3.8</v>
      </c>
      <c r="O15" s="347">
        <v>45687</v>
      </c>
      <c r="P15" s="348">
        <v>0.45833333333333331</v>
      </c>
      <c r="Q15" s="310"/>
      <c r="R15" s="312"/>
      <c r="S15" s="276"/>
      <c r="T15" s="268"/>
      <c r="U15" s="269"/>
    </row>
    <row r="16" spans="1:21" s="303" customFormat="1" ht="30" customHeight="1">
      <c r="A16" s="341">
        <v>7</v>
      </c>
      <c r="B16" s="354" t="s">
        <v>153</v>
      </c>
      <c r="C16" s="359" t="s">
        <v>154</v>
      </c>
      <c r="D16" s="344">
        <v>1153.3209999999999</v>
      </c>
      <c r="E16" s="344">
        <v>1125.2339999999999</v>
      </c>
      <c r="F16" s="340">
        <f t="shared" si="0"/>
        <v>28.086999999999989</v>
      </c>
      <c r="G16" s="344">
        <v>80000</v>
      </c>
      <c r="H16" s="340">
        <f t="shared" si="1"/>
        <v>2246959.9999999991</v>
      </c>
      <c r="I16" s="352" t="s">
        <v>123</v>
      </c>
      <c r="J16" s="353" t="s">
        <v>186</v>
      </c>
      <c r="K16" s="353" t="s">
        <v>178</v>
      </c>
      <c r="L16" s="353"/>
      <c r="M16" s="346">
        <v>62</v>
      </c>
      <c r="N16" s="346">
        <v>6.2</v>
      </c>
      <c r="O16" s="347">
        <v>45661</v>
      </c>
      <c r="P16" s="348">
        <v>0.33333333333333331</v>
      </c>
      <c r="Q16" s="310"/>
      <c r="R16" s="312"/>
      <c r="S16" s="313"/>
      <c r="T16" s="314"/>
      <c r="U16" s="315"/>
    </row>
    <row r="17" spans="1:21" s="303" customFormat="1" ht="30" customHeight="1">
      <c r="A17" s="341">
        <v>7</v>
      </c>
      <c r="B17" s="354" t="s">
        <v>106</v>
      </c>
      <c r="C17" s="359" t="s">
        <v>155</v>
      </c>
      <c r="D17" s="344">
        <v>1125.2339999999999</v>
      </c>
      <c r="E17" s="344">
        <v>127279</v>
      </c>
      <c r="F17" s="340">
        <f t="shared" si="0"/>
        <v>-126153.766</v>
      </c>
      <c r="G17" s="344">
        <v>500</v>
      </c>
      <c r="H17" s="340">
        <f t="shared" si="1"/>
        <v>-63076883</v>
      </c>
      <c r="I17" s="344" t="s">
        <v>105</v>
      </c>
      <c r="J17" s="355"/>
      <c r="K17" s="355"/>
      <c r="L17" s="355"/>
      <c r="M17" s="346">
        <v>60</v>
      </c>
      <c r="N17" s="346"/>
      <c r="O17" s="346"/>
      <c r="P17" s="346"/>
      <c r="Q17" s="310"/>
      <c r="R17" s="312"/>
      <c r="S17" s="313"/>
      <c r="T17" s="314"/>
      <c r="U17" s="315"/>
    </row>
    <row r="18" spans="1:21" s="303" customFormat="1" ht="30" customHeight="1">
      <c r="A18" s="341">
        <v>8</v>
      </c>
      <c r="B18" s="354" t="s">
        <v>195</v>
      </c>
      <c r="C18" s="359" t="s">
        <v>193</v>
      </c>
      <c r="D18" s="344">
        <v>108.3</v>
      </c>
      <c r="E18" s="344">
        <v>0</v>
      </c>
      <c r="F18" s="340">
        <f t="shared" si="0"/>
        <v>108.3</v>
      </c>
      <c r="G18" s="344">
        <v>1000</v>
      </c>
      <c r="H18" s="340">
        <f t="shared" si="1"/>
        <v>108300</v>
      </c>
      <c r="I18" s="344" t="s">
        <v>201</v>
      </c>
      <c r="J18" s="355" t="s">
        <v>202</v>
      </c>
      <c r="K18" s="355" t="s">
        <v>178</v>
      </c>
      <c r="L18" s="355"/>
      <c r="M18" s="346">
        <v>38</v>
      </c>
      <c r="N18" s="346">
        <v>3.8</v>
      </c>
      <c r="O18" s="347">
        <v>45687</v>
      </c>
      <c r="P18" s="348">
        <v>0.45833333333333331</v>
      </c>
      <c r="Q18" s="310"/>
      <c r="R18" s="312"/>
      <c r="S18" s="313"/>
      <c r="T18" s="314"/>
      <c r="U18" s="315"/>
    </row>
    <row r="19" spans="1:21" s="303" customFormat="1" ht="30" customHeight="1">
      <c r="A19" s="341">
        <v>9</v>
      </c>
      <c r="B19" s="354" t="s">
        <v>106</v>
      </c>
      <c r="C19" s="359" t="s">
        <v>170</v>
      </c>
      <c r="D19" s="344">
        <v>1.6779999999999999</v>
      </c>
      <c r="E19" s="344">
        <v>1.601</v>
      </c>
      <c r="F19" s="340">
        <f t="shared" si="0"/>
        <v>7.6999999999999957E-2</v>
      </c>
      <c r="G19" s="344">
        <v>20000</v>
      </c>
      <c r="H19" s="340">
        <f t="shared" si="1"/>
        <v>1539.9999999999991</v>
      </c>
      <c r="I19" s="344" t="s">
        <v>105</v>
      </c>
      <c r="J19" s="353" t="s">
        <v>177</v>
      </c>
      <c r="K19" s="353" t="s">
        <v>178</v>
      </c>
      <c r="L19" s="353" t="s">
        <v>179</v>
      </c>
      <c r="M19" s="346">
        <v>2</v>
      </c>
      <c r="N19" s="346">
        <v>0.02</v>
      </c>
      <c r="O19" s="347">
        <v>45661</v>
      </c>
      <c r="P19" s="348">
        <v>0.83333333333333337</v>
      </c>
      <c r="Q19" s="310"/>
      <c r="R19" s="312"/>
      <c r="S19" s="313"/>
      <c r="T19" s="314"/>
      <c r="U19" s="315"/>
    </row>
    <row r="20" spans="1:21" s="303" customFormat="1" ht="30" customHeight="1">
      <c r="A20" s="341">
        <v>10</v>
      </c>
      <c r="B20" s="354" t="s">
        <v>156</v>
      </c>
      <c r="C20" s="359" t="s">
        <v>157</v>
      </c>
      <c r="D20" s="344">
        <v>611.40200000000004</v>
      </c>
      <c r="E20" s="344">
        <v>592.73099999999999</v>
      </c>
      <c r="F20" s="340">
        <f t="shared" si="0"/>
        <v>18.671000000000049</v>
      </c>
      <c r="G20" s="344">
        <v>20000</v>
      </c>
      <c r="H20" s="340">
        <f t="shared" si="1"/>
        <v>373420.00000000099</v>
      </c>
      <c r="I20" s="344" t="s">
        <v>105</v>
      </c>
      <c r="J20" s="353" t="s">
        <v>180</v>
      </c>
      <c r="K20" s="353" t="s">
        <v>178</v>
      </c>
      <c r="L20" s="353" t="s">
        <v>181</v>
      </c>
      <c r="M20" s="346">
        <v>180</v>
      </c>
      <c r="N20" s="346">
        <v>3</v>
      </c>
      <c r="O20" s="347">
        <v>45681</v>
      </c>
      <c r="P20" s="348">
        <v>0.41666666666666669</v>
      </c>
      <c r="Q20" s="310"/>
      <c r="R20" s="312"/>
      <c r="S20" s="313"/>
      <c r="T20" s="314"/>
      <c r="U20" s="315"/>
    </row>
    <row r="21" spans="1:21" s="303" customFormat="1" ht="30" customHeight="1">
      <c r="A21" s="341">
        <v>11</v>
      </c>
      <c r="B21" s="354" t="s">
        <v>158</v>
      </c>
      <c r="C21" s="359" t="s">
        <v>159</v>
      </c>
      <c r="D21" s="344">
        <v>616.97500000000002</v>
      </c>
      <c r="E21" s="344">
        <v>600.19100000000003</v>
      </c>
      <c r="F21" s="340">
        <f t="shared" si="0"/>
        <v>16.783999999999992</v>
      </c>
      <c r="G21" s="344">
        <v>20000</v>
      </c>
      <c r="H21" s="340">
        <f t="shared" si="1"/>
        <v>335679.99999999983</v>
      </c>
      <c r="I21" s="344" t="s">
        <v>105</v>
      </c>
      <c r="J21" s="355" t="s">
        <v>182</v>
      </c>
      <c r="K21" s="353" t="s">
        <v>178</v>
      </c>
      <c r="L21" s="355" t="s">
        <v>181</v>
      </c>
      <c r="M21" s="346">
        <v>174</v>
      </c>
      <c r="N21" s="346">
        <v>2.9</v>
      </c>
      <c r="O21" s="347">
        <v>45684</v>
      </c>
      <c r="P21" s="348">
        <v>0.625</v>
      </c>
      <c r="Q21" s="310"/>
      <c r="R21" s="316"/>
      <c r="S21" s="313"/>
      <c r="T21" s="314"/>
      <c r="U21" s="315"/>
    </row>
    <row r="22" spans="1:21" s="303" customFormat="1" ht="30" customHeight="1">
      <c r="A22" s="341"/>
      <c r="B22" s="354"/>
      <c r="C22" s="359"/>
      <c r="D22" s="344"/>
      <c r="E22" s="344"/>
      <c r="F22" s="340">
        <f t="shared" si="0"/>
        <v>0</v>
      </c>
      <c r="G22" s="344"/>
      <c r="H22" s="340"/>
      <c r="I22" s="344"/>
      <c r="J22" s="355"/>
      <c r="K22" s="353"/>
      <c r="L22" s="355"/>
      <c r="M22" s="346"/>
      <c r="N22" s="346"/>
      <c r="O22" s="347"/>
      <c r="P22" s="348"/>
      <c r="Q22" s="310"/>
      <c r="R22" s="316"/>
      <c r="S22" s="313"/>
      <c r="T22" s="314"/>
      <c r="U22" s="315"/>
    </row>
    <row r="23" spans="1:21" s="303" customFormat="1" ht="30" customHeight="1">
      <c r="A23" s="341">
        <v>12</v>
      </c>
      <c r="B23" s="354" t="s">
        <v>107</v>
      </c>
      <c r="C23" s="359" t="s">
        <v>160</v>
      </c>
      <c r="D23" s="344">
        <v>2178.4</v>
      </c>
      <c r="E23" s="344">
        <v>2143.1559999999999</v>
      </c>
      <c r="F23" s="340">
        <f t="shared" si="0"/>
        <v>35.244000000000142</v>
      </c>
      <c r="G23" s="344">
        <v>20000</v>
      </c>
      <c r="H23" s="340">
        <f t="shared" si="1"/>
        <v>704880.00000000279</v>
      </c>
      <c r="I23" s="344" t="s">
        <v>105</v>
      </c>
      <c r="J23" s="355" t="s">
        <v>183</v>
      </c>
      <c r="K23" s="353" t="s">
        <v>178</v>
      </c>
      <c r="L23" s="355" t="s">
        <v>184</v>
      </c>
      <c r="M23" s="346">
        <v>126</v>
      </c>
      <c r="N23" s="346">
        <v>2.1</v>
      </c>
      <c r="O23" s="347">
        <v>45676</v>
      </c>
      <c r="P23" s="348">
        <v>4.1666666666666664E-2</v>
      </c>
      <c r="Q23" s="310"/>
      <c r="R23" s="316"/>
      <c r="S23" s="313"/>
      <c r="T23" s="314"/>
      <c r="U23" s="315"/>
    </row>
    <row r="24" spans="1:21" s="303" customFormat="1" ht="30" customHeight="1">
      <c r="A24" s="341">
        <v>11</v>
      </c>
      <c r="B24" s="354" t="s">
        <v>161</v>
      </c>
      <c r="C24" s="359" t="s">
        <v>160</v>
      </c>
      <c r="D24" s="344">
        <v>2143.1559999999999</v>
      </c>
      <c r="E24" s="344">
        <v>2143.1559999999999</v>
      </c>
      <c r="F24" s="340">
        <f t="shared" ref="F24:F25" si="2">D24-E24</f>
        <v>0</v>
      </c>
      <c r="G24" s="344">
        <v>20001</v>
      </c>
      <c r="H24" s="340">
        <f t="shared" ref="H24:H25" si="3">F24*G24</f>
        <v>0</v>
      </c>
      <c r="I24" s="344" t="s">
        <v>105</v>
      </c>
      <c r="J24" s="355">
        <v>16094001</v>
      </c>
      <c r="K24" s="355" t="s">
        <v>185</v>
      </c>
      <c r="L24" s="355" t="s">
        <v>184</v>
      </c>
      <c r="M24" s="346"/>
      <c r="N24" s="346"/>
      <c r="O24" s="347"/>
      <c r="P24" s="348"/>
      <c r="Q24" s="310"/>
      <c r="R24" s="316"/>
      <c r="S24" s="313"/>
      <c r="T24" s="314"/>
      <c r="U24" s="315"/>
    </row>
    <row r="25" spans="1:21" s="303" customFormat="1" ht="27.6" customHeight="1">
      <c r="A25" s="341"/>
      <c r="B25" s="343"/>
      <c r="C25" s="541" t="s">
        <v>199</v>
      </c>
      <c r="D25" s="542">
        <v>482.8</v>
      </c>
      <c r="E25" s="542">
        <v>0</v>
      </c>
      <c r="F25" s="543">
        <f t="shared" si="2"/>
        <v>482.8</v>
      </c>
      <c r="G25" s="542">
        <v>500</v>
      </c>
      <c r="H25" s="543">
        <f t="shared" si="3"/>
        <v>241400</v>
      </c>
      <c r="I25" s="542" t="s">
        <v>105</v>
      </c>
      <c r="J25" s="544" t="s">
        <v>203</v>
      </c>
      <c r="K25" s="355" t="s">
        <v>178</v>
      </c>
      <c r="L25" s="355" t="s">
        <v>184</v>
      </c>
      <c r="M25" s="346"/>
      <c r="N25" s="346"/>
      <c r="O25" s="347"/>
      <c r="P25" s="348"/>
      <c r="Q25" s="310"/>
      <c r="R25" s="316"/>
      <c r="S25" s="313"/>
      <c r="T25" s="314"/>
      <c r="U25" s="315"/>
    </row>
    <row r="26" spans="1:21" s="303" customFormat="1" ht="27.6" customHeight="1">
      <c r="A26" s="341">
        <v>13</v>
      </c>
      <c r="B26" s="343" t="s">
        <v>161</v>
      </c>
      <c r="C26" s="359" t="s">
        <v>198</v>
      </c>
      <c r="D26" s="344">
        <v>9386.7999999999993</v>
      </c>
      <c r="E26" s="344">
        <v>9177.7000000000007</v>
      </c>
      <c r="F26" s="340">
        <f t="shared" si="0"/>
        <v>209.09999999999854</v>
      </c>
      <c r="G26" s="344">
        <v>1000</v>
      </c>
      <c r="H26" s="340">
        <f t="shared" ref="H26" si="4">F26*G26</f>
        <v>209099.99999999854</v>
      </c>
      <c r="I26" s="344" t="s">
        <v>105</v>
      </c>
      <c r="J26" s="355">
        <v>16094001</v>
      </c>
      <c r="K26" s="355" t="s">
        <v>185</v>
      </c>
      <c r="L26" s="355" t="s">
        <v>184</v>
      </c>
      <c r="M26" s="346">
        <v>24</v>
      </c>
      <c r="N26" s="346">
        <v>0.4</v>
      </c>
      <c r="O26" s="347">
        <v>45658</v>
      </c>
      <c r="P26" s="348">
        <v>0.25</v>
      </c>
      <c r="Q26" s="310"/>
      <c r="R26" s="316"/>
      <c r="S26" s="313"/>
      <c r="T26" s="314"/>
      <c r="U26" s="315"/>
    </row>
    <row r="27" spans="1:21" s="303" customFormat="1" ht="27.6" customHeight="1">
      <c r="A27" s="341">
        <v>14</v>
      </c>
      <c r="B27" s="343" t="s">
        <v>168</v>
      </c>
      <c r="C27" s="359" t="s">
        <v>167</v>
      </c>
      <c r="D27" s="344">
        <v>15337.8</v>
      </c>
      <c r="E27" s="344">
        <v>15019.9</v>
      </c>
      <c r="F27" s="340">
        <f t="shared" ref="F27" si="5">D27-E27</f>
        <v>317.89999999999964</v>
      </c>
      <c r="G27" s="344">
        <v>1000</v>
      </c>
      <c r="H27" s="340">
        <f>F27*G27</f>
        <v>317899.99999999965</v>
      </c>
      <c r="I27" s="344" t="s">
        <v>105</v>
      </c>
      <c r="J27" s="355">
        <v>17051087</v>
      </c>
      <c r="K27" s="355" t="s">
        <v>185</v>
      </c>
      <c r="L27" s="355" t="s">
        <v>181</v>
      </c>
      <c r="M27" s="346"/>
      <c r="N27" s="346"/>
      <c r="O27" s="347"/>
      <c r="P27" s="348"/>
      <c r="Q27" s="310"/>
      <c r="R27" s="316"/>
      <c r="S27" s="313"/>
      <c r="T27" s="314"/>
      <c r="U27" s="315"/>
    </row>
    <row r="28" spans="1:21" s="303" customFormat="1" ht="27.6" customHeight="1">
      <c r="A28" s="341"/>
      <c r="B28" s="354"/>
      <c r="C28" s="359" t="s">
        <v>200</v>
      </c>
      <c r="D28" s="344">
        <v>110.7</v>
      </c>
      <c r="E28" s="344">
        <v>0</v>
      </c>
      <c r="F28" s="356">
        <f t="shared" si="0"/>
        <v>110.7</v>
      </c>
      <c r="G28" s="344">
        <v>1000</v>
      </c>
      <c r="H28" s="340">
        <f>F28*G28</f>
        <v>110700</v>
      </c>
      <c r="I28" s="344" t="s">
        <v>149</v>
      </c>
      <c r="J28" s="355" t="s">
        <v>204</v>
      </c>
      <c r="K28" s="355" t="s">
        <v>178</v>
      </c>
      <c r="L28" s="355" t="s">
        <v>181</v>
      </c>
      <c r="M28" s="346">
        <v>228</v>
      </c>
      <c r="N28" s="346">
        <v>3.8</v>
      </c>
      <c r="O28" s="347">
        <v>45687</v>
      </c>
      <c r="P28" s="348">
        <v>0.45833333333333331</v>
      </c>
      <c r="Q28" s="310"/>
      <c r="R28" s="316"/>
      <c r="S28" s="267"/>
      <c r="T28" s="268"/>
      <c r="U28" s="269"/>
    </row>
    <row r="29" spans="1:21" s="303" customFormat="1" ht="19.8">
      <c r="A29" s="317"/>
      <c r="B29" s="318"/>
      <c r="C29" s="360"/>
      <c r="D29" s="319"/>
      <c r="E29" s="319"/>
      <c r="F29" s="320"/>
      <c r="G29" s="309"/>
      <c r="H29" s="320"/>
      <c r="I29" s="309"/>
      <c r="J29" s="321"/>
      <c r="K29" s="321"/>
      <c r="L29" s="321"/>
      <c r="M29" s="270"/>
      <c r="N29" s="267"/>
      <c r="O29" s="268"/>
      <c r="P29" s="269"/>
      <c r="Q29" s="310"/>
      <c r="R29" s="316"/>
      <c r="S29" s="267"/>
      <c r="T29" s="268"/>
      <c r="U29" s="269"/>
    </row>
    <row r="30" spans="1:21" s="322" customFormat="1" ht="15.6">
      <c r="C30" s="361"/>
      <c r="F30" s="323"/>
      <c r="G30" s="323"/>
      <c r="H30" s="323"/>
      <c r="I30" s="323"/>
      <c r="J30" s="323"/>
      <c r="K30" s="323"/>
      <c r="L30" s="323"/>
      <c r="M30" s="270"/>
      <c r="N30" s="267"/>
      <c r="O30" s="268"/>
      <c r="P30" s="269"/>
      <c r="Q30" s="323"/>
      <c r="R30" s="270"/>
      <c r="S30" s="267"/>
      <c r="T30" s="268"/>
      <c r="U30" s="269"/>
    </row>
    <row r="31" spans="1:21" s="322" customFormat="1" ht="21">
      <c r="C31" s="535" t="s">
        <v>162</v>
      </c>
      <c r="D31" s="535"/>
      <c r="E31" s="535"/>
      <c r="F31" s="323"/>
      <c r="G31" s="323"/>
      <c r="H31" s="323"/>
      <c r="I31" s="323"/>
      <c r="J31" s="323"/>
      <c r="K31" s="323"/>
      <c r="L31" s="323"/>
      <c r="M31" s="270"/>
      <c r="N31" s="267"/>
      <c r="O31" s="268"/>
      <c r="P31" s="269"/>
      <c r="Q31" s="323"/>
      <c r="R31" s="270"/>
      <c r="S31" s="267"/>
      <c r="T31" s="268"/>
      <c r="U31" s="269"/>
    </row>
    <row r="32" spans="1:21" s="322" customFormat="1" ht="21">
      <c r="C32" s="362" t="s">
        <v>163</v>
      </c>
      <c r="D32" s="324">
        <f>M16</f>
        <v>62</v>
      </c>
      <c r="E32" s="324" t="s">
        <v>47</v>
      </c>
      <c r="F32" s="323"/>
      <c r="G32" s="323"/>
      <c r="H32" s="323"/>
      <c r="I32" s="323"/>
      <c r="J32" s="323"/>
      <c r="K32" s="323"/>
      <c r="L32" s="323"/>
      <c r="M32" s="270"/>
      <c r="N32" s="267"/>
      <c r="O32" s="268"/>
      <c r="P32" s="269"/>
      <c r="Q32" s="323"/>
      <c r="R32" s="270"/>
      <c r="S32" s="267"/>
      <c r="T32" s="268"/>
      <c r="U32" s="269"/>
    </row>
    <row r="33" spans="3:21" s="322" customFormat="1" ht="21">
      <c r="C33" s="362" t="s">
        <v>164</v>
      </c>
      <c r="D33" s="325">
        <f>N16</f>
        <v>6.2</v>
      </c>
      <c r="E33" s="324" t="s">
        <v>109</v>
      </c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270"/>
      <c r="S33" s="267"/>
      <c r="T33" s="268"/>
      <c r="U33" s="269"/>
    </row>
    <row r="34" spans="3:21" s="322" customFormat="1" ht="21">
      <c r="C34" s="362" t="s">
        <v>16</v>
      </c>
      <c r="D34" s="326">
        <f>P16</f>
        <v>0.33333333333333331</v>
      </c>
      <c r="E34" s="324" t="s">
        <v>165</v>
      </c>
      <c r="F34" s="323"/>
      <c r="G34" s="323"/>
      <c r="H34" s="323"/>
      <c r="I34" s="323"/>
      <c r="J34" s="323"/>
      <c r="K34" s="323"/>
      <c r="L34" s="323"/>
      <c r="M34" s="310"/>
      <c r="N34" s="319"/>
      <c r="Q34" s="323"/>
      <c r="R34" s="323"/>
      <c r="S34" s="323"/>
      <c r="T34" s="323"/>
      <c r="U34" s="323"/>
    </row>
    <row r="35" spans="3:21" s="322" customFormat="1" ht="21">
      <c r="C35" s="362" t="s">
        <v>166</v>
      </c>
      <c r="D35" s="327">
        <f>O16</f>
        <v>45661</v>
      </c>
      <c r="E35" s="324"/>
      <c r="F35" s="323"/>
      <c r="G35" s="319"/>
      <c r="H35" s="328"/>
      <c r="I35" s="329"/>
      <c r="J35" s="329"/>
      <c r="K35" s="329"/>
      <c r="L35" s="329"/>
      <c r="M35" s="310"/>
      <c r="N35" s="330"/>
      <c r="O35" s="299" t="s">
        <v>98</v>
      </c>
      <c r="P35" s="299"/>
    </row>
    <row r="36" spans="3:21" s="322" customFormat="1" ht="19.8">
      <c r="C36" s="363"/>
      <c r="F36" s="323"/>
      <c r="G36" s="319"/>
      <c r="H36" s="328" t="s">
        <v>104</v>
      </c>
      <c r="I36" s="329"/>
      <c r="J36" s="329"/>
      <c r="K36" s="329"/>
      <c r="L36" s="329"/>
      <c r="M36" s="331"/>
      <c r="N36" s="332"/>
      <c r="O36" s="333"/>
      <c r="P36" s="299" t="s">
        <v>117</v>
      </c>
      <c r="Q36" s="299"/>
      <c r="R36" s="303"/>
    </row>
    <row r="37" spans="3:21" ht="15.6">
      <c r="F37" s="331"/>
      <c r="G37" s="331"/>
      <c r="H37" s="331"/>
      <c r="I37" s="331"/>
      <c r="J37" s="331"/>
      <c r="K37" s="331"/>
      <c r="L37" s="331"/>
      <c r="N37" s="334"/>
      <c r="O37" s="333"/>
      <c r="P37" s="299" t="s">
        <v>118</v>
      </c>
      <c r="Q37" s="299"/>
      <c r="R37" s="335"/>
    </row>
    <row r="38" spans="3:21" ht="15.6">
      <c r="N38" s="334"/>
      <c r="O38" s="299" t="s">
        <v>44</v>
      </c>
      <c r="P38" s="299"/>
      <c r="Q38" s="299"/>
      <c r="R38" s="335"/>
    </row>
    <row r="39" spans="3:21" ht="15.6">
      <c r="Q39" s="299"/>
      <c r="R39" s="335"/>
    </row>
    <row r="46" spans="3:21">
      <c r="H46" s="334"/>
      <c r="I46" s="334"/>
      <c r="J46" s="334"/>
      <c r="K46" s="334"/>
      <c r="L46" s="334"/>
    </row>
  </sheetData>
  <mergeCells count="5">
    <mergeCell ref="A4:P4"/>
    <mergeCell ref="A6:P6"/>
    <mergeCell ref="M8:P8"/>
    <mergeCell ref="C31:E31"/>
    <mergeCell ref="P12:P13"/>
  </mergeCells>
  <pageMargins left="0.16" right="0.16" top="0.33" bottom="0.25" header="0.23" footer="0.16"/>
  <pageSetup scale="56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topLeftCell="A4" workbookViewId="0">
      <selection activeCell="C20" sqref="C20:G20"/>
    </sheetView>
  </sheetViews>
  <sheetFormatPr defaultRowHeight="14.4"/>
  <cols>
    <col min="1" max="1" width="6.88671875" customWidth="1"/>
    <col min="2" max="2" width="26.6640625" customWidth="1"/>
    <col min="3" max="3" width="12.33203125" customWidth="1"/>
    <col min="4" max="4" width="8.88671875" customWidth="1"/>
    <col min="5" max="5" width="10.88671875" customWidth="1"/>
    <col min="6" max="6" width="12.6640625" customWidth="1"/>
    <col min="7" max="7" width="96.6640625" customWidth="1"/>
    <col min="8" max="8" width="6.5546875" customWidth="1"/>
    <col min="10" max="10" width="6.6640625" customWidth="1"/>
    <col min="12" max="12" width="6.44140625" customWidth="1"/>
    <col min="14" max="14" width="5.6640625" customWidth="1"/>
  </cols>
  <sheetData>
    <row r="1" spans="1:15" ht="15" customHeight="1">
      <c r="A1" s="540" t="s">
        <v>196</v>
      </c>
      <c r="B1" s="540"/>
      <c r="C1" s="540"/>
      <c r="D1" s="540"/>
      <c r="E1" s="540"/>
      <c r="F1" s="540"/>
      <c r="G1" s="540"/>
      <c r="H1" s="164"/>
      <c r="I1" s="164"/>
      <c r="J1" s="164"/>
      <c r="K1" s="164"/>
      <c r="L1" s="164"/>
      <c r="M1" s="164"/>
    </row>
    <row r="2" spans="1:15">
      <c r="A2" s="540"/>
      <c r="B2" s="540"/>
      <c r="C2" s="540"/>
      <c r="D2" s="540"/>
      <c r="E2" s="540"/>
      <c r="F2" s="540"/>
      <c r="G2" s="540"/>
      <c r="H2" s="164"/>
      <c r="I2" s="164"/>
      <c r="J2" s="164"/>
      <c r="K2" s="164"/>
      <c r="L2" s="164"/>
      <c r="M2" s="164"/>
    </row>
    <row r="3" spans="1:15">
      <c r="A3" s="88"/>
      <c r="B3" s="88"/>
      <c r="C3" s="88"/>
      <c r="D3" s="88"/>
      <c r="E3" s="88"/>
      <c r="F3" s="88"/>
      <c r="G3" s="88"/>
      <c r="H3" s="97"/>
      <c r="I3" s="97"/>
      <c r="J3" s="97"/>
      <c r="K3" s="97"/>
      <c r="L3" s="97"/>
      <c r="M3" s="97"/>
    </row>
    <row r="4" spans="1:15" ht="33" customHeight="1">
      <c r="A4" s="172" t="s">
        <v>33</v>
      </c>
      <c r="B4" s="271" t="s">
        <v>100</v>
      </c>
      <c r="C4" s="172" t="s">
        <v>48</v>
      </c>
      <c r="D4" s="538" t="s">
        <v>49</v>
      </c>
      <c r="E4" s="538"/>
      <c r="F4" s="172" t="s">
        <v>42</v>
      </c>
      <c r="G4" s="292" t="s">
        <v>190</v>
      </c>
      <c r="H4" s="97"/>
      <c r="I4" s="97"/>
      <c r="J4" s="97"/>
      <c r="K4" s="97"/>
      <c r="L4" s="97"/>
      <c r="M4" s="97"/>
      <c r="N4" s="539"/>
      <c r="O4" s="539"/>
    </row>
    <row r="5" spans="1:15" ht="33" hidden="1" customHeight="1">
      <c r="A5" s="198"/>
      <c r="B5" s="198"/>
      <c r="C5" s="198"/>
      <c r="D5" s="198"/>
      <c r="E5" s="198"/>
      <c r="F5" s="198"/>
      <c r="G5" s="275"/>
      <c r="H5" s="97"/>
      <c r="I5" s="97"/>
      <c r="J5" s="97"/>
      <c r="K5" s="97"/>
      <c r="L5" s="97"/>
      <c r="M5" s="97"/>
      <c r="N5" s="199"/>
      <c r="O5" s="199"/>
    </row>
    <row r="6" spans="1:15" ht="23.25" customHeight="1">
      <c r="A6" s="286">
        <v>1</v>
      </c>
      <c r="B6" s="293" t="s">
        <v>208</v>
      </c>
      <c r="C6" s="297">
        <v>45659</v>
      </c>
      <c r="D6" s="298">
        <v>0.23958333333333334</v>
      </c>
      <c r="E6" s="298">
        <v>0.24652777777777779</v>
      </c>
      <c r="F6" s="298">
        <v>6.9444444444444441E-3</v>
      </c>
      <c r="G6" s="293" t="s">
        <v>215</v>
      </c>
      <c r="H6" s="97"/>
      <c r="I6" s="97"/>
      <c r="J6" s="97"/>
      <c r="K6" s="97"/>
      <c r="L6" s="97"/>
      <c r="M6" s="97"/>
      <c r="N6" s="277"/>
      <c r="O6" s="277"/>
    </row>
    <row r="7" spans="1:15" ht="23.25" customHeight="1">
      <c r="A7" s="289">
        <v>2</v>
      </c>
      <c r="B7" s="293" t="s">
        <v>209</v>
      </c>
      <c r="C7" s="297">
        <v>45660</v>
      </c>
      <c r="D7" s="298">
        <v>0.41666666666666669</v>
      </c>
      <c r="E7" s="298">
        <v>0.4201388888888889</v>
      </c>
      <c r="F7" s="298">
        <v>3.472222222222222E-3</v>
      </c>
      <c r="G7" s="293" t="s">
        <v>216</v>
      </c>
      <c r="H7" s="97"/>
      <c r="I7" s="97"/>
      <c r="J7" s="97"/>
      <c r="K7" s="97"/>
      <c r="L7" s="97"/>
      <c r="M7" s="97"/>
      <c r="N7" s="285"/>
      <c r="O7" s="285"/>
    </row>
    <row r="8" spans="1:15" ht="23.25" customHeight="1">
      <c r="A8" s="291">
        <v>3</v>
      </c>
      <c r="B8" s="293" t="s">
        <v>210</v>
      </c>
      <c r="C8" s="297">
        <v>45661</v>
      </c>
      <c r="D8" s="298">
        <v>0.50694444444444442</v>
      </c>
      <c r="E8" s="298">
        <v>0.63194444444444442</v>
      </c>
      <c r="F8" s="298">
        <v>0.125</v>
      </c>
      <c r="G8" s="293" t="s">
        <v>217</v>
      </c>
      <c r="H8" s="97"/>
      <c r="I8" s="97"/>
      <c r="J8" s="97"/>
      <c r="K8" s="97"/>
      <c r="L8" s="97"/>
      <c r="M8" s="97"/>
      <c r="N8" s="285"/>
      <c r="O8" s="285"/>
    </row>
    <row r="9" spans="1:15" ht="23.25" customHeight="1">
      <c r="A9" s="291">
        <v>4</v>
      </c>
      <c r="B9" s="293" t="s">
        <v>211</v>
      </c>
      <c r="C9" s="297">
        <v>45661</v>
      </c>
      <c r="D9" s="298">
        <v>0.51388888888888895</v>
      </c>
      <c r="E9" s="298">
        <v>0.59722222222222221</v>
      </c>
      <c r="F9" s="298">
        <v>8.3333333333333329E-2</v>
      </c>
      <c r="G9" s="293" t="s">
        <v>218</v>
      </c>
      <c r="H9" s="97"/>
      <c r="I9" s="97"/>
      <c r="J9" s="97"/>
      <c r="K9" s="97"/>
      <c r="L9" s="97"/>
      <c r="M9" s="97"/>
      <c r="N9" s="287"/>
      <c r="O9" s="287"/>
    </row>
    <row r="10" spans="1:15" ht="23.25" customHeight="1">
      <c r="A10" s="291">
        <v>5</v>
      </c>
      <c r="B10" s="293" t="s">
        <v>209</v>
      </c>
      <c r="C10" s="297">
        <v>45662</v>
      </c>
      <c r="D10" s="298">
        <v>0.38541666666666669</v>
      </c>
      <c r="E10" s="298">
        <v>0.3888888888888889</v>
      </c>
      <c r="F10" s="298">
        <v>3.472222222222222E-3</v>
      </c>
      <c r="G10" s="293" t="s">
        <v>219</v>
      </c>
      <c r="H10" s="97"/>
      <c r="I10" s="97"/>
      <c r="J10" s="97"/>
      <c r="K10" s="97"/>
      <c r="L10" s="97"/>
      <c r="M10" s="97"/>
      <c r="N10" s="287"/>
      <c r="O10" s="287"/>
    </row>
    <row r="11" spans="1:15" ht="23.25" customHeight="1">
      <c r="A11" s="291">
        <v>6</v>
      </c>
      <c r="B11" s="293" t="s">
        <v>209</v>
      </c>
      <c r="C11" s="297">
        <v>45666</v>
      </c>
      <c r="D11" s="298">
        <v>0.53125</v>
      </c>
      <c r="E11" s="298">
        <v>0.53819444444444442</v>
      </c>
      <c r="F11" s="298">
        <v>6.9444444444444441E-3</v>
      </c>
      <c r="G11" s="293" t="s">
        <v>219</v>
      </c>
      <c r="H11" s="97"/>
      <c r="I11" s="97"/>
      <c r="J11" s="97"/>
      <c r="K11" s="97"/>
      <c r="L11" s="97"/>
      <c r="M11" s="97"/>
      <c r="N11" s="287"/>
      <c r="O11" s="287"/>
    </row>
    <row r="12" spans="1:15" ht="23.25" customHeight="1">
      <c r="A12" s="291">
        <v>7</v>
      </c>
      <c r="B12" s="293" t="s">
        <v>211</v>
      </c>
      <c r="C12" s="297">
        <v>45668</v>
      </c>
      <c r="D12" s="298">
        <v>0.58333333333333337</v>
      </c>
      <c r="E12" s="298">
        <v>0.64583333333333337</v>
      </c>
      <c r="F12" s="298">
        <v>6.25E-2</v>
      </c>
      <c r="G12" s="293" t="s">
        <v>220</v>
      </c>
      <c r="H12" s="97"/>
      <c r="I12" s="97"/>
      <c r="J12" s="97"/>
      <c r="K12" s="97"/>
      <c r="L12" s="97"/>
      <c r="M12" s="97"/>
      <c r="N12" s="287"/>
      <c r="O12" s="287"/>
    </row>
    <row r="13" spans="1:15" ht="23.25" customHeight="1">
      <c r="A13" s="291">
        <v>8</v>
      </c>
      <c r="B13" s="293" t="s">
        <v>209</v>
      </c>
      <c r="C13" s="297">
        <v>45673</v>
      </c>
      <c r="D13" s="298">
        <v>0.58680555555555558</v>
      </c>
      <c r="E13" s="298">
        <v>0.59027777777777779</v>
      </c>
      <c r="F13" s="298">
        <v>3.472222222222222E-3</v>
      </c>
      <c r="G13" s="293" t="s">
        <v>219</v>
      </c>
      <c r="H13" s="97"/>
      <c r="I13" s="97"/>
      <c r="J13" s="97"/>
      <c r="K13" s="97"/>
      <c r="L13" s="97"/>
      <c r="M13" s="97"/>
      <c r="N13" s="277"/>
      <c r="O13" s="277"/>
    </row>
    <row r="14" spans="1:15" ht="23.25" customHeight="1">
      <c r="A14" s="291">
        <v>9</v>
      </c>
      <c r="B14" s="293" t="s">
        <v>208</v>
      </c>
      <c r="C14" s="297">
        <v>45676</v>
      </c>
      <c r="D14" s="298">
        <v>0.41666666666666669</v>
      </c>
      <c r="E14" s="298">
        <v>0.74305555555555547</v>
      </c>
      <c r="F14" s="298">
        <v>0.3263888888888889</v>
      </c>
      <c r="G14" s="293" t="s">
        <v>221</v>
      </c>
      <c r="H14" s="97"/>
      <c r="I14" s="97"/>
      <c r="J14" s="97"/>
      <c r="K14" s="97"/>
      <c r="L14" s="97"/>
      <c r="M14" s="97"/>
      <c r="N14" s="287"/>
      <c r="O14" s="287"/>
    </row>
    <row r="15" spans="1:15" ht="23.25" customHeight="1">
      <c r="A15" s="291">
        <v>10</v>
      </c>
      <c r="B15" s="293" t="s">
        <v>212</v>
      </c>
      <c r="C15" s="297">
        <v>45676</v>
      </c>
      <c r="D15" s="298">
        <v>0.4201388888888889</v>
      </c>
      <c r="E15" s="298">
        <v>0.68402777777777779</v>
      </c>
      <c r="F15" s="298">
        <v>0.2638888888888889</v>
      </c>
      <c r="G15" s="293" t="s">
        <v>222</v>
      </c>
      <c r="H15" s="97"/>
      <c r="I15" s="97"/>
      <c r="J15" s="97"/>
      <c r="K15" s="97"/>
      <c r="L15" s="97"/>
      <c r="M15" s="97"/>
      <c r="N15" s="287"/>
      <c r="O15" s="287"/>
    </row>
    <row r="16" spans="1:15" ht="23.25" customHeight="1">
      <c r="A16" s="291">
        <v>11</v>
      </c>
      <c r="B16" s="293" t="s">
        <v>209</v>
      </c>
      <c r="C16" s="297">
        <v>45678</v>
      </c>
      <c r="D16" s="298">
        <v>0.36458333333333331</v>
      </c>
      <c r="E16" s="298">
        <v>0.36805555555555558</v>
      </c>
      <c r="F16" s="298">
        <v>3.472222222222222E-3</v>
      </c>
      <c r="G16" s="293" t="s">
        <v>219</v>
      </c>
      <c r="H16" s="97"/>
      <c r="I16" s="97"/>
      <c r="J16" s="97"/>
      <c r="K16" s="97"/>
      <c r="L16" s="97"/>
      <c r="M16" s="97"/>
      <c r="N16" s="287"/>
      <c r="O16" s="287"/>
    </row>
    <row r="17" spans="1:15" ht="23.25" customHeight="1">
      <c r="A17" s="291">
        <v>12</v>
      </c>
      <c r="B17" s="293" t="s">
        <v>209</v>
      </c>
      <c r="C17" s="297">
        <v>45680</v>
      </c>
      <c r="D17" s="298">
        <v>0.31597222222222221</v>
      </c>
      <c r="E17" s="298">
        <v>0.31944444444444448</v>
      </c>
      <c r="F17" s="298">
        <v>3.472222222222222E-3</v>
      </c>
      <c r="G17" s="293" t="s">
        <v>219</v>
      </c>
      <c r="H17" s="97"/>
      <c r="I17" s="97"/>
      <c r="J17" s="97"/>
      <c r="K17" s="97"/>
      <c r="L17" s="97"/>
      <c r="M17" s="97"/>
      <c r="N17" s="287"/>
      <c r="O17" s="287"/>
    </row>
    <row r="18" spans="1:15" ht="23.25" customHeight="1">
      <c r="A18" s="288">
        <v>13</v>
      </c>
      <c r="B18" s="293" t="s">
        <v>209</v>
      </c>
      <c r="C18" s="297">
        <v>45680</v>
      </c>
      <c r="D18" s="298">
        <v>0.3263888888888889</v>
      </c>
      <c r="E18" s="298">
        <v>0.3298611111111111</v>
      </c>
      <c r="F18" s="298">
        <v>3.472222222222222E-3</v>
      </c>
      <c r="G18" s="293" t="s">
        <v>219</v>
      </c>
      <c r="H18" s="97"/>
      <c r="I18" s="97"/>
      <c r="J18" s="97"/>
      <c r="K18" s="97"/>
      <c r="L18" s="97"/>
      <c r="M18" s="97"/>
      <c r="N18" s="287"/>
      <c r="O18" s="287"/>
    </row>
    <row r="19" spans="1:15" ht="23.25" customHeight="1">
      <c r="A19" s="288">
        <v>14</v>
      </c>
      <c r="B19" s="293" t="s">
        <v>213</v>
      </c>
      <c r="C19" s="297">
        <v>45680</v>
      </c>
      <c r="D19" s="298">
        <v>0.58333333333333337</v>
      </c>
      <c r="E19" s="298">
        <v>0.65277777777777779</v>
      </c>
      <c r="F19" s="298">
        <v>6.9444444444444434E-2</v>
      </c>
      <c r="G19" s="293" t="s">
        <v>223</v>
      </c>
      <c r="H19" s="97"/>
      <c r="I19" s="97"/>
      <c r="J19" s="97"/>
      <c r="K19" s="97"/>
      <c r="L19" s="97"/>
      <c r="M19" s="97"/>
      <c r="N19" s="287"/>
      <c r="O19" s="287"/>
    </row>
    <row r="20" spans="1:15" ht="23.25" customHeight="1">
      <c r="A20" s="288">
        <v>15</v>
      </c>
      <c r="B20" s="293" t="s">
        <v>214</v>
      </c>
      <c r="C20" s="297">
        <v>45681</v>
      </c>
      <c r="D20" s="298">
        <v>0.60069444444444442</v>
      </c>
      <c r="E20" s="298">
        <v>0.72569444444444453</v>
      </c>
      <c r="F20" s="298">
        <v>0.125</v>
      </c>
      <c r="G20" s="293" t="s">
        <v>224</v>
      </c>
      <c r="H20" s="97"/>
      <c r="I20" s="97"/>
      <c r="J20" s="97"/>
      <c r="K20" s="97"/>
      <c r="L20" s="97"/>
      <c r="M20" s="97"/>
      <c r="N20" s="287"/>
      <c r="O20" s="287"/>
    </row>
    <row r="21" spans="1:15" ht="23.25" customHeight="1">
      <c r="A21" s="288">
        <v>16</v>
      </c>
      <c r="B21" s="293" t="s">
        <v>209</v>
      </c>
      <c r="C21" s="297">
        <v>45683</v>
      </c>
      <c r="D21" s="298">
        <v>0.3125</v>
      </c>
      <c r="E21" s="298">
        <v>0.31597222222222221</v>
      </c>
      <c r="F21" s="298">
        <v>3.472222222222222E-3</v>
      </c>
      <c r="G21" s="293" t="s">
        <v>219</v>
      </c>
      <c r="H21" s="97"/>
      <c r="I21" s="97"/>
      <c r="J21" s="97"/>
      <c r="K21" s="97"/>
      <c r="L21" s="97"/>
      <c r="M21" s="97"/>
      <c r="N21" s="287"/>
      <c r="O21" s="287"/>
    </row>
    <row r="22" spans="1:15" ht="23.25" customHeight="1">
      <c r="A22" s="288">
        <v>17</v>
      </c>
      <c r="B22" s="293" t="s">
        <v>209</v>
      </c>
      <c r="C22" s="297">
        <v>45683</v>
      </c>
      <c r="D22" s="298">
        <v>0.54513888888888895</v>
      </c>
      <c r="E22" s="298">
        <v>0.54861111111111105</v>
      </c>
      <c r="F22" s="298">
        <v>3.472222222222222E-3</v>
      </c>
      <c r="G22" s="293" t="s">
        <v>219</v>
      </c>
      <c r="H22" s="97"/>
      <c r="I22" s="97"/>
      <c r="J22" s="97"/>
      <c r="K22" s="97"/>
      <c r="L22" s="97"/>
      <c r="M22" s="97"/>
      <c r="N22" s="287"/>
      <c r="O22" s="287"/>
    </row>
    <row r="23" spans="1:15" ht="23.25" customHeight="1">
      <c r="A23" s="288"/>
      <c r="B23" s="293"/>
      <c r="C23" s="293"/>
      <c r="D23" s="293"/>
      <c r="E23" s="293"/>
      <c r="F23" s="293"/>
      <c r="G23" s="293"/>
      <c r="H23" s="97"/>
      <c r="I23" s="97"/>
      <c r="J23" s="97"/>
      <c r="K23" s="97"/>
      <c r="L23" s="97"/>
      <c r="M23" s="97"/>
      <c r="N23" s="287"/>
      <c r="O23" s="287"/>
    </row>
    <row r="24" spans="1:15" ht="23.25" customHeight="1">
      <c r="A24" s="288"/>
      <c r="B24" s="293"/>
      <c r="C24" s="293"/>
      <c r="D24" s="293"/>
      <c r="E24" s="293"/>
      <c r="F24" s="293"/>
      <c r="G24" s="293"/>
      <c r="H24" s="97"/>
      <c r="I24" s="97"/>
      <c r="J24" s="97"/>
      <c r="K24" s="97"/>
      <c r="L24" s="97"/>
      <c r="M24" s="97"/>
      <c r="N24" s="287"/>
      <c r="O24" s="287"/>
    </row>
    <row r="25" spans="1:15" ht="23.25" customHeight="1">
      <c r="A25" s="288"/>
      <c r="B25" s="293"/>
      <c r="C25" s="293"/>
      <c r="D25" s="293"/>
      <c r="E25" s="293"/>
      <c r="F25" s="293"/>
      <c r="G25" s="293"/>
      <c r="H25" s="97"/>
      <c r="I25" s="97"/>
      <c r="J25" s="97"/>
      <c r="K25" s="97"/>
      <c r="L25" s="97"/>
      <c r="M25" s="97"/>
      <c r="N25" s="287"/>
      <c r="O25" s="287"/>
    </row>
    <row r="26" spans="1:15" ht="23.25" customHeight="1">
      <c r="A26" s="288"/>
      <c r="B26" s="288"/>
      <c r="C26" s="288"/>
      <c r="D26" s="288"/>
      <c r="E26" s="288"/>
      <c r="F26" s="288"/>
      <c r="G26" s="288"/>
      <c r="H26" s="97"/>
      <c r="I26" s="97"/>
      <c r="J26" s="97"/>
      <c r="K26" s="97"/>
      <c r="L26" s="97"/>
      <c r="M26" s="97"/>
      <c r="N26" s="285"/>
      <c r="O26" s="285"/>
    </row>
    <row r="28" spans="1:15">
      <c r="A28" s="106"/>
    </row>
    <row r="29" spans="1:15">
      <c r="A29" s="106"/>
    </row>
    <row r="30" spans="1:15">
      <c r="A30" s="106"/>
    </row>
    <row r="31" spans="1:15">
      <c r="A31" s="106"/>
    </row>
    <row r="32" spans="1:15">
      <c r="A32" s="106"/>
    </row>
    <row r="33" spans="1:8">
      <c r="A33" s="106"/>
    </row>
    <row r="34" spans="1:8">
      <c r="A34" s="106"/>
    </row>
    <row r="38" spans="1:8" ht="15.6">
      <c r="H38" s="87"/>
    </row>
    <row r="39" spans="1:8" ht="15.6">
      <c r="H39" s="87"/>
    </row>
    <row r="40" spans="1:8" ht="15.6">
      <c r="H40" s="87"/>
    </row>
    <row r="41" spans="1:8" ht="15.6">
      <c r="H41" s="87"/>
    </row>
  </sheetData>
  <mergeCells count="3">
    <mergeCell ref="D4:E4"/>
    <mergeCell ref="N4:O4"/>
    <mergeCell ref="A1:G2"/>
  </mergeCells>
  <pageMargins left="0.18" right="0.2" top="0.43" bottom="0.75" header="0.3" footer="0.3"/>
  <pageSetup scale="8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4.4"/>
  <cols>
    <col min="1" max="1" width="15.5546875" customWidth="1"/>
  </cols>
  <sheetData>
    <row r="1" ht="26.2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 January-2025</vt:lpstr>
      <vt:lpstr>BESCOM- January-2025</vt:lpstr>
      <vt:lpstr>VITAL JULY-2020</vt:lpstr>
      <vt:lpstr>CONSUMPTION</vt:lpstr>
      <vt:lpstr>Trans Interupption</vt:lpstr>
      <vt:lpstr>Sheet1</vt:lpstr>
      <vt:lpstr>Sheet2</vt:lpstr>
      <vt:lpstr>Sheet3</vt:lpstr>
      <vt:lpstr>Sheet4</vt:lpstr>
      <vt:lpstr>Sheet5</vt:lpstr>
      <vt:lpstr>Sheet6</vt:lpstr>
      <vt:lpstr>Sheet7</vt:lpstr>
      <vt:lpstr>CONSUMPTION!Print_Area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2025-03-26T06:45:14Z</cp:lastPrinted>
  <dcterms:created xsi:type="dcterms:W3CDTF">2015-04-02T11:08:42Z</dcterms:created>
  <dcterms:modified xsi:type="dcterms:W3CDTF">2025-03-26T10:41:30Z</dcterms:modified>
</cp:coreProperties>
</file>