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SINGLE PHASE MCH\"/>
    </mc:Choice>
  </mc:AlternateContent>
  <xr:revisionPtr revIDLastSave="0" documentId="8_{F1D4FCF8-C960-4235-8A84-75501615DB6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1" sheetId="1" r:id="rId1"/>
    <sheet name="Sheet3" sheetId="3" r:id="rId2"/>
    <sheet name="Sheet1 (2)" sheetId="2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Sheet1!$A$1:$I$142</definedName>
    <definedName name="_xlnm._FilterDatabase" localSheetId="2" hidden="1">'Sheet1 (2)'!$B$1:$D$46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  <c r="I129" i="1"/>
  <c r="I128" i="1"/>
  <c r="I127" i="1"/>
  <c r="I126" i="1"/>
  <c r="I125" i="1"/>
  <c r="I120" i="1"/>
  <c r="I119" i="1"/>
  <c r="I118" i="1"/>
  <c r="I117" i="1"/>
  <c r="I116" i="1"/>
  <c r="I114" i="1"/>
  <c r="I113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2" i="1"/>
  <c r="I81" i="1"/>
  <c r="I80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2" i="1"/>
  <c r="I61" i="1"/>
  <c r="I60" i="1"/>
  <c r="I59" i="1"/>
  <c r="I58" i="1"/>
  <c r="I57" i="1"/>
  <c r="I55" i="1"/>
  <c r="I54" i="1"/>
  <c r="I53" i="1"/>
  <c r="I52" i="1"/>
  <c r="I51" i="1"/>
  <c r="I50" i="1"/>
  <c r="I48" i="1"/>
  <c r="I47" i="1"/>
  <c r="I46" i="1"/>
  <c r="I43" i="1"/>
  <c r="I41" i="1"/>
  <c r="I40" i="1"/>
  <c r="I39" i="1"/>
  <c r="I38" i="1"/>
  <c r="I37" i="1"/>
  <c r="I36" i="1"/>
  <c r="I35" i="1"/>
  <c r="I34" i="1"/>
  <c r="I33" i="1"/>
  <c r="I31" i="1"/>
  <c r="I29" i="1"/>
  <c r="I27" i="1"/>
  <c r="I25" i="1"/>
  <c r="I23" i="1"/>
  <c r="I22" i="1"/>
  <c r="I10" i="1"/>
  <c r="I8" i="1"/>
  <c r="I7" i="1"/>
  <c r="I6" i="1"/>
  <c r="I5" i="1"/>
  <c r="I4" i="1"/>
  <c r="I3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2" i="1"/>
  <c r="D47" i="1"/>
  <c r="D48" i="1"/>
  <c r="D112" i="1"/>
  <c r="D103" i="1"/>
  <c r="D76" i="1"/>
  <c r="D77" i="1"/>
  <c r="D133" i="1"/>
  <c r="D134" i="1"/>
  <c r="D49" i="1"/>
  <c r="D50" i="1"/>
  <c r="D78" i="1"/>
  <c r="D113" i="1"/>
  <c r="D104" i="1"/>
  <c r="D105" i="1"/>
  <c r="D14" i="1"/>
  <c r="D51" i="1"/>
  <c r="D2" i="1"/>
  <c r="D106" i="1"/>
  <c r="D52" i="1"/>
  <c r="D79" i="1"/>
  <c r="D80" i="1"/>
  <c r="D107" i="1"/>
  <c r="D53" i="1"/>
  <c r="D54" i="1"/>
  <c r="D43" i="1"/>
  <c r="D55" i="1"/>
  <c r="D81" i="1"/>
  <c r="D56" i="1"/>
  <c r="D82" i="1"/>
  <c r="D44" i="1"/>
  <c r="D83" i="1"/>
  <c r="D84" i="1"/>
  <c r="D16" i="1"/>
  <c r="D57" i="1"/>
  <c r="D114" i="1"/>
  <c r="D58" i="1"/>
  <c r="D59" i="1"/>
  <c r="D17" i="1"/>
  <c r="D135" i="1"/>
  <c r="D136" i="1"/>
  <c r="D60" i="1"/>
  <c r="D61" i="1"/>
  <c r="D108" i="1"/>
  <c r="D62" i="1"/>
  <c r="D18" i="1"/>
  <c r="D63" i="1"/>
  <c r="D64" i="1"/>
  <c r="D137" i="1"/>
  <c r="D109" i="1"/>
  <c r="D19" i="1"/>
  <c r="D110" i="1"/>
  <c r="D65" i="1"/>
  <c r="D66" i="1"/>
  <c r="D20" i="1"/>
  <c r="D138" i="1"/>
  <c r="D67" i="1"/>
  <c r="D21" i="1"/>
  <c r="D68" i="1"/>
  <c r="D69" i="1"/>
  <c r="D85" i="1"/>
  <c r="D139" i="1"/>
  <c r="D24" i="1"/>
  <c r="D70" i="1"/>
  <c r="D140" i="1"/>
  <c r="D5" i="1"/>
  <c r="D141" i="1"/>
  <c r="D86" i="1"/>
  <c r="D71" i="1"/>
  <c r="D116" i="1"/>
  <c r="D111" i="1"/>
  <c r="D46" i="1"/>
</calcChain>
</file>

<file path=xl/sharedStrings.xml><?xml version="1.0" encoding="utf-8"?>
<sst xmlns="http://schemas.openxmlformats.org/spreadsheetml/2006/main" count="418" uniqueCount="168">
  <si>
    <t>RGGVYNL1120</t>
  </si>
  <si>
    <t>NTL7</t>
  </si>
  <si>
    <t>MNTL10207</t>
  </si>
  <si>
    <t>MNTL27190</t>
  </si>
  <si>
    <t>NTL350</t>
  </si>
  <si>
    <t>MNTL10210</t>
  </si>
  <si>
    <t>RGGVYNL1149</t>
  </si>
  <si>
    <t>NTL9920</t>
  </si>
  <si>
    <t>MNTL14171</t>
  </si>
  <si>
    <t>MNTL5790</t>
  </si>
  <si>
    <t>MNTL16567</t>
  </si>
  <si>
    <t>NTL509</t>
  </si>
  <si>
    <t>NTL402</t>
  </si>
  <si>
    <t>NTL343</t>
  </si>
  <si>
    <t>NTL414</t>
  </si>
  <si>
    <t>NTL431</t>
  </si>
  <si>
    <t>MGL7536</t>
  </si>
  <si>
    <t>MBDL101</t>
  </si>
  <si>
    <t>MGP175</t>
  </si>
  <si>
    <t>MGP177</t>
  </si>
  <si>
    <t>MGP1895</t>
  </si>
  <si>
    <t>MGP264</t>
  </si>
  <si>
    <t>MGP954</t>
  </si>
  <si>
    <t>MGL13909</t>
  </si>
  <si>
    <t>MGL1459</t>
  </si>
  <si>
    <t>MGL12629</t>
  </si>
  <si>
    <t>MKML6913</t>
  </si>
  <si>
    <t>MGL1539</t>
  </si>
  <si>
    <t>AEH427</t>
  </si>
  <si>
    <t>MGL17951</t>
  </si>
  <si>
    <t>AEH587</t>
  </si>
  <si>
    <t>AEH720</t>
  </si>
  <si>
    <t>MGL21484</t>
  </si>
  <si>
    <t>AEH881</t>
  </si>
  <si>
    <t>AEH882</t>
  </si>
  <si>
    <t>MBJL463</t>
  </si>
  <si>
    <t>MGL2248</t>
  </si>
  <si>
    <t>MGL21831</t>
  </si>
  <si>
    <t>NTL88</t>
  </si>
  <si>
    <t>MGL26020</t>
  </si>
  <si>
    <t>MGL26218</t>
  </si>
  <si>
    <t>NTL440</t>
  </si>
  <si>
    <t>MGL2739</t>
  </si>
  <si>
    <t>MGL2926</t>
  </si>
  <si>
    <t>MGL28580</t>
  </si>
  <si>
    <t>MGL3691</t>
  </si>
  <si>
    <t>MBL5959</t>
  </si>
  <si>
    <t>KML179</t>
  </si>
  <si>
    <t>MGL6225</t>
  </si>
  <si>
    <t>MGL7540</t>
  </si>
  <si>
    <t>MGCL3318</t>
  </si>
  <si>
    <t>MGL34416</t>
  </si>
  <si>
    <t>MGP2931</t>
  </si>
  <si>
    <t>MGP3282</t>
  </si>
  <si>
    <t>MBGL12726</t>
  </si>
  <si>
    <t>MBKL10944</t>
  </si>
  <si>
    <t>MGL2793</t>
  </si>
  <si>
    <t>TLG13314</t>
  </si>
  <si>
    <t>LG2688</t>
  </si>
  <si>
    <t>TLG8933</t>
  </si>
  <si>
    <t>HPL57</t>
  </si>
  <si>
    <t>RGGVYBAC12</t>
  </si>
  <si>
    <t>TBJL412</t>
  </si>
  <si>
    <t>LG41041</t>
  </si>
  <si>
    <t>TLG6722</t>
  </si>
  <si>
    <t>RGGVYKL422</t>
  </si>
  <si>
    <t>RGMGL35756</t>
  </si>
  <si>
    <t>MHRL32228</t>
  </si>
  <si>
    <t>MGL34409</t>
  </si>
  <si>
    <t>UPL22</t>
  </si>
  <si>
    <t>MMBL89</t>
  </si>
  <si>
    <t>NG208</t>
  </si>
  <si>
    <t>DDMGL40014</t>
  </si>
  <si>
    <t>RGGVYAL1624</t>
  </si>
  <si>
    <t>MBJL1543</t>
  </si>
  <si>
    <t>MBJL1577</t>
  </si>
  <si>
    <t>HDL297</t>
  </si>
  <si>
    <t>MHDL17831</t>
  </si>
  <si>
    <t>MHDL11076</t>
  </si>
  <si>
    <t>MGL1751</t>
  </si>
  <si>
    <t>MGL3177</t>
  </si>
  <si>
    <t>MGL3006</t>
  </si>
  <si>
    <t>MGL35410</t>
  </si>
  <si>
    <t>NTL55</t>
  </si>
  <si>
    <t>MBJL583</t>
  </si>
  <si>
    <t>MBJL6810</t>
  </si>
  <si>
    <t>MHDL26683</t>
  </si>
  <si>
    <t>RGGVYAL1656</t>
  </si>
  <si>
    <t>NG227A</t>
  </si>
  <si>
    <t>MBJL6742</t>
  </si>
  <si>
    <t>RGMGL36525</t>
  </si>
  <si>
    <t>KML172</t>
  </si>
  <si>
    <t>MKML10486</t>
  </si>
  <si>
    <t>MBJL4012</t>
  </si>
  <si>
    <t>RR NUMBER</t>
  </si>
  <si>
    <t>ACC ID</t>
  </si>
  <si>
    <t>MR NAME</t>
  </si>
  <si>
    <t>RD DATE</t>
  </si>
  <si>
    <t>SRINIVAS</t>
  </si>
  <si>
    <t>NANJAPPA</t>
  </si>
  <si>
    <t>CHANNAPPA</t>
  </si>
  <si>
    <t>HANUMANTHAIAH</t>
  </si>
  <si>
    <t>SRINIVAS T</t>
  </si>
  <si>
    <t>MGL8586</t>
  </si>
  <si>
    <t>MGL9527</t>
  </si>
  <si>
    <t>MGL9526</t>
  </si>
  <si>
    <t>MGTL32430</t>
  </si>
  <si>
    <t>MBJL6109</t>
  </si>
  <si>
    <t>MGL12586</t>
  </si>
  <si>
    <t>MGL12584</t>
  </si>
  <si>
    <t>MHPL22248</t>
  </si>
  <si>
    <t>MHPL20278</t>
  </si>
  <si>
    <t>MGL12523</t>
  </si>
  <si>
    <t>MGL12585</t>
  </si>
  <si>
    <t>MHHL17</t>
  </si>
  <si>
    <t>MHRL11103</t>
  </si>
  <si>
    <t>MHRL11096</t>
  </si>
  <si>
    <t>MNTL8918</t>
  </si>
  <si>
    <t>MGL16459</t>
  </si>
  <si>
    <t>MBJL4086</t>
  </si>
  <si>
    <t>MGL22195</t>
  </si>
  <si>
    <t>MGL21500</t>
  </si>
  <si>
    <t>AEH841</t>
  </si>
  <si>
    <t>AEH581</t>
  </si>
  <si>
    <t>RGGVYAL1486</t>
  </si>
  <si>
    <t>MGL27091</t>
  </si>
  <si>
    <t>MGL27090</t>
  </si>
  <si>
    <t>MGL2541</t>
  </si>
  <si>
    <t>MGL2302</t>
  </si>
  <si>
    <t>MGL23139</t>
  </si>
  <si>
    <t>MGL24628</t>
  </si>
  <si>
    <t>NTL325</t>
  </si>
  <si>
    <t>MGL27088</t>
  </si>
  <si>
    <t>MGL25459</t>
  </si>
  <si>
    <t>RGGVYBL960</t>
  </si>
  <si>
    <t>MGL26881</t>
  </si>
  <si>
    <t>MBJL6110</t>
  </si>
  <si>
    <t>MGL23138</t>
  </si>
  <si>
    <t>MGL27089</t>
  </si>
  <si>
    <t>MGL3674</t>
  </si>
  <si>
    <t>MGL27092</t>
  </si>
  <si>
    <t>MGL3748</t>
  </si>
  <si>
    <t>MGL4552</t>
  </si>
  <si>
    <t>HPL76</t>
  </si>
  <si>
    <t>MGL6881</t>
  </si>
  <si>
    <t>HPL41</t>
  </si>
  <si>
    <t>HPL68</t>
  </si>
  <si>
    <t>MGP2505</t>
  </si>
  <si>
    <t>MGTP1641</t>
  </si>
  <si>
    <t>NARAYANA SWAMY</t>
  </si>
  <si>
    <t>RAMESH</t>
  </si>
  <si>
    <t>KIRAN KUMAR</t>
  </si>
  <si>
    <t>LOKESH MURTHY</t>
  </si>
  <si>
    <t xml:space="preserve">RANGANATH V </t>
  </si>
  <si>
    <t>JAGADISH G R</t>
  </si>
  <si>
    <t>UMESH</t>
  </si>
  <si>
    <t>HARISH</t>
  </si>
  <si>
    <t xml:space="preserve">SHIVARAJU </t>
  </si>
  <si>
    <t>TKL128</t>
  </si>
  <si>
    <t>CHANNAPPPA</t>
  </si>
  <si>
    <t xml:space="preserve">SL NO </t>
  </si>
  <si>
    <t>24-09-2025</t>
  </si>
  <si>
    <t>30-07-2025</t>
  </si>
  <si>
    <t>SL NO</t>
  </si>
  <si>
    <t>RD</t>
  </si>
  <si>
    <t>METER CHANGE DATE</t>
  </si>
  <si>
    <t>FR</t>
  </si>
  <si>
    <t>METER CHANGE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</si>
</sst>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0" borderId="1" xfId="0" applyFont="1" applyBorder="1"/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/>
    <xf numFmtId="0" fontId="3" fillId="2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NOV%202025\OCT%202025%20DCB%20RR%20WISE.xlsx" TargetMode="External"/><Relationship Id="rId1" Type="http://schemas.openxmlformats.org/officeDocument/2006/relationships/externalLinkPath" Target="/Users/ADMIN/Desktop/NOV%202025/OCT%202025%20DCB%20RR%20WIS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SINGLE%20PHASE%20MCH\MECHANICAL%20METERS%20PENDING%20RR%20NUMBERS.xlsx" TargetMode="External"/><Relationship Id="rId1" Type="http://schemas.openxmlformats.org/officeDocument/2006/relationships/externalLinkPath" Target="MECHANICAL%20METERS%20PENDING%20RR%20NUMBER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SINGLE%20PHASE%20MCH\missing%20Data%20191125%20(2)%20BY%20SUNIL%20KUMAR.xlsx" TargetMode="External"/><Relationship Id="rId1" Type="http://schemas.openxmlformats.org/officeDocument/2006/relationships/externalLinkPath" Target="missing%20Data%20191125%20(2)%20BY%20SUNIL%20KUMAR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Meter_Changed_Report26-11-2025%2010_12_41.xls" TargetMode="External"/><Relationship Id="rId1" Type="http://schemas.openxmlformats.org/officeDocument/2006/relationships/externalLinkPath" Target="/Users/ADMIN/Downloads/Meter_Changed_Report26-11-2025%2010_12_41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MAGADI_RRWise_011125_261125.xls" TargetMode="External"/><Relationship Id="rId1" Type="http://schemas.openxmlformats.org/officeDocument/2006/relationships/externalLinkPath" Target="/Users/ADMIN/Downloads/MAGADI_RRWise_011125_2611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1 (2)"/>
      <sheetName val="OCT 2025 DCB RR WIS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1 (2)"/>
      <sheetName val="Sheet1 (3)"/>
      <sheetName val="Sheet1 (4)"/>
    </sheetNames>
    <sheetDataSet>
      <sheetData sheetId="0"/>
      <sheetData sheetId="1"/>
      <sheetData sheetId="2"/>
      <sheetData sheetId="3">
        <row r="3">
          <cell r="B3" t="str">
            <v>MBGL12726</v>
          </cell>
        </row>
        <row r="4">
          <cell r="B4" t="str">
            <v>MBKL10944</v>
          </cell>
        </row>
        <row r="5">
          <cell r="B5" t="str">
            <v>MGL2793</v>
          </cell>
        </row>
        <row r="6">
          <cell r="B6" t="str">
            <v>MGL6225</v>
          </cell>
        </row>
        <row r="7">
          <cell r="B7" t="str">
            <v>MGL28580</v>
          </cell>
        </row>
        <row r="8">
          <cell r="B8" t="str">
            <v>AEH427</v>
          </cell>
        </row>
        <row r="9">
          <cell r="B9" t="str">
            <v>MGL12629</v>
          </cell>
        </row>
        <row r="10">
          <cell r="B10" t="str">
            <v>MGL2248</v>
          </cell>
        </row>
        <row r="11">
          <cell r="B11" t="str">
            <v>TLG13314</v>
          </cell>
        </row>
        <row r="12">
          <cell r="B12" t="str">
            <v>RGGVYBL966</v>
          </cell>
        </row>
        <row r="13">
          <cell r="B13" t="str">
            <v>LG2688</v>
          </cell>
        </row>
        <row r="14">
          <cell r="B14" t="str">
            <v>TLG8933</v>
          </cell>
        </row>
        <row r="15">
          <cell r="B15" t="str">
            <v>HPL57</v>
          </cell>
        </row>
        <row r="16">
          <cell r="B16" t="str">
            <v>RGGVYBAC12</v>
          </cell>
        </row>
        <row r="17">
          <cell r="B17" t="str">
            <v>TBJL412</v>
          </cell>
        </row>
        <row r="18">
          <cell r="B18" t="str">
            <v>LG41041</v>
          </cell>
        </row>
        <row r="19">
          <cell r="B19" t="str">
            <v>TLG6722</v>
          </cell>
        </row>
        <row r="20">
          <cell r="B20" t="str">
            <v>RGGVYKL422</v>
          </cell>
        </row>
        <row r="21">
          <cell r="B21" t="str">
            <v>RGMGL35756</v>
          </cell>
        </row>
        <row r="22">
          <cell r="B22" t="str">
            <v>MHRL32228</v>
          </cell>
        </row>
        <row r="23">
          <cell r="B23" t="str">
            <v>MGL34409</v>
          </cell>
        </row>
        <row r="24">
          <cell r="B24" t="str">
            <v>UPL22</v>
          </cell>
        </row>
        <row r="25">
          <cell r="B25" t="str">
            <v>MGL7536</v>
          </cell>
        </row>
        <row r="26">
          <cell r="B26" t="str">
            <v>MMBL89</v>
          </cell>
        </row>
        <row r="27">
          <cell r="B27" t="str">
            <v>MBL5959</v>
          </cell>
        </row>
        <row r="28">
          <cell r="B28" t="str">
            <v>TBJL1214</v>
          </cell>
        </row>
        <row r="29">
          <cell r="B29" t="str">
            <v>NG208</v>
          </cell>
        </row>
        <row r="30">
          <cell r="B30" t="str">
            <v>MKML27070</v>
          </cell>
        </row>
        <row r="31">
          <cell r="B31" t="str">
            <v>MKML6913</v>
          </cell>
        </row>
        <row r="32">
          <cell r="B32" t="str">
            <v>KML179</v>
          </cell>
        </row>
        <row r="33">
          <cell r="B33" t="str">
            <v>MBJL3889</v>
          </cell>
        </row>
        <row r="34">
          <cell r="B34" t="str">
            <v>MGL42357</v>
          </cell>
        </row>
        <row r="35">
          <cell r="B35" t="str">
            <v>VL100</v>
          </cell>
        </row>
        <row r="36">
          <cell r="B36" t="str">
            <v>VL169</v>
          </cell>
        </row>
        <row r="37">
          <cell r="B37" t="str">
            <v>RGGVYHL1067</v>
          </cell>
        </row>
        <row r="38">
          <cell r="B38" t="str">
            <v>RGGVYHL1068</v>
          </cell>
        </row>
        <row r="39">
          <cell r="B39" t="str">
            <v>MVL9453</v>
          </cell>
        </row>
        <row r="40">
          <cell r="B40" t="str">
            <v>MVL13834</v>
          </cell>
        </row>
        <row r="41">
          <cell r="B41" t="str">
            <v>MGL8295</v>
          </cell>
        </row>
        <row r="42">
          <cell r="B42" t="str">
            <v>NTL88</v>
          </cell>
        </row>
        <row r="43">
          <cell r="B43" t="str">
            <v>MBJL735A</v>
          </cell>
        </row>
        <row r="44">
          <cell r="B44" t="str">
            <v>DDMGL40014</v>
          </cell>
        </row>
        <row r="45">
          <cell r="B45" t="str">
            <v>VNL30</v>
          </cell>
        </row>
        <row r="46">
          <cell r="B46" t="str">
            <v>AEH136</v>
          </cell>
        </row>
        <row r="47">
          <cell r="B47" t="str">
            <v>MJTL13125</v>
          </cell>
        </row>
        <row r="48">
          <cell r="B48" t="str">
            <v>RGGVYAL1624</v>
          </cell>
        </row>
        <row r="49">
          <cell r="B49" t="str">
            <v>MBJL1543</v>
          </cell>
        </row>
        <row r="50">
          <cell r="B50" t="str">
            <v>MBJL1577</v>
          </cell>
        </row>
        <row r="51">
          <cell r="B51" t="str">
            <v>HDL297</v>
          </cell>
        </row>
        <row r="52">
          <cell r="B52" t="str">
            <v>MHDL17831</v>
          </cell>
        </row>
        <row r="53">
          <cell r="B53" t="str">
            <v>MHDL11076</v>
          </cell>
        </row>
        <row r="54">
          <cell r="B54" t="str">
            <v>MGL1751</v>
          </cell>
        </row>
        <row r="55">
          <cell r="B55" t="str">
            <v>MGL3177</v>
          </cell>
        </row>
        <row r="56">
          <cell r="B56" t="str">
            <v>MGL3006</v>
          </cell>
        </row>
        <row r="57">
          <cell r="B57" t="str">
            <v>MGL35410</v>
          </cell>
        </row>
        <row r="58">
          <cell r="B58" t="str">
            <v>NTL55</v>
          </cell>
        </row>
        <row r="59">
          <cell r="B59" t="str">
            <v>MGL26020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5">
          <cell r="D5" t="str">
            <v>MGL26218</v>
          </cell>
        </row>
        <row r="6">
          <cell r="D6" t="str">
            <v>MKML13105</v>
          </cell>
        </row>
        <row r="7">
          <cell r="D7" t="str">
            <v>MBJL4086</v>
          </cell>
        </row>
        <row r="8">
          <cell r="D8" t="str">
            <v>MGL1459</v>
          </cell>
        </row>
        <row r="9">
          <cell r="D9" t="str">
            <v>MBJL6110</v>
          </cell>
        </row>
        <row r="10">
          <cell r="D10" t="str">
            <v>MBJL6109</v>
          </cell>
        </row>
        <row r="11">
          <cell r="D11" t="str">
            <v>MHRL11103</v>
          </cell>
        </row>
        <row r="12">
          <cell r="D12" t="str">
            <v>MGL26881</v>
          </cell>
        </row>
        <row r="13">
          <cell r="D13" t="str">
            <v>MHRL11096</v>
          </cell>
        </row>
        <row r="14">
          <cell r="D14" t="str">
            <v>NTL325</v>
          </cell>
        </row>
        <row r="15">
          <cell r="D15" t="str">
            <v>MNTL16567</v>
          </cell>
        </row>
        <row r="16">
          <cell r="D16" t="str">
            <v>NTL402</v>
          </cell>
        </row>
        <row r="17">
          <cell r="D17" t="str">
            <v>RGGVYNL1149</v>
          </cell>
        </row>
        <row r="18">
          <cell r="D18" t="str">
            <v>NTL9920</v>
          </cell>
        </row>
        <row r="19">
          <cell r="D19" t="str">
            <v>MNTL14171</v>
          </cell>
        </row>
        <row r="20">
          <cell r="D20" t="str">
            <v>MNTL5790</v>
          </cell>
        </row>
        <row r="21">
          <cell r="D21" t="str">
            <v>NTL414</v>
          </cell>
        </row>
        <row r="22">
          <cell r="D22" t="str">
            <v>NTL343</v>
          </cell>
        </row>
        <row r="23">
          <cell r="D23" t="str">
            <v>NTL431</v>
          </cell>
        </row>
        <row r="24">
          <cell r="D24" t="str">
            <v>MNTL8918</v>
          </cell>
        </row>
        <row r="25">
          <cell r="D25" t="str">
            <v>MGCL3318</v>
          </cell>
        </row>
        <row r="26">
          <cell r="D26" t="str">
            <v>MBJL6742</v>
          </cell>
        </row>
        <row r="27">
          <cell r="D27" t="str">
            <v>NG227A</v>
          </cell>
        </row>
        <row r="28">
          <cell r="D28" t="str">
            <v>AEH581</v>
          </cell>
        </row>
        <row r="29">
          <cell r="D29" t="str">
            <v>MGL21831</v>
          </cell>
        </row>
        <row r="30">
          <cell r="D30" t="str">
            <v>MGL21484</v>
          </cell>
        </row>
        <row r="31">
          <cell r="D31" t="str">
            <v>MGL2926</v>
          </cell>
        </row>
        <row r="32">
          <cell r="D32" t="str">
            <v>NTL440</v>
          </cell>
        </row>
        <row r="33">
          <cell r="D33" t="str">
            <v>MNTL10210</v>
          </cell>
        </row>
        <row r="34">
          <cell r="D34" t="str">
            <v>AEH881</v>
          </cell>
        </row>
        <row r="35">
          <cell r="D35" t="str">
            <v>AEH882</v>
          </cell>
        </row>
        <row r="36">
          <cell r="D36" t="str">
            <v>AEH587</v>
          </cell>
        </row>
        <row r="37">
          <cell r="D37" t="str">
            <v>AEH720</v>
          </cell>
        </row>
        <row r="38">
          <cell r="D38" t="str">
            <v>MGL1539</v>
          </cell>
        </row>
        <row r="39">
          <cell r="D39" t="str">
            <v>MNTL10207</v>
          </cell>
        </row>
        <row r="40">
          <cell r="D40" t="str">
            <v>MNTL27190</v>
          </cell>
        </row>
        <row r="41">
          <cell r="D41" t="str">
            <v>MGL3691</v>
          </cell>
        </row>
        <row r="42">
          <cell r="D42" t="str">
            <v>NTL88</v>
          </cell>
        </row>
        <row r="43">
          <cell r="D43" t="str">
            <v>KML179</v>
          </cell>
        </row>
        <row r="44">
          <cell r="D44" t="str">
            <v>MKML6913</v>
          </cell>
        </row>
        <row r="45">
          <cell r="D45" t="str">
            <v>MGL4552</v>
          </cell>
        </row>
        <row r="46">
          <cell r="D46" t="str">
            <v>MGL23139</v>
          </cell>
        </row>
        <row r="47">
          <cell r="D47" t="str">
            <v>MGL23138</v>
          </cell>
        </row>
        <row r="48">
          <cell r="D48" t="str">
            <v>MGL9527</v>
          </cell>
        </row>
        <row r="49">
          <cell r="D49" t="str">
            <v>MGL9526</v>
          </cell>
        </row>
        <row r="50">
          <cell r="D50" t="str">
            <v>MGL12523</v>
          </cell>
        </row>
        <row r="51">
          <cell r="D51" t="str">
            <v>MGL3748</v>
          </cell>
        </row>
        <row r="52">
          <cell r="D52" t="str">
            <v>MGL6881</v>
          </cell>
        </row>
        <row r="53">
          <cell r="D53" t="str">
            <v>MGL22195</v>
          </cell>
        </row>
        <row r="54">
          <cell r="D54" t="str">
            <v>MGL25459</v>
          </cell>
        </row>
        <row r="55">
          <cell r="D55" t="str">
            <v>MGL16459</v>
          </cell>
        </row>
        <row r="56">
          <cell r="D56" t="str">
            <v>MGL27090</v>
          </cell>
        </row>
        <row r="57">
          <cell r="D57" t="str">
            <v>MGL27092</v>
          </cell>
        </row>
        <row r="58">
          <cell r="D58" t="str">
            <v>MGL27089</v>
          </cell>
        </row>
        <row r="59">
          <cell r="D59" t="str">
            <v>MGL27088</v>
          </cell>
        </row>
        <row r="60">
          <cell r="D60" t="str">
            <v>MGL27091</v>
          </cell>
        </row>
        <row r="61">
          <cell r="D61" t="str">
            <v>MGL8586</v>
          </cell>
        </row>
        <row r="62">
          <cell r="D62" t="str">
            <v>MGL24628</v>
          </cell>
        </row>
        <row r="63">
          <cell r="D63" t="str">
            <v>MGL12584</v>
          </cell>
        </row>
        <row r="64">
          <cell r="D64" t="str">
            <v>MGL12585</v>
          </cell>
        </row>
        <row r="65">
          <cell r="D65" t="str">
            <v>MGL12586</v>
          </cell>
        </row>
        <row r="66">
          <cell r="D66" t="str">
            <v>MGL34409</v>
          </cell>
        </row>
        <row r="67">
          <cell r="D67" t="str">
            <v>RGMGL35756</v>
          </cell>
        </row>
        <row r="68">
          <cell r="D68" t="str">
            <v>RGGVYKL422</v>
          </cell>
        </row>
        <row r="69">
          <cell r="D69" t="str">
            <v>RGGVYAL1486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/>
  <dimension ref="A1:I142"/>
  <sheetViews>
    <sheetView workbookViewId="0">
      <selection activeCell="A89" sqref="A89:I101"/>
    </sheetView>
  </sheetViews>
  <sheetFormatPr defaultRowHeight="14.4" x14ac:dyDescent="0.3"/>
  <cols>
    <col min="1" max="1" width="12.88671875" bestFit="1" customWidth="1"/>
    <col min="3" max="3" width="16.44140625" bestFit="1" customWidth="1"/>
    <col min="4" max="4" width="8.88671875" style="5"/>
    <col min="5" max="5" width="12.88671875" bestFit="1" customWidth="1"/>
    <col min="6" max="6" width="12.6640625" bestFit="1" customWidth="1"/>
  </cols>
  <sheetData>
    <row r="1" spans="1:9" s="3" customFormat="1" ht="20.399999999999999" customHeight="1" x14ac:dyDescent="0.3">
      <c r="A1" s="8" t="s">
        <v>94</v>
      </c>
      <c r="B1" s="8" t="s">
        <v>95</v>
      </c>
      <c r="C1" s="8" t="s">
        <v>96</v>
      </c>
      <c r="D1" s="9" t="s">
        <v>97</v>
      </c>
    </row>
    <row r="2" spans="1:9" hidden="1" x14ac:dyDescent="0.3">
      <c r="A2" s="7" t="s">
        <v>28</v>
      </c>
      <c r="B2" s="2">
        <v>1795012</v>
      </c>
      <c r="C2" s="2" t="s">
        <v>101</v>
      </c>
      <c r="D2" s="4" t="e">
        <f>VLOOKUP(A2,[1]!Table1[[RR No]:[Reading Day]],12,0)</f>
        <v>#REF!</v>
      </c>
      <c r="E2" t="e">
        <f>VLOOKUP(A2,[3]Sheet1!$D$5:$D$69,1,0)</f>
        <v>#N/A</v>
      </c>
      <c r="F2" t="str">
        <f>VLOOKUP(A2,'[2]Sheet1 (4)'!$B$3:$B$59,1,0)</f>
        <v>AEH427</v>
      </c>
      <c r="H2" t="e">
        <f>VLOOKUP(A2,[4]!Table1[[RR NO]:[METER CHANGE DATE]],8,0)</f>
        <v>#N/A</v>
      </c>
    </row>
    <row r="3" spans="1:9" hidden="1" x14ac:dyDescent="0.3">
      <c r="A3" s="1" t="s">
        <v>72</v>
      </c>
      <c r="B3" s="2">
        <v>4912489</v>
      </c>
      <c r="C3" s="2" t="s">
        <v>154</v>
      </c>
      <c r="D3" s="4">
        <v>8</v>
      </c>
      <c r="E3" t="e">
        <f>VLOOKUP(A3,[3]Sheet1!$D$5:$D$69,1,0)</f>
        <v>#N/A</v>
      </c>
      <c r="F3" t="str">
        <f>VLOOKUP(A3,'[2]Sheet1 (4)'!$B$3:$B$59,1,0)</f>
        <v>DDMGL40014</v>
      </c>
      <c r="H3" t="str">
        <f>VLOOKUP(A3,[4]!Table1[[RR NO]:[METER CHANGE DATE]],8,0)</f>
        <v>15-10-2025</v>
      </c>
      <c r="I3">
        <f>VLOOKUP(A3,[5]!Table1[[RR No]:[IR]],19,0)</f>
        <v>0</v>
      </c>
    </row>
    <row r="4" spans="1:9" hidden="1" x14ac:dyDescent="0.3">
      <c r="A4" s="1" t="s">
        <v>76</v>
      </c>
      <c r="B4" s="2">
        <v>1813103</v>
      </c>
      <c r="C4" s="2" t="s">
        <v>153</v>
      </c>
      <c r="D4" s="4">
        <v>9</v>
      </c>
      <c r="E4" t="e">
        <f>VLOOKUP(A4,[3]Sheet1!$D$5:$D$69,1,0)</f>
        <v>#N/A</v>
      </c>
      <c r="F4" t="str">
        <f>VLOOKUP(A4,'[2]Sheet1 (4)'!$B$3:$B$59,1,0)</f>
        <v>HDL297</v>
      </c>
      <c r="H4" t="str">
        <f>VLOOKUP(A4,[4]!Table1[[RR NO]:[METER CHANGE DATE]],8,0)</f>
        <v>20-10-2025</v>
      </c>
      <c r="I4">
        <f>VLOOKUP(A4,[5]!Table1[[RR No]:[IR]],19,0)</f>
        <v>0</v>
      </c>
    </row>
    <row r="5" spans="1:9" hidden="1" x14ac:dyDescent="0.3">
      <c r="A5" s="7" t="s">
        <v>60</v>
      </c>
      <c r="B5" s="2">
        <v>1820580</v>
      </c>
      <c r="C5" s="2" t="s">
        <v>155</v>
      </c>
      <c r="D5" s="4" t="e">
        <f>VLOOKUP(A5,[1]!Table1[[RR No]:[Reading Day]],12,0)</f>
        <v>#REF!</v>
      </c>
      <c r="E5" t="e">
        <f>VLOOKUP(A5,[3]Sheet1!$D$5:$D$69,1,0)</f>
        <v>#N/A</v>
      </c>
      <c r="F5" t="str">
        <f>VLOOKUP(A5,'[2]Sheet1 (4)'!$B$3:$B$59,1,0)</f>
        <v>HPL57</v>
      </c>
      <c r="H5" t="str">
        <f>VLOOKUP(A5,[4]!Table1[[RR NO]:[METER CHANGE DATE]],8,0)</f>
        <v>30-10-2025</v>
      </c>
      <c r="I5">
        <f>VLOOKUP(A5,[5]!Table1[[RR No]:[IR]],19,0)</f>
        <v>0</v>
      </c>
    </row>
    <row r="6" spans="1:9" hidden="1" x14ac:dyDescent="0.3">
      <c r="A6" s="11" t="s">
        <v>47</v>
      </c>
      <c r="B6" s="2">
        <v>1816231</v>
      </c>
      <c r="C6" s="2" t="s">
        <v>150</v>
      </c>
      <c r="D6" s="4">
        <v>12</v>
      </c>
      <c r="E6" t="str">
        <f>VLOOKUP(A6,[3]Sheet1!$D$5:$D$69,1,0)</f>
        <v>KML179</v>
      </c>
      <c r="F6" t="str">
        <f>VLOOKUP(A6,'[2]Sheet1 (4)'!$B$3:$B$59,1,0)</f>
        <v>KML179</v>
      </c>
      <c r="H6" t="str">
        <f>VLOOKUP(A6,[4]!Table1[[RR NO]:[METER CHANGE DATE]],8,0)</f>
        <v>20-10-2025</v>
      </c>
      <c r="I6">
        <f>VLOOKUP(A6,[5]!Table1[[RR No]:[IR]],19,0)</f>
        <v>0</v>
      </c>
    </row>
    <row r="7" spans="1:9" x14ac:dyDescent="0.3">
      <c r="A7" s="1" t="s">
        <v>58</v>
      </c>
      <c r="B7" s="2">
        <v>1783196</v>
      </c>
      <c r="C7" s="2" t="s">
        <v>155</v>
      </c>
      <c r="D7" s="4">
        <v>5</v>
      </c>
      <c r="E7" t="e">
        <f>VLOOKUP(A7,[3]Sheet1!$D$5:$D$69,1,0)</f>
        <v>#N/A</v>
      </c>
      <c r="F7" t="str">
        <f>VLOOKUP(A7,'[2]Sheet1 (4)'!$B$3:$B$59,1,0)</f>
        <v>LG2688</v>
      </c>
      <c r="H7" t="str">
        <f>VLOOKUP(A7,[4]!Table1[[RR NO]:[METER CHANGE DATE]],8,0)</f>
        <v>30-09-2025</v>
      </c>
      <c r="I7">
        <f>VLOOKUP(A7,[5]!Table1[[RR No]:[IR]],19,0)</f>
        <v>163</v>
      </c>
    </row>
    <row r="8" spans="1:9" hidden="1" x14ac:dyDescent="0.3">
      <c r="A8" s="1" t="s">
        <v>63</v>
      </c>
      <c r="B8" s="2">
        <v>1780513</v>
      </c>
      <c r="C8" s="2" t="s">
        <v>155</v>
      </c>
      <c r="D8" s="4">
        <v>8</v>
      </c>
      <c r="E8" t="e">
        <f>VLOOKUP(A8,[3]Sheet1!$D$5:$D$69,1,0)</f>
        <v>#N/A</v>
      </c>
      <c r="F8" t="str">
        <f>VLOOKUP(A8,'[2]Sheet1 (4)'!$B$3:$B$59,1,0)</f>
        <v>LG41041</v>
      </c>
      <c r="H8" t="str">
        <f>VLOOKUP(A8,[4]!Table1[[RR NO]:[METER CHANGE DATE]],8,0)</f>
        <v>09-10-2025</v>
      </c>
      <c r="I8">
        <f>VLOOKUP(A8,[5]!Table1[[RR No]:[IR]],19,0)</f>
        <v>0</v>
      </c>
    </row>
    <row r="9" spans="1:9" hidden="1" x14ac:dyDescent="0.3">
      <c r="A9" s="1" t="s">
        <v>54</v>
      </c>
      <c r="B9" s="2">
        <v>1783865</v>
      </c>
      <c r="C9" s="2" t="s">
        <v>99</v>
      </c>
      <c r="D9" s="4">
        <v>4</v>
      </c>
      <c r="E9" t="e">
        <f>VLOOKUP(A9,[3]Sheet1!$D$5:$D$69,1,0)</f>
        <v>#N/A</v>
      </c>
      <c r="F9" t="str">
        <f>VLOOKUP(A9,'[2]Sheet1 (4)'!$B$3:$B$59,1,0)</f>
        <v>MBGL12726</v>
      </c>
      <c r="H9" t="e">
        <f>VLOOKUP(A9,[4]!Table1[[RR NO]:[METER CHANGE DATE]],8,0)</f>
        <v>#N/A</v>
      </c>
    </row>
    <row r="10" spans="1:9" hidden="1" x14ac:dyDescent="0.3">
      <c r="A10" s="1" t="s">
        <v>74</v>
      </c>
      <c r="B10" s="2">
        <v>1785374</v>
      </c>
      <c r="C10" s="2" t="s">
        <v>153</v>
      </c>
      <c r="D10" s="4">
        <v>6</v>
      </c>
      <c r="E10" t="e">
        <f>VLOOKUP(A10,[3]Sheet1!$D$5:$D$69,1,0)</f>
        <v>#N/A</v>
      </c>
      <c r="F10" t="str">
        <f>VLOOKUP(A10,'[2]Sheet1 (4)'!$B$3:$B$59,1,0)</f>
        <v>MBJL1543</v>
      </c>
      <c r="H10" t="str">
        <f>VLOOKUP(A10,[4]!Table1[[RR NO]:[METER CHANGE DATE]],8,0)</f>
        <v>20-10-2025</v>
      </c>
      <c r="I10">
        <f>VLOOKUP(A10,[5]!Table1[[RR No]:[IR]],19,0)</f>
        <v>0</v>
      </c>
    </row>
    <row r="11" spans="1:9" hidden="1" x14ac:dyDescent="0.3">
      <c r="A11" s="1" t="s">
        <v>75</v>
      </c>
      <c r="B11" s="2">
        <v>1785190</v>
      </c>
      <c r="C11" s="2" t="s">
        <v>153</v>
      </c>
      <c r="D11" s="4">
        <v>6</v>
      </c>
      <c r="E11" t="e">
        <f>VLOOKUP(A11,[3]Sheet1!$D$5:$D$69,1,0)</f>
        <v>#N/A</v>
      </c>
      <c r="F11" t="str">
        <f>VLOOKUP(A11,'[2]Sheet1 (4)'!$B$3:$B$59,1,0)</f>
        <v>MBJL1577</v>
      </c>
      <c r="H11" t="e">
        <f>VLOOKUP(A11,[4]!Table1[[RR NO]:[METER CHANGE DATE]],8,0)</f>
        <v>#N/A</v>
      </c>
    </row>
    <row r="12" spans="1:9" hidden="1" x14ac:dyDescent="0.3">
      <c r="A12" s="1" t="s">
        <v>55</v>
      </c>
      <c r="B12" s="2">
        <v>1804773</v>
      </c>
      <c r="C12" s="2" t="s">
        <v>99</v>
      </c>
      <c r="D12" s="4">
        <v>8</v>
      </c>
      <c r="E12" t="e">
        <f>VLOOKUP(A12,[3]Sheet1!$D$5:$D$69,1,0)</f>
        <v>#N/A</v>
      </c>
      <c r="F12" t="str">
        <f>VLOOKUP(A12,'[2]Sheet1 (4)'!$B$3:$B$59,1,0)</f>
        <v>MBKL10944</v>
      </c>
      <c r="H12" t="e">
        <f>VLOOKUP(A12,[4]!Table1[[RR NO]:[METER CHANGE DATE]],8,0)</f>
        <v>#N/A</v>
      </c>
    </row>
    <row r="13" spans="1:9" hidden="1" x14ac:dyDescent="0.3">
      <c r="A13" s="2" t="s">
        <v>46</v>
      </c>
      <c r="B13" s="2">
        <v>1814373</v>
      </c>
      <c r="C13" s="2" t="s">
        <v>102</v>
      </c>
      <c r="D13" s="4">
        <v>4</v>
      </c>
      <c r="E13" t="e">
        <f>VLOOKUP(A13,[3]Sheet1!$D$5:$D$69,1,0)</f>
        <v>#N/A</v>
      </c>
      <c r="F13" t="str">
        <f>VLOOKUP(A13,'[2]Sheet1 (4)'!$B$3:$B$59,1,0)</f>
        <v>MBL5959</v>
      </c>
      <c r="H13" t="e">
        <f>VLOOKUP(A13,[4]!Table1[[RR NO]:[METER CHANGE DATE]],8,0)</f>
        <v>#N/A</v>
      </c>
    </row>
    <row r="14" spans="1:9" hidden="1" x14ac:dyDescent="0.3">
      <c r="A14" s="7" t="s">
        <v>25</v>
      </c>
      <c r="B14" s="2">
        <v>1793271</v>
      </c>
      <c r="C14" s="2" t="s">
        <v>101</v>
      </c>
      <c r="D14" s="4" t="e">
        <f>VLOOKUP(A14,[1]!Table1[[RR No]:[Reading Day]],12,0)</f>
        <v>#REF!</v>
      </c>
      <c r="E14" t="e">
        <f>VLOOKUP(A14,[3]Sheet1!$D$5:$D$69,1,0)</f>
        <v>#N/A</v>
      </c>
      <c r="F14" t="str">
        <f>VLOOKUP(A14,'[2]Sheet1 (4)'!$B$3:$B$59,1,0)</f>
        <v>MGL12629</v>
      </c>
      <c r="H14" t="e">
        <f>VLOOKUP(A14,[4]!Table1[[RR NO]:[METER CHANGE DATE]],8,0)</f>
        <v>#N/A</v>
      </c>
    </row>
    <row r="15" spans="1:9" hidden="1" x14ac:dyDescent="0.3">
      <c r="A15" s="1" t="s">
        <v>79</v>
      </c>
      <c r="B15" s="2">
        <v>1795556</v>
      </c>
      <c r="C15" s="2" t="s">
        <v>157</v>
      </c>
      <c r="D15" s="4">
        <v>6</v>
      </c>
      <c r="E15" t="e">
        <f>VLOOKUP(A15,[3]Sheet1!$D$5:$D$69,1,0)</f>
        <v>#N/A</v>
      </c>
      <c r="F15" t="str">
        <f>VLOOKUP(A15,'[2]Sheet1 (4)'!$B$3:$B$59,1,0)</f>
        <v>MGL1751</v>
      </c>
      <c r="H15" t="e">
        <f>VLOOKUP(A15,[4]!Table1[[RR NO]:[METER CHANGE DATE]],8,0)</f>
        <v>#N/A</v>
      </c>
    </row>
    <row r="16" spans="1:9" hidden="1" x14ac:dyDescent="0.3">
      <c r="A16" s="7" t="s">
        <v>36</v>
      </c>
      <c r="B16" s="2">
        <v>1801255</v>
      </c>
      <c r="C16" s="2" t="s">
        <v>101</v>
      </c>
      <c r="D16" s="4" t="e">
        <f>VLOOKUP(A16,[1]!Table1[[RR No]:[Reading Day]],12,0)</f>
        <v>#REF!</v>
      </c>
      <c r="E16" t="e">
        <f>VLOOKUP(A16,[3]Sheet1!$D$5:$D$69,1,0)</f>
        <v>#N/A</v>
      </c>
      <c r="F16" t="str">
        <f>VLOOKUP(A16,'[2]Sheet1 (4)'!$B$3:$B$59,1,0)</f>
        <v>MGL2248</v>
      </c>
      <c r="H16" t="e">
        <f>VLOOKUP(A16,[4]!Table1[[RR NO]:[METER CHANGE DATE]],8,0)</f>
        <v>#N/A</v>
      </c>
    </row>
    <row r="17" spans="1:9" hidden="1" x14ac:dyDescent="0.3">
      <c r="A17" s="6" t="s">
        <v>39</v>
      </c>
      <c r="B17" s="2">
        <v>1803131</v>
      </c>
      <c r="C17" s="2" t="s">
        <v>101</v>
      </c>
      <c r="D17" s="4" t="e">
        <f>VLOOKUP(A17,[1]!Table1[[RR No]:[Reading Day]],12,0)</f>
        <v>#REF!</v>
      </c>
      <c r="E17" t="e">
        <f>VLOOKUP(A17,[3]Sheet1!$D$5:$D$69,1,0)</f>
        <v>#N/A</v>
      </c>
      <c r="F17" t="str">
        <f>VLOOKUP(A17,'[2]Sheet1 (4)'!$B$3:$B$59,1,0)</f>
        <v>MGL26020</v>
      </c>
      <c r="H17" t="e">
        <f>VLOOKUP(A17,[4]!Table1[[RR NO]:[METER CHANGE DATE]],8,0)</f>
        <v>#N/A</v>
      </c>
    </row>
    <row r="18" spans="1:9" hidden="1" x14ac:dyDescent="0.3">
      <c r="A18" s="7" t="s">
        <v>56</v>
      </c>
      <c r="B18" s="2">
        <v>1807215</v>
      </c>
      <c r="C18" s="2" t="s">
        <v>156</v>
      </c>
      <c r="D18" s="4" t="e">
        <f>VLOOKUP(A18,[1]!Table1[[RR No]:[Reading Day]],12,0)</f>
        <v>#REF!</v>
      </c>
      <c r="E18" t="e">
        <f>VLOOKUP(A18,[3]Sheet1!$D$5:$D$69,1,0)</f>
        <v>#N/A</v>
      </c>
      <c r="F18" t="str">
        <f>VLOOKUP(A18,'[2]Sheet1 (4)'!$B$3:$B$59,1,0)</f>
        <v>MGL2793</v>
      </c>
      <c r="H18" t="e">
        <f>VLOOKUP(A18,[4]!Table1[[RR NO]:[METER CHANGE DATE]],8,0)</f>
        <v>#N/A</v>
      </c>
    </row>
    <row r="19" spans="1:9" hidden="1" x14ac:dyDescent="0.3">
      <c r="A19" s="6" t="s">
        <v>44</v>
      </c>
      <c r="B19" s="2">
        <v>1809157</v>
      </c>
      <c r="C19" s="2" t="s">
        <v>156</v>
      </c>
      <c r="D19" s="4" t="e">
        <f>VLOOKUP(A19,[1]!Table1[[RR No]:[Reading Day]],12,0)</f>
        <v>#REF!</v>
      </c>
      <c r="E19" t="e">
        <f>VLOOKUP(A19,[3]Sheet1!$D$5:$D$69,1,0)</f>
        <v>#N/A</v>
      </c>
      <c r="F19" t="str">
        <f>VLOOKUP(A19,'[2]Sheet1 (4)'!$B$3:$B$59,1,0)</f>
        <v>MGL28580</v>
      </c>
      <c r="H19" t="e">
        <f>VLOOKUP(A19,[4]!Table1[[RR NO]:[METER CHANGE DATE]],8,0)</f>
        <v>#N/A</v>
      </c>
    </row>
    <row r="20" spans="1:9" hidden="1" x14ac:dyDescent="0.3">
      <c r="A20" s="6" t="s">
        <v>81</v>
      </c>
      <c r="B20" s="2">
        <v>1811430</v>
      </c>
      <c r="C20" s="2" t="s">
        <v>156</v>
      </c>
      <c r="D20" s="4" t="e">
        <f>VLOOKUP(A20,[1]!Table1[[RR No]:[Reading Day]],12,0)</f>
        <v>#REF!</v>
      </c>
      <c r="E20" t="e">
        <f>VLOOKUP(A20,[3]Sheet1!$D$5:$D$69,1,0)</f>
        <v>#N/A</v>
      </c>
      <c r="F20" t="str">
        <f>VLOOKUP(A20,'[2]Sheet1 (4)'!$B$3:$B$59,1,0)</f>
        <v>MGL3006</v>
      </c>
      <c r="H20" t="e">
        <f>VLOOKUP(A20,[4]!Table1[[RR NO]:[METER CHANGE DATE]],8,0)</f>
        <v>#N/A</v>
      </c>
    </row>
    <row r="21" spans="1:9" hidden="1" x14ac:dyDescent="0.3">
      <c r="A21" s="7" t="s">
        <v>80</v>
      </c>
      <c r="B21" s="2">
        <v>1812508</v>
      </c>
      <c r="C21" s="2" t="s">
        <v>156</v>
      </c>
      <c r="D21" s="4" t="e">
        <f>VLOOKUP(A21,[1]!Table1[[RR No]:[Reading Day]],12,0)</f>
        <v>#REF!</v>
      </c>
      <c r="E21" t="e">
        <f>VLOOKUP(A21,[3]Sheet1!$D$5:$D$69,1,0)</f>
        <v>#N/A</v>
      </c>
      <c r="F21" t="str">
        <f>VLOOKUP(A21,'[2]Sheet1 (4)'!$B$3:$B$59,1,0)</f>
        <v>MGL3177</v>
      </c>
      <c r="H21" t="e">
        <f>VLOOKUP(A21,[4]!Table1[[RR NO]:[METER CHANGE DATE]],8,0)</f>
        <v>#N/A</v>
      </c>
    </row>
    <row r="22" spans="1:9" hidden="1" x14ac:dyDescent="0.3">
      <c r="A22" s="1" t="s">
        <v>68</v>
      </c>
      <c r="B22" s="2">
        <v>3919396</v>
      </c>
      <c r="C22" s="2" t="s">
        <v>152</v>
      </c>
      <c r="D22" s="4">
        <v>5</v>
      </c>
      <c r="E22" t="str">
        <f>VLOOKUP(A22,[3]Sheet1!$D$5:$D$69,1,0)</f>
        <v>MGL34409</v>
      </c>
      <c r="F22" t="str">
        <f>VLOOKUP(A22,'[2]Sheet1 (4)'!$B$3:$B$59,1,0)</f>
        <v>MGL34409</v>
      </c>
      <c r="H22" t="str">
        <f>VLOOKUP(A22,[4]!Table1[[RR NO]:[METER CHANGE DATE]],8,0)</f>
        <v>19-11-2025</v>
      </c>
      <c r="I22">
        <f>VLOOKUP(A22,[5]!Table1[[RR No]:[IR]],19,0)</f>
        <v>10150</v>
      </c>
    </row>
    <row r="23" spans="1:9" hidden="1" x14ac:dyDescent="0.3">
      <c r="A23" s="1" t="s">
        <v>82</v>
      </c>
      <c r="B23" s="2">
        <v>4131967</v>
      </c>
      <c r="C23" s="2" t="s">
        <v>154</v>
      </c>
      <c r="D23" s="4">
        <v>8</v>
      </c>
      <c r="E23" t="e">
        <f>VLOOKUP(A23,[3]Sheet1!$D$5:$D$69,1,0)</f>
        <v>#N/A</v>
      </c>
      <c r="F23" t="str">
        <f>VLOOKUP(A23,'[2]Sheet1 (4)'!$B$3:$B$59,1,0)</f>
        <v>MGL35410</v>
      </c>
      <c r="H23" t="str">
        <f>VLOOKUP(A23,[4]!Table1[[RR NO]:[METER CHANGE DATE]],8,0)</f>
        <v>04-11-2025</v>
      </c>
      <c r="I23">
        <f>VLOOKUP(A23,[5]!Table1[[RR No]:[IR]],19,0)</f>
        <v>1810.6</v>
      </c>
    </row>
    <row r="24" spans="1:9" hidden="1" x14ac:dyDescent="0.3">
      <c r="A24" s="6" t="s">
        <v>48</v>
      </c>
      <c r="B24" s="2">
        <v>1816677</v>
      </c>
      <c r="C24" s="2" t="s">
        <v>156</v>
      </c>
      <c r="D24" s="4" t="e">
        <f>VLOOKUP(A24,[1]!Table1[[RR No]:[Reading Day]],12,0)</f>
        <v>#REF!</v>
      </c>
      <c r="E24" t="e">
        <f>VLOOKUP(A24,[3]Sheet1!$D$5:$D$69,1,0)</f>
        <v>#N/A</v>
      </c>
      <c r="F24" t="str">
        <f>VLOOKUP(A24,'[2]Sheet1 (4)'!$B$3:$B$59,1,0)</f>
        <v>MGL6225</v>
      </c>
      <c r="H24" t="e">
        <f>VLOOKUP(A24,[4]!Table1[[RR NO]:[METER CHANGE DATE]],8,0)</f>
        <v>#N/A</v>
      </c>
    </row>
    <row r="25" spans="1:9" hidden="1" x14ac:dyDescent="0.3">
      <c r="A25" s="2" t="s">
        <v>16</v>
      </c>
      <c r="B25" s="2">
        <v>1779637</v>
      </c>
      <c r="C25" s="2" t="s">
        <v>98</v>
      </c>
      <c r="D25" s="4">
        <v>11</v>
      </c>
      <c r="E25" t="e">
        <f>VLOOKUP(A25,[3]Sheet1!$D$5:$D$69,1,0)</f>
        <v>#N/A</v>
      </c>
      <c r="F25" t="str">
        <f>VLOOKUP(A25,'[2]Sheet1 (4)'!$B$3:$B$59,1,0)</f>
        <v>MGL7536</v>
      </c>
      <c r="H25" t="str">
        <f>VLOOKUP(A25,[4]!Table1[[RR NO]:[METER CHANGE DATE]],8,0)</f>
        <v>20-11-2025</v>
      </c>
      <c r="I25">
        <f>VLOOKUP(A25,[5]!Table1[[RR No]:[IR]],19,0)</f>
        <v>16790</v>
      </c>
    </row>
    <row r="26" spans="1:9" hidden="1" x14ac:dyDescent="0.3">
      <c r="A26" s="1" t="s">
        <v>78</v>
      </c>
      <c r="B26" s="2">
        <v>1789801</v>
      </c>
      <c r="C26" s="2" t="s">
        <v>153</v>
      </c>
      <c r="D26" s="4">
        <v>11</v>
      </c>
      <c r="E26" t="e">
        <f>VLOOKUP(A26,[3]Sheet1!$D$5:$D$69,1,0)</f>
        <v>#N/A</v>
      </c>
      <c r="F26" t="str">
        <f>VLOOKUP(A26,'[2]Sheet1 (4)'!$B$3:$B$59,1,0)</f>
        <v>MHDL11076</v>
      </c>
      <c r="H26" t="e">
        <f>VLOOKUP(A26,[4]!Table1[[RR NO]:[METER CHANGE DATE]],8,0)</f>
        <v>#N/A</v>
      </c>
    </row>
    <row r="27" spans="1:9" hidden="1" x14ac:dyDescent="0.3">
      <c r="A27" s="1" t="s">
        <v>77</v>
      </c>
      <c r="B27" s="2">
        <v>1791414</v>
      </c>
      <c r="C27" s="2" t="s">
        <v>153</v>
      </c>
      <c r="D27" s="4">
        <v>9</v>
      </c>
      <c r="E27" t="e">
        <f>VLOOKUP(A27,[3]Sheet1!$D$5:$D$69,1,0)</f>
        <v>#N/A</v>
      </c>
      <c r="F27" t="str">
        <f>VLOOKUP(A27,'[2]Sheet1 (4)'!$B$3:$B$59,1,0)</f>
        <v>MHDL17831</v>
      </c>
      <c r="H27" t="str">
        <f>VLOOKUP(A27,[4]!Table1[[RR NO]:[METER CHANGE DATE]],8,0)</f>
        <v>20-10-2025</v>
      </c>
      <c r="I27">
        <f>VLOOKUP(A27,[5]!Table1[[RR No]:[IR]],19,0)</f>
        <v>0</v>
      </c>
    </row>
    <row r="28" spans="1:9" hidden="1" x14ac:dyDescent="0.3">
      <c r="A28" s="1" t="s">
        <v>67</v>
      </c>
      <c r="B28" s="2">
        <v>1790498</v>
      </c>
      <c r="C28" s="2" t="s">
        <v>152</v>
      </c>
      <c r="D28" s="4">
        <v>4</v>
      </c>
      <c r="E28" t="e">
        <f>VLOOKUP(A28,[3]Sheet1!$D$5:$D$69,1,0)</f>
        <v>#N/A</v>
      </c>
      <c r="F28" t="str">
        <f>VLOOKUP(A28,'[2]Sheet1 (4)'!$B$3:$B$59,1,0)</f>
        <v>MHRL32228</v>
      </c>
      <c r="H28" t="e">
        <f>VLOOKUP(A28,[4]!Table1[[RR NO]:[METER CHANGE DATE]],8,0)</f>
        <v>#N/A</v>
      </c>
    </row>
    <row r="29" spans="1:9" hidden="1" x14ac:dyDescent="0.3">
      <c r="A29" s="11" t="s">
        <v>26</v>
      </c>
      <c r="B29" s="2">
        <v>1793487</v>
      </c>
      <c r="C29" s="2" t="s">
        <v>150</v>
      </c>
      <c r="D29" s="4">
        <v>12</v>
      </c>
      <c r="E29" t="str">
        <f>VLOOKUP(A29,[3]Sheet1!$D$5:$D$69,1,0)</f>
        <v>MKML6913</v>
      </c>
      <c r="F29" t="str">
        <f>VLOOKUP(A29,'[2]Sheet1 (4)'!$B$3:$B$59,1,0)</f>
        <v>MKML6913</v>
      </c>
      <c r="H29" t="str">
        <f>VLOOKUP(A29,[4]!Table1[[RR NO]:[METER CHANGE DATE]],8,0)</f>
        <v>20-10-2025</v>
      </c>
      <c r="I29">
        <f>VLOOKUP(A29,[5]!Table1[[RR No]:[IR]],19,0)</f>
        <v>0</v>
      </c>
    </row>
    <row r="30" spans="1:9" hidden="1" x14ac:dyDescent="0.3">
      <c r="A30" s="1" t="s">
        <v>70</v>
      </c>
      <c r="B30" s="2">
        <v>1796412</v>
      </c>
      <c r="C30" s="2" t="s">
        <v>102</v>
      </c>
      <c r="D30" s="4">
        <v>2</v>
      </c>
      <c r="E30" t="e">
        <f>VLOOKUP(A30,[3]Sheet1!$D$5:$D$69,1,0)</f>
        <v>#N/A</v>
      </c>
      <c r="F30" t="str">
        <f>VLOOKUP(A30,'[2]Sheet1 (4)'!$B$3:$B$59,1,0)</f>
        <v>MMBL89</v>
      </c>
      <c r="H30" t="e">
        <f>VLOOKUP(A30,[4]!Table1[[RR NO]:[METER CHANGE DATE]],8,0)</f>
        <v>#N/A</v>
      </c>
    </row>
    <row r="31" spans="1:9" x14ac:dyDescent="0.3">
      <c r="A31" s="1" t="s">
        <v>71</v>
      </c>
      <c r="B31" s="2">
        <v>1804686</v>
      </c>
      <c r="C31" s="2" t="s">
        <v>150</v>
      </c>
      <c r="D31" s="4">
        <v>10</v>
      </c>
      <c r="E31" t="e">
        <f>VLOOKUP(A31,[3]Sheet1!$D$5:$D$69,1,0)</f>
        <v>#N/A</v>
      </c>
      <c r="F31" t="str">
        <f>VLOOKUP(A31,'[2]Sheet1 (4)'!$B$3:$B$59,1,0)</f>
        <v>NG208</v>
      </c>
      <c r="H31" t="str">
        <f>VLOOKUP(A31,[4]!Table1[[RR NO]:[METER CHANGE DATE]],8,0)</f>
        <v>11-06-2025</v>
      </c>
      <c r="I31">
        <f>VLOOKUP(A31,[5]!Table1[[RR No]:[IR]],19,0)</f>
        <v>277.39999999999998</v>
      </c>
    </row>
    <row r="32" spans="1:9" hidden="1" x14ac:dyDescent="0.3">
      <c r="A32" s="1" t="s">
        <v>83</v>
      </c>
      <c r="B32" s="2">
        <v>1808835</v>
      </c>
      <c r="C32" s="2" t="s">
        <v>154</v>
      </c>
      <c r="D32" s="4">
        <v>6</v>
      </c>
      <c r="E32" t="e">
        <f>VLOOKUP(A32,[3]Sheet1!$D$5:$D$69,1,0)</f>
        <v>#N/A</v>
      </c>
      <c r="F32" t="str">
        <f>VLOOKUP(A32,'[2]Sheet1 (4)'!$B$3:$B$59,1,0)</f>
        <v>NTL55</v>
      </c>
      <c r="H32" t="e">
        <f>VLOOKUP(A32,[4]!Table1[[RR NO]:[METER CHANGE DATE]],8,0)</f>
        <v>#N/A</v>
      </c>
    </row>
    <row r="33" spans="1:9" hidden="1" x14ac:dyDescent="0.3">
      <c r="A33" s="11" t="s">
        <v>38</v>
      </c>
      <c r="B33" s="2">
        <v>1802858</v>
      </c>
      <c r="C33" s="2" t="s">
        <v>154</v>
      </c>
      <c r="D33" s="4">
        <v>1</v>
      </c>
      <c r="E33" t="str">
        <f>VLOOKUP(A33,[3]Sheet1!$D$5:$D$69,1,0)</f>
        <v>NTL88</v>
      </c>
      <c r="F33" t="str">
        <f>VLOOKUP(A33,'[2]Sheet1 (4)'!$B$3:$B$59,1,0)</f>
        <v>NTL88</v>
      </c>
      <c r="H33" t="str">
        <f>VLOOKUP(A33,[4]!Table1[[RR NO]:[METER CHANGE DATE]],8,0)</f>
        <v>15-10-2025</v>
      </c>
      <c r="I33">
        <f>VLOOKUP(A33,[5]!Table1[[RR No]:[IR]],19,0)</f>
        <v>0</v>
      </c>
    </row>
    <row r="34" spans="1:9" hidden="1" x14ac:dyDescent="0.3">
      <c r="A34" s="1" t="s">
        <v>73</v>
      </c>
      <c r="B34" s="2">
        <v>1803013</v>
      </c>
      <c r="C34" s="2" t="s">
        <v>153</v>
      </c>
      <c r="D34" s="4">
        <v>6</v>
      </c>
      <c r="E34" t="e">
        <f>VLOOKUP(A34,[3]Sheet1!$D$5:$D$69,1,0)</f>
        <v>#N/A</v>
      </c>
      <c r="F34" t="str">
        <f>VLOOKUP(A34,'[2]Sheet1 (4)'!$B$3:$B$59,1,0)</f>
        <v>RGGVYAL1624</v>
      </c>
      <c r="H34" t="str">
        <f>VLOOKUP(A34,[4]!Table1[[RR NO]:[METER CHANGE DATE]],8,0)</f>
        <v>20-10-2025</v>
      </c>
      <c r="I34">
        <f>VLOOKUP(A34,[5]!Table1[[RR No]:[IR]],19,0)</f>
        <v>0</v>
      </c>
    </row>
    <row r="35" spans="1:9" x14ac:dyDescent="0.3">
      <c r="A35" s="1" t="s">
        <v>61</v>
      </c>
      <c r="B35" s="2">
        <v>1804692</v>
      </c>
      <c r="C35" s="2" t="s">
        <v>155</v>
      </c>
      <c r="D35" s="4">
        <v>5</v>
      </c>
      <c r="E35" t="e">
        <f>VLOOKUP(A35,[3]Sheet1!$D$5:$D$69,1,0)</f>
        <v>#N/A</v>
      </c>
      <c r="F35" t="str">
        <f>VLOOKUP(A35,'[2]Sheet1 (4)'!$B$3:$B$59,1,0)</f>
        <v>RGGVYBAC12</v>
      </c>
      <c r="H35" t="str">
        <f>VLOOKUP(A35,[4]!Table1[[RR NO]:[METER CHANGE DATE]],8,0)</f>
        <v>30-09-2025</v>
      </c>
      <c r="I35">
        <f>VLOOKUP(A35,[5]!Table1[[RR No]:[IR]],19,0)</f>
        <v>190</v>
      </c>
    </row>
    <row r="36" spans="1:9" hidden="1" x14ac:dyDescent="0.3">
      <c r="A36" s="1" t="s">
        <v>65</v>
      </c>
      <c r="B36" s="2">
        <v>1810833</v>
      </c>
      <c r="C36" s="2" t="s">
        <v>152</v>
      </c>
      <c r="D36" s="4">
        <v>11</v>
      </c>
      <c r="E36" t="str">
        <f>VLOOKUP(A36,[3]Sheet1!$D$5:$D$69,1,0)</f>
        <v>RGGVYKL422</v>
      </c>
      <c r="F36" t="str">
        <f>VLOOKUP(A36,'[2]Sheet1 (4)'!$B$3:$B$59,1,0)</f>
        <v>RGGVYKL422</v>
      </c>
      <c r="H36" t="str">
        <f>VLOOKUP(A36,[4]!Table1[[RR NO]:[METER CHANGE DATE]],8,0)</f>
        <v>19-11-2025</v>
      </c>
      <c r="I36">
        <f>VLOOKUP(A36,[5]!Table1[[RR No]:[IR]],19,0)</f>
        <v>2810</v>
      </c>
    </row>
    <row r="37" spans="1:9" hidden="1" x14ac:dyDescent="0.3">
      <c r="A37" s="1" t="s">
        <v>66</v>
      </c>
      <c r="B37" s="2">
        <v>4233242</v>
      </c>
      <c r="C37" s="2" t="s">
        <v>152</v>
      </c>
      <c r="D37" s="4">
        <v>11</v>
      </c>
      <c r="E37" t="str">
        <f>VLOOKUP(A37,[3]Sheet1!$D$5:$D$69,1,0)</f>
        <v>RGMGL35756</v>
      </c>
      <c r="F37" t="str">
        <f>VLOOKUP(A37,'[2]Sheet1 (4)'!$B$3:$B$59,1,0)</f>
        <v>RGMGL35756</v>
      </c>
      <c r="H37" t="str">
        <f>VLOOKUP(A37,[4]!Table1[[RR NO]:[METER CHANGE DATE]],8,0)</f>
        <v>19-11-2025</v>
      </c>
      <c r="I37">
        <f>VLOOKUP(A37,[5]!Table1[[RR No]:[IR]],19,0)</f>
        <v>1227</v>
      </c>
    </row>
    <row r="38" spans="1:9" x14ac:dyDescent="0.3">
      <c r="A38" s="1" t="s">
        <v>62</v>
      </c>
      <c r="B38" s="2">
        <v>1779875</v>
      </c>
      <c r="C38" s="2" t="s">
        <v>155</v>
      </c>
      <c r="D38" s="4">
        <v>8</v>
      </c>
      <c r="E38" t="e">
        <f>VLOOKUP(A38,[3]Sheet1!$D$5:$D$69,1,0)</f>
        <v>#N/A</v>
      </c>
      <c r="F38" t="str">
        <f>VLOOKUP(A38,'[2]Sheet1 (4)'!$B$3:$B$59,1,0)</f>
        <v>TBJL412</v>
      </c>
      <c r="H38" t="str">
        <f>VLOOKUP(A38,[4]!Table1[[RR NO]:[METER CHANGE DATE]],8,0)</f>
        <v>30-09-2025</v>
      </c>
      <c r="I38">
        <f>VLOOKUP(A38,[5]!Table1[[RR No]:[IR]],19,0)</f>
        <v>66.8</v>
      </c>
    </row>
    <row r="39" spans="1:9" hidden="1" x14ac:dyDescent="0.3">
      <c r="A39" s="1" t="s">
        <v>57</v>
      </c>
      <c r="B39" s="2">
        <v>1783593</v>
      </c>
      <c r="C39" s="2" t="s">
        <v>155</v>
      </c>
      <c r="D39" s="4">
        <v>2</v>
      </c>
      <c r="E39" t="e">
        <f>VLOOKUP(A39,[3]Sheet1!$D$5:$D$69,1,0)</f>
        <v>#N/A</v>
      </c>
      <c r="F39" t="str">
        <f>VLOOKUP(A39,'[2]Sheet1 (4)'!$B$3:$B$59,1,0)</f>
        <v>TLG13314</v>
      </c>
      <c r="H39" t="str">
        <f>VLOOKUP(A39,[4]!Table1[[RR NO]:[METER CHANGE DATE]],8,0)</f>
        <v>10-10-2025</v>
      </c>
      <c r="I39">
        <f>VLOOKUP(A39,[5]!Table1[[RR No]:[IR]],19,0)</f>
        <v>0</v>
      </c>
    </row>
    <row r="40" spans="1:9" x14ac:dyDescent="0.3">
      <c r="A40" s="1" t="s">
        <v>64</v>
      </c>
      <c r="B40" s="2">
        <v>1793204</v>
      </c>
      <c r="C40" s="2" t="s">
        <v>155</v>
      </c>
      <c r="D40" s="4">
        <v>10</v>
      </c>
      <c r="E40" t="e">
        <f>VLOOKUP(A40,[3]Sheet1!$D$5:$D$69,1,0)</f>
        <v>#N/A</v>
      </c>
      <c r="F40" t="str">
        <f>VLOOKUP(A40,'[2]Sheet1 (4)'!$B$3:$B$59,1,0)</f>
        <v>TLG6722</v>
      </c>
      <c r="H40" t="str">
        <f>VLOOKUP(A40,[4]!Table1[[RR NO]:[METER CHANGE DATE]],8,0)</f>
        <v>30-09-2025</v>
      </c>
      <c r="I40">
        <f>VLOOKUP(A40,[5]!Table1[[RR No]:[IR]],19,0)</f>
        <v>70.3</v>
      </c>
    </row>
    <row r="41" spans="1:9" x14ac:dyDescent="0.3">
      <c r="A41" s="1" t="s">
        <v>59</v>
      </c>
      <c r="B41" s="2">
        <v>1794156</v>
      </c>
      <c r="C41" s="2" t="s">
        <v>155</v>
      </c>
      <c r="D41" s="4">
        <v>5</v>
      </c>
      <c r="E41" t="e">
        <f>VLOOKUP(A41,[3]Sheet1!$D$5:$D$69,1,0)</f>
        <v>#N/A</v>
      </c>
      <c r="F41" t="str">
        <f>VLOOKUP(A41,'[2]Sheet1 (4)'!$B$3:$B$59,1,0)</f>
        <v>TLG8933</v>
      </c>
      <c r="H41" t="str">
        <f>VLOOKUP(A41,[4]!Table1[[RR NO]:[METER CHANGE DATE]],8,0)</f>
        <v>30-09-2025</v>
      </c>
      <c r="I41">
        <f>VLOOKUP(A41,[5]!Table1[[RR No]:[IR]],19,0)</f>
        <v>195</v>
      </c>
    </row>
    <row r="42" spans="1:9" hidden="1" x14ac:dyDescent="0.3">
      <c r="A42" s="1" t="s">
        <v>69</v>
      </c>
      <c r="B42" s="2">
        <v>1794915</v>
      </c>
      <c r="C42" s="2" t="s">
        <v>152</v>
      </c>
      <c r="D42" s="4">
        <v>10</v>
      </c>
      <c r="E42" t="e">
        <f>VLOOKUP(A42,[3]Sheet1!$D$5:$D$69,1,0)</f>
        <v>#N/A</v>
      </c>
      <c r="F42" t="str">
        <f>VLOOKUP(A42,'[2]Sheet1 (4)'!$B$3:$B$59,1,0)</f>
        <v>UPL22</v>
      </c>
      <c r="H42" t="e">
        <f>VLOOKUP(A42,[4]!Table1[[RR NO]:[METER CHANGE DATE]],8,0)</f>
        <v>#N/A</v>
      </c>
    </row>
    <row r="43" spans="1:9" hidden="1" x14ac:dyDescent="0.3">
      <c r="A43" s="7" t="s">
        <v>119</v>
      </c>
      <c r="B43" s="2">
        <v>1799133</v>
      </c>
      <c r="C43" s="2" t="s">
        <v>100</v>
      </c>
      <c r="D43" s="4" t="e">
        <f>VLOOKUP(A43,[1]!Table1[[RR No]:[Reading Day]],12,0)</f>
        <v>#REF!</v>
      </c>
      <c r="E43" t="str">
        <f>VLOOKUP(A43,[3]Sheet1!$D$5:$D$69,1,0)</f>
        <v>MBJL4086</v>
      </c>
      <c r="F43" t="e">
        <f>VLOOKUP(A43,'[2]Sheet1 (4)'!$B$3:$B$59,1,0)</f>
        <v>#N/A</v>
      </c>
      <c r="H43" t="str">
        <f>VLOOKUP(A43,[4]!Table1[[RR NO]:[METER CHANGE DATE]],8,0)</f>
        <v>15-05-2025</v>
      </c>
      <c r="I43">
        <f>VLOOKUP(A43,[5]!Table1[[RR No]:[IR]],19,0)</f>
        <v>0</v>
      </c>
    </row>
    <row r="44" spans="1:9" ht="23.4" hidden="1" customHeight="1" x14ac:dyDescent="0.3">
      <c r="A44" s="6" t="s">
        <v>35</v>
      </c>
      <c r="B44" s="2">
        <v>1799968</v>
      </c>
      <c r="C44" s="2" t="s">
        <v>100</v>
      </c>
      <c r="D44" s="4" t="e">
        <f>VLOOKUP(A44,[1]!Table1[[RR No]:[Reading Day]],12,0)</f>
        <v>#REF!</v>
      </c>
      <c r="E44" t="e">
        <f>VLOOKUP(A44,[3]Sheet1!$D$5:$D$69,1,0)</f>
        <v>#N/A</v>
      </c>
      <c r="F44" t="e">
        <f>VLOOKUP(A44,'[2]Sheet1 (4)'!$B$3:$B$59,1,0)</f>
        <v>#N/A</v>
      </c>
      <c r="H44" t="e">
        <f>VLOOKUP(A44,[4]!Table1[[RR NO]:[METER CHANGE DATE]],8,0)</f>
        <v>#N/A</v>
      </c>
    </row>
    <row r="45" spans="1:9" hidden="1" x14ac:dyDescent="0.3">
      <c r="A45" s="2" t="s">
        <v>23</v>
      </c>
      <c r="B45" s="2">
        <v>1791010</v>
      </c>
      <c r="C45" s="2" t="s">
        <v>100</v>
      </c>
      <c r="D45" s="4">
        <v>5</v>
      </c>
      <c r="E45" t="e">
        <f>VLOOKUP(A45,[3]Sheet1!$D$5:$D$69,1,0)</f>
        <v>#N/A</v>
      </c>
      <c r="F45" t="e">
        <f>VLOOKUP(A45,'[2]Sheet1 (4)'!$B$3:$B$59,1,0)</f>
        <v>#N/A</v>
      </c>
      <c r="H45" t="e">
        <f>VLOOKUP(A45,[4]!Table1[[RR NO]:[METER CHANGE DATE]],8,0)</f>
        <v>#N/A</v>
      </c>
    </row>
    <row r="46" spans="1:9" hidden="1" x14ac:dyDescent="0.3">
      <c r="A46" s="6" t="s">
        <v>103</v>
      </c>
      <c r="B46" s="2">
        <v>1780566</v>
      </c>
      <c r="C46" s="2" t="s">
        <v>101</v>
      </c>
      <c r="D46" s="4" t="e">
        <f>VLOOKUP(A46,[1]!Table1[[RR No]:[Reading Day]],12,0)</f>
        <v>#REF!</v>
      </c>
      <c r="E46" t="str">
        <f>VLOOKUP(A46,[3]Sheet1!$D$5:$D$69,1,0)</f>
        <v>MGL8586</v>
      </c>
      <c r="F46" t="e">
        <f>VLOOKUP(A46,'[2]Sheet1 (4)'!$B$3:$B$59,1,0)</f>
        <v>#N/A</v>
      </c>
      <c r="H46" t="str">
        <f>VLOOKUP(A46,[4]!Table1[[RR NO]:[METER CHANGE DATE]],8,0)</f>
        <v>18-11-2025</v>
      </c>
      <c r="I46">
        <f>VLOOKUP(A46,[5]!Table1[[RR No]:[IR]],19,0)</f>
        <v>0</v>
      </c>
    </row>
    <row r="47" spans="1:9" hidden="1" x14ac:dyDescent="0.3">
      <c r="A47" s="7" t="s">
        <v>104</v>
      </c>
      <c r="B47" s="2">
        <v>1781823</v>
      </c>
      <c r="C47" s="2" t="s">
        <v>101</v>
      </c>
      <c r="D47" s="4" t="e">
        <f>VLOOKUP(A47,[1]!Table1[[RR No]:[Reading Day]],12,0)</f>
        <v>#REF!</v>
      </c>
      <c r="E47" t="str">
        <f>VLOOKUP(A47,[3]Sheet1!$D$5:$D$69,1,0)</f>
        <v>MGL9527</v>
      </c>
      <c r="F47" t="e">
        <f>VLOOKUP(A47,'[2]Sheet1 (4)'!$B$3:$B$59,1,0)</f>
        <v>#N/A</v>
      </c>
      <c r="H47" t="str">
        <f>VLOOKUP(A47,[4]!Table1[[RR NO]:[METER CHANGE DATE]],8,0)</f>
        <v>18-11-2025</v>
      </c>
      <c r="I47">
        <f>VLOOKUP(A47,[5]!Table1[[RR No]:[IR]],19,0)</f>
        <v>0</v>
      </c>
    </row>
    <row r="48" spans="1:9" hidden="1" x14ac:dyDescent="0.3">
      <c r="A48" s="6" t="s">
        <v>105</v>
      </c>
      <c r="B48" s="2">
        <v>1781936</v>
      </c>
      <c r="C48" s="2" t="s">
        <v>101</v>
      </c>
      <c r="D48" s="4" t="e">
        <f>VLOOKUP(A48,[1]!Table1[[RR No]:[Reading Day]],12,0)</f>
        <v>#REF!</v>
      </c>
      <c r="E48" t="str">
        <f>VLOOKUP(A48,[3]Sheet1!$D$5:$D$69,1,0)</f>
        <v>MGL9526</v>
      </c>
      <c r="F48" t="e">
        <f>VLOOKUP(A48,'[2]Sheet1 (4)'!$B$3:$B$59,1,0)</f>
        <v>#N/A</v>
      </c>
      <c r="H48" t="str">
        <f>VLOOKUP(A48,[4]!Table1[[RR NO]:[METER CHANGE DATE]],8,0)</f>
        <v>18-11-2025</v>
      </c>
      <c r="I48">
        <f>VLOOKUP(A48,[5]!Table1[[RR No]:[IR]],19,0)</f>
        <v>0</v>
      </c>
    </row>
    <row r="49" spans="1:9" hidden="1" x14ac:dyDescent="0.3">
      <c r="A49" s="7" t="s">
        <v>24</v>
      </c>
      <c r="B49" s="2">
        <v>1791631</v>
      </c>
      <c r="C49" s="2" t="s">
        <v>101</v>
      </c>
      <c r="D49" s="4" t="e">
        <f>VLOOKUP(A49,[1]!Table1[[RR No]:[Reading Day]],12,0)</f>
        <v>#REF!</v>
      </c>
      <c r="E49" t="str">
        <f>VLOOKUP(A49,[3]Sheet1!$D$5:$D$69,1,0)</f>
        <v>MGL1459</v>
      </c>
      <c r="F49" t="e">
        <f>VLOOKUP(A49,'[2]Sheet1 (4)'!$B$3:$B$59,1,0)</f>
        <v>#N/A</v>
      </c>
      <c r="H49" t="e">
        <f>VLOOKUP(A49,[4]!Table1[[RR NO]:[METER CHANGE DATE]],8,0)</f>
        <v>#N/A</v>
      </c>
    </row>
    <row r="50" spans="1:9" hidden="1" x14ac:dyDescent="0.3">
      <c r="A50" s="6" t="s">
        <v>112</v>
      </c>
      <c r="B50" s="2">
        <v>1791656</v>
      </c>
      <c r="C50" s="2" t="s">
        <v>101</v>
      </c>
      <c r="D50" s="4" t="e">
        <f>VLOOKUP(A50,[1]!Table1[[RR No]:[Reading Day]],12,0)</f>
        <v>#REF!</v>
      </c>
      <c r="E50" t="str">
        <f>VLOOKUP(A50,[3]Sheet1!$D$5:$D$69,1,0)</f>
        <v>MGL12523</v>
      </c>
      <c r="F50" t="e">
        <f>VLOOKUP(A50,'[2]Sheet1 (4)'!$B$3:$B$59,1,0)</f>
        <v>#N/A</v>
      </c>
      <c r="H50" t="str">
        <f>VLOOKUP(A50,[4]!Table1[[RR NO]:[METER CHANGE DATE]],8,0)</f>
        <v>18-11-2025</v>
      </c>
      <c r="I50">
        <f>VLOOKUP(A50,[5]!Table1[[RR No]:[IR]],19,0)</f>
        <v>0</v>
      </c>
    </row>
    <row r="51" spans="1:9" hidden="1" x14ac:dyDescent="0.3">
      <c r="A51" s="6" t="s">
        <v>27</v>
      </c>
      <c r="B51" s="2">
        <v>1794723</v>
      </c>
      <c r="C51" s="2" t="s">
        <v>101</v>
      </c>
      <c r="D51" s="4" t="e">
        <f>VLOOKUP(A51,[1]!Table1[[RR No]:[Reading Day]],12,0)</f>
        <v>#REF!</v>
      </c>
      <c r="E51" t="str">
        <f>VLOOKUP(A51,[3]Sheet1!$D$5:$D$69,1,0)</f>
        <v>MGL1539</v>
      </c>
      <c r="F51" t="e">
        <f>VLOOKUP(A51,'[2]Sheet1 (4)'!$B$3:$B$59,1,0)</f>
        <v>#N/A</v>
      </c>
      <c r="H51" t="str">
        <f>VLOOKUP(A51,[4]!Table1[[RR NO]:[METER CHANGE DATE]],8,0)</f>
        <v>18-11-2025</v>
      </c>
      <c r="I51">
        <f>VLOOKUP(A51,[5]!Table1[[RR No]:[IR]],19,0)</f>
        <v>0</v>
      </c>
    </row>
    <row r="52" spans="1:9" hidden="1" x14ac:dyDescent="0.3">
      <c r="A52" s="7" t="s">
        <v>118</v>
      </c>
      <c r="B52" s="2">
        <v>1796619</v>
      </c>
      <c r="C52" s="2" t="s">
        <v>101</v>
      </c>
      <c r="D52" s="4" t="e">
        <f>VLOOKUP(A52,[1]!Table1[[RR No]:[Reading Day]],12,0)</f>
        <v>#REF!</v>
      </c>
      <c r="E52" t="str">
        <f>VLOOKUP(A52,[3]Sheet1!$D$5:$D$69,1,0)</f>
        <v>MGL16459</v>
      </c>
      <c r="F52" t="e">
        <f>VLOOKUP(A52,'[2]Sheet1 (4)'!$B$3:$B$59,1,0)</f>
        <v>#N/A</v>
      </c>
      <c r="H52" t="str">
        <f>VLOOKUP(A52,[4]!Table1[[RR NO]:[METER CHANGE DATE]],8,0)</f>
        <v>18-11-2025</v>
      </c>
      <c r="I52">
        <f>VLOOKUP(A52,[5]!Table1[[RR No]:[IR]],19,0)</f>
        <v>0</v>
      </c>
    </row>
    <row r="53" spans="1:9" hidden="1" x14ac:dyDescent="0.3">
      <c r="A53" s="7" t="s">
        <v>31</v>
      </c>
      <c r="B53" s="2">
        <v>1798807</v>
      </c>
      <c r="C53" s="2" t="s">
        <v>101</v>
      </c>
      <c r="D53" s="4" t="e">
        <f>VLOOKUP(A53,[1]!Table1[[RR No]:[Reading Day]],12,0)</f>
        <v>#REF!</v>
      </c>
      <c r="E53" t="str">
        <f>VLOOKUP(A53,[3]Sheet1!$D$5:$D$69,1,0)</f>
        <v>AEH720</v>
      </c>
      <c r="F53" t="e">
        <f>VLOOKUP(A53,'[2]Sheet1 (4)'!$B$3:$B$59,1,0)</f>
        <v>#N/A</v>
      </c>
      <c r="H53" t="str">
        <f>VLOOKUP(A53,[4]!Table1[[RR NO]:[METER CHANGE DATE]],8,0)</f>
        <v>18-11-2025</v>
      </c>
      <c r="I53">
        <f>VLOOKUP(A53,[5]!Table1[[RR No]:[IR]],19,0)</f>
        <v>0</v>
      </c>
    </row>
    <row r="54" spans="1:9" hidden="1" x14ac:dyDescent="0.3">
      <c r="A54" s="6" t="s">
        <v>32</v>
      </c>
      <c r="B54" s="2">
        <v>1799086</v>
      </c>
      <c r="C54" s="2" t="s">
        <v>101</v>
      </c>
      <c r="D54" s="4" t="e">
        <f>VLOOKUP(A54,[1]!Table1[[RR No]:[Reading Day]],12,0)</f>
        <v>#REF!</v>
      </c>
      <c r="E54" t="str">
        <f>VLOOKUP(A54,[3]Sheet1!$D$5:$D$69,1,0)</f>
        <v>MGL21484</v>
      </c>
      <c r="F54" t="e">
        <f>VLOOKUP(A54,'[2]Sheet1 (4)'!$B$3:$B$59,1,0)</f>
        <v>#N/A</v>
      </c>
      <c r="H54" t="str">
        <f>VLOOKUP(A54,[4]!Table1[[RR NO]:[METER CHANGE DATE]],8,0)</f>
        <v>18-11-2025</v>
      </c>
      <c r="I54">
        <f>VLOOKUP(A54,[5]!Table1[[RR No]:[IR]],19,0)</f>
        <v>0</v>
      </c>
    </row>
    <row r="55" spans="1:9" hidden="1" x14ac:dyDescent="0.3">
      <c r="A55" s="6" t="s">
        <v>120</v>
      </c>
      <c r="B55" s="2">
        <v>1799537</v>
      </c>
      <c r="C55" s="2" t="s">
        <v>101</v>
      </c>
      <c r="D55" s="4" t="e">
        <f>VLOOKUP(A55,[1]!Table1[[RR No]:[Reading Day]],12,0)</f>
        <v>#REF!</v>
      </c>
      <c r="E55" t="str">
        <f>VLOOKUP(A55,[3]Sheet1!$D$5:$D$69,1,0)</f>
        <v>MGL22195</v>
      </c>
      <c r="F55" t="e">
        <f>VLOOKUP(A55,'[2]Sheet1 (4)'!$B$3:$B$59,1,0)</f>
        <v>#N/A</v>
      </c>
      <c r="H55" t="str">
        <f>VLOOKUP(A55,[4]!Table1[[RR NO]:[METER CHANGE DATE]],8,0)</f>
        <v>18-11-2025</v>
      </c>
      <c r="I55">
        <f>VLOOKUP(A55,[5]!Table1[[RR No]:[IR]],19,0)</f>
        <v>0</v>
      </c>
    </row>
    <row r="56" spans="1:9" hidden="1" x14ac:dyDescent="0.3">
      <c r="A56" s="6" t="s">
        <v>121</v>
      </c>
      <c r="B56" s="2">
        <v>1799761</v>
      </c>
      <c r="C56" s="2" t="s">
        <v>101</v>
      </c>
      <c r="D56" s="4" t="e">
        <f>VLOOKUP(A56,[1]!Table1[[RR No]:[Reading Day]],12,0)</f>
        <v>#REF!</v>
      </c>
      <c r="E56" t="e">
        <f>VLOOKUP(A56,[3]Sheet1!$D$5:$D$69,1,0)</f>
        <v>#N/A</v>
      </c>
      <c r="F56" t="e">
        <f>VLOOKUP(A56,'[2]Sheet1 (4)'!$B$3:$B$59,1,0)</f>
        <v>#N/A</v>
      </c>
      <c r="H56" t="e">
        <f>VLOOKUP(A56,[4]!Table1[[RR NO]:[METER CHANGE DATE]],8,0)</f>
        <v>#N/A</v>
      </c>
    </row>
    <row r="57" spans="1:9" hidden="1" x14ac:dyDescent="0.3">
      <c r="A57" s="6" t="s">
        <v>37</v>
      </c>
      <c r="B57" s="2">
        <v>1801464</v>
      </c>
      <c r="C57" s="2" t="s">
        <v>101</v>
      </c>
      <c r="D57" s="4" t="e">
        <f>VLOOKUP(A57,[1]!Table1[[RR No]:[Reading Day]],12,0)</f>
        <v>#REF!</v>
      </c>
      <c r="E57" t="str">
        <f>VLOOKUP(A57,[3]Sheet1!$D$5:$D$69,1,0)</f>
        <v>MGL21831</v>
      </c>
      <c r="F57" t="e">
        <f>VLOOKUP(A57,'[2]Sheet1 (4)'!$B$3:$B$59,1,0)</f>
        <v>#N/A</v>
      </c>
      <c r="H57" t="str">
        <f>VLOOKUP(A57,[4]!Table1[[RR NO]:[METER CHANGE DATE]],8,0)</f>
        <v>18-11-2025</v>
      </c>
      <c r="I57">
        <f>VLOOKUP(A57,[5]!Table1[[RR No]:[IR]],19,0)</f>
        <v>0</v>
      </c>
    </row>
    <row r="58" spans="1:9" hidden="1" x14ac:dyDescent="0.3">
      <c r="A58" s="6" t="s">
        <v>125</v>
      </c>
      <c r="B58" s="2">
        <v>1802152</v>
      </c>
      <c r="C58" s="2" t="s">
        <v>101</v>
      </c>
      <c r="D58" s="4" t="e">
        <f>VLOOKUP(A58,[1]!Table1[[RR No]:[Reading Day]],12,0)</f>
        <v>#REF!</v>
      </c>
      <c r="E58" t="str">
        <f>VLOOKUP(A58,[3]Sheet1!$D$5:$D$69,1,0)</f>
        <v>MGL27091</v>
      </c>
      <c r="F58" t="e">
        <f>VLOOKUP(A58,'[2]Sheet1 (4)'!$B$3:$B$59,1,0)</f>
        <v>#N/A</v>
      </c>
      <c r="H58" t="str">
        <f>VLOOKUP(A58,[4]!Table1[[RR NO]:[METER CHANGE DATE]],8,0)</f>
        <v>18-11-2025</v>
      </c>
      <c r="I58">
        <f>VLOOKUP(A58,[5]!Table1[[RR No]:[IR]],19,0)</f>
        <v>0</v>
      </c>
    </row>
    <row r="59" spans="1:9" hidden="1" x14ac:dyDescent="0.3">
      <c r="A59" s="7" t="s">
        <v>126</v>
      </c>
      <c r="B59" s="2">
        <v>1802950</v>
      </c>
      <c r="C59" s="2" t="s">
        <v>101</v>
      </c>
      <c r="D59" s="4" t="e">
        <f>VLOOKUP(A59,[1]!Table1[[RR No]:[Reading Day]],12,0)</f>
        <v>#REF!</v>
      </c>
      <c r="E59" t="str">
        <f>VLOOKUP(A59,[3]Sheet1!$D$5:$D$69,1,0)</f>
        <v>MGL27090</v>
      </c>
      <c r="F59" t="e">
        <f>VLOOKUP(A59,'[2]Sheet1 (4)'!$B$3:$B$59,1,0)</f>
        <v>#N/A</v>
      </c>
      <c r="H59" t="str">
        <f>VLOOKUP(A59,[4]!Table1[[RR NO]:[METER CHANGE DATE]],8,0)</f>
        <v>18-11-2025</v>
      </c>
      <c r="I59">
        <f>VLOOKUP(A59,[5]!Table1[[RR No]:[IR]],19,0)</f>
        <v>0</v>
      </c>
    </row>
    <row r="60" spans="1:9" hidden="1" x14ac:dyDescent="0.3">
      <c r="A60" s="7" t="s">
        <v>129</v>
      </c>
      <c r="B60" s="2">
        <v>1803493</v>
      </c>
      <c r="C60" s="2" t="s">
        <v>101</v>
      </c>
      <c r="D60" s="4" t="e">
        <f>VLOOKUP(A60,[1]!Table1[[RR No]:[Reading Day]],12,0)</f>
        <v>#REF!</v>
      </c>
      <c r="E60" t="str">
        <f>VLOOKUP(A60,[3]Sheet1!$D$5:$D$69,1,0)</f>
        <v>MGL23139</v>
      </c>
      <c r="F60" t="e">
        <f>VLOOKUP(A60,'[2]Sheet1 (4)'!$B$3:$B$59,1,0)</f>
        <v>#N/A</v>
      </c>
      <c r="H60" t="str">
        <f>VLOOKUP(A60,[4]!Table1[[RR NO]:[METER CHANGE DATE]],8,0)</f>
        <v>18-11-2025</v>
      </c>
      <c r="I60">
        <f>VLOOKUP(A60,[5]!Table1[[RR No]:[IR]],19,0)</f>
        <v>0</v>
      </c>
    </row>
    <row r="61" spans="1:9" hidden="1" x14ac:dyDescent="0.3">
      <c r="A61" s="6" t="s">
        <v>130</v>
      </c>
      <c r="B61" s="2">
        <v>1803615</v>
      </c>
      <c r="C61" s="2" t="s">
        <v>101</v>
      </c>
      <c r="D61" s="4" t="e">
        <f>VLOOKUP(A61,[1]!Table1[[RR No]:[Reading Day]],12,0)</f>
        <v>#REF!</v>
      </c>
      <c r="E61" t="str">
        <f>VLOOKUP(A61,[3]Sheet1!$D$5:$D$69,1,0)</f>
        <v>MGL24628</v>
      </c>
      <c r="F61" t="e">
        <f>VLOOKUP(A61,'[2]Sheet1 (4)'!$B$3:$B$59,1,0)</f>
        <v>#N/A</v>
      </c>
      <c r="H61" t="str">
        <f>VLOOKUP(A61,[4]!Table1[[RR NO]:[METER CHANGE DATE]],8,0)</f>
        <v>18-11-2025</v>
      </c>
      <c r="I61">
        <f>VLOOKUP(A61,[5]!Table1[[RR No]:[IR]],19,0)</f>
        <v>0</v>
      </c>
    </row>
    <row r="62" spans="1:9" hidden="1" x14ac:dyDescent="0.3">
      <c r="A62" s="6" t="s">
        <v>132</v>
      </c>
      <c r="B62" s="2">
        <v>1805410</v>
      </c>
      <c r="C62" s="2" t="s">
        <v>101</v>
      </c>
      <c r="D62" s="4" t="e">
        <f>VLOOKUP(A62,[1]!Table1[[RR No]:[Reading Day]],12,0)</f>
        <v>#REF!</v>
      </c>
      <c r="E62" t="str">
        <f>VLOOKUP(A62,[3]Sheet1!$D$5:$D$69,1,0)</f>
        <v>MGL27088</v>
      </c>
      <c r="F62" t="e">
        <f>VLOOKUP(A62,'[2]Sheet1 (4)'!$B$3:$B$59,1,0)</f>
        <v>#N/A</v>
      </c>
      <c r="H62" t="str">
        <f>VLOOKUP(A62,[4]!Table1[[RR NO]:[METER CHANGE DATE]],8,0)</f>
        <v>18-11-2025</v>
      </c>
      <c r="I62">
        <f>VLOOKUP(A62,[5]!Table1[[RR No]:[IR]],19,0)</f>
        <v>0</v>
      </c>
    </row>
    <row r="63" spans="1:9" hidden="1" x14ac:dyDescent="0.3">
      <c r="A63" s="6" t="s">
        <v>43</v>
      </c>
      <c r="B63" s="2">
        <v>1807779</v>
      </c>
      <c r="C63" s="2" t="s">
        <v>101</v>
      </c>
      <c r="D63" s="4" t="e">
        <f>VLOOKUP(A63,[1]!Table1[[RR No]:[Reading Day]],12,0)</f>
        <v>#REF!</v>
      </c>
      <c r="E63" t="str">
        <f>VLOOKUP(A63,[3]Sheet1!$D$5:$D$69,1,0)</f>
        <v>MGL2926</v>
      </c>
      <c r="F63" t="e">
        <f>VLOOKUP(A63,'[2]Sheet1 (4)'!$B$3:$B$59,1,0)</f>
        <v>#N/A</v>
      </c>
      <c r="H63" t="e">
        <f>VLOOKUP(A63,[4]!Table1[[RR NO]:[METER CHANGE DATE]],8,0)</f>
        <v>#N/A</v>
      </c>
    </row>
    <row r="64" spans="1:9" hidden="1" x14ac:dyDescent="0.3">
      <c r="A64" s="7" t="s">
        <v>133</v>
      </c>
      <c r="B64" s="2">
        <v>1807917</v>
      </c>
      <c r="C64" s="2" t="s">
        <v>101</v>
      </c>
      <c r="D64" s="4" t="e">
        <f>VLOOKUP(A64,[1]!Table1[[RR No]:[Reading Day]],12,0)</f>
        <v>#REF!</v>
      </c>
      <c r="E64" t="str">
        <f>VLOOKUP(A64,[3]Sheet1!$D$5:$D$69,1,0)</f>
        <v>MGL25459</v>
      </c>
      <c r="F64" t="e">
        <f>VLOOKUP(A64,'[2]Sheet1 (4)'!$B$3:$B$59,1,0)</f>
        <v>#N/A</v>
      </c>
      <c r="H64" t="str">
        <f>VLOOKUP(A64,[4]!Table1[[RR NO]:[METER CHANGE DATE]],8,0)</f>
        <v>18-11-2025</v>
      </c>
      <c r="I64">
        <f>VLOOKUP(A64,[5]!Table1[[RR No]:[IR]],19,0)</f>
        <v>0</v>
      </c>
    </row>
    <row r="65" spans="1:9" hidden="1" x14ac:dyDescent="0.3">
      <c r="A65" s="6" t="s">
        <v>137</v>
      </c>
      <c r="B65" s="2">
        <v>1810531</v>
      </c>
      <c r="C65" s="2" t="s">
        <v>101</v>
      </c>
      <c r="D65" s="4" t="e">
        <f>VLOOKUP(A65,[1]!Table1[[RR No]:[Reading Day]],12,0)</f>
        <v>#REF!</v>
      </c>
      <c r="E65" t="str">
        <f>VLOOKUP(A65,[3]Sheet1!$D$5:$D$69,1,0)</f>
        <v>MGL23138</v>
      </c>
      <c r="F65" t="e">
        <f>VLOOKUP(A65,'[2]Sheet1 (4)'!$B$3:$B$59,1,0)</f>
        <v>#N/A</v>
      </c>
      <c r="H65" t="str">
        <f>VLOOKUP(A65,[4]!Table1[[RR NO]:[METER CHANGE DATE]],8,0)</f>
        <v>18-11-2025</v>
      </c>
      <c r="I65">
        <f>VLOOKUP(A65,[5]!Table1[[RR No]:[IR]],19,0)</f>
        <v>0</v>
      </c>
    </row>
    <row r="66" spans="1:9" hidden="1" x14ac:dyDescent="0.3">
      <c r="A66" s="7" t="s">
        <v>138</v>
      </c>
      <c r="B66" s="2">
        <v>1811082</v>
      </c>
      <c r="C66" s="2" t="s">
        <v>101</v>
      </c>
      <c r="D66" s="4" t="e">
        <f>VLOOKUP(A66,[1]!Table1[[RR No]:[Reading Day]],12,0)</f>
        <v>#REF!</v>
      </c>
      <c r="E66" t="str">
        <f>VLOOKUP(A66,[3]Sheet1!$D$5:$D$69,1,0)</f>
        <v>MGL27089</v>
      </c>
      <c r="F66" t="e">
        <f>VLOOKUP(A66,'[2]Sheet1 (4)'!$B$3:$B$59,1,0)</f>
        <v>#N/A</v>
      </c>
      <c r="H66" t="str">
        <f>VLOOKUP(A66,[4]!Table1[[RR NO]:[METER CHANGE DATE]],8,0)</f>
        <v>18-11-2025</v>
      </c>
      <c r="I66">
        <f>VLOOKUP(A66,[5]!Table1[[RR No]:[IR]],19,0)</f>
        <v>0</v>
      </c>
    </row>
    <row r="67" spans="1:9" hidden="1" x14ac:dyDescent="0.3">
      <c r="A67" s="6" t="s">
        <v>140</v>
      </c>
      <c r="B67" s="2">
        <v>1811981</v>
      </c>
      <c r="C67" s="2" t="s">
        <v>101</v>
      </c>
      <c r="D67" s="4" t="e">
        <f>VLOOKUP(A67,[1]!Table1[[RR No]:[Reading Day]],12,0)</f>
        <v>#REF!</v>
      </c>
      <c r="E67" t="str">
        <f>VLOOKUP(A67,[3]Sheet1!$D$5:$D$69,1,0)</f>
        <v>MGL27092</v>
      </c>
      <c r="F67" t="e">
        <f>VLOOKUP(A67,'[2]Sheet1 (4)'!$B$3:$B$59,1,0)</f>
        <v>#N/A</v>
      </c>
      <c r="H67" t="str">
        <f>VLOOKUP(A67,[4]!Table1[[RR NO]:[METER CHANGE DATE]],8,0)</f>
        <v>18-11-2025</v>
      </c>
      <c r="I67">
        <f>VLOOKUP(A67,[5]!Table1[[RR No]:[IR]],19,0)</f>
        <v>0</v>
      </c>
    </row>
    <row r="68" spans="1:9" hidden="1" x14ac:dyDescent="0.3">
      <c r="A68" s="6" t="s">
        <v>45</v>
      </c>
      <c r="B68" s="2">
        <v>1813364</v>
      </c>
      <c r="C68" s="2" t="s">
        <v>101</v>
      </c>
      <c r="D68" s="4" t="e">
        <f>VLOOKUP(A68,[1]!Table1[[RR No]:[Reading Day]],12,0)</f>
        <v>#REF!</v>
      </c>
      <c r="E68" t="str">
        <f>VLOOKUP(A68,[3]Sheet1!$D$5:$D$69,1,0)</f>
        <v>MGL3691</v>
      </c>
      <c r="F68" t="e">
        <f>VLOOKUP(A68,'[2]Sheet1 (4)'!$B$3:$B$59,1,0)</f>
        <v>#N/A</v>
      </c>
      <c r="H68" t="str">
        <f>VLOOKUP(A68,[4]!Table1[[RR NO]:[METER CHANGE DATE]],8,0)</f>
        <v>18-11-2025</v>
      </c>
      <c r="I68">
        <f>VLOOKUP(A68,[5]!Table1[[RR No]:[IR]],19,0)</f>
        <v>7483</v>
      </c>
    </row>
    <row r="69" spans="1:9" hidden="1" x14ac:dyDescent="0.3">
      <c r="A69" s="7" t="s">
        <v>141</v>
      </c>
      <c r="B69" s="2">
        <v>1813830</v>
      </c>
      <c r="C69" s="2" t="s">
        <v>101</v>
      </c>
      <c r="D69" s="4" t="e">
        <f>VLOOKUP(A69,[1]!Table1[[RR No]:[Reading Day]],12,0)</f>
        <v>#REF!</v>
      </c>
      <c r="E69" t="str">
        <f>VLOOKUP(A69,[3]Sheet1!$D$5:$D$69,1,0)</f>
        <v>MGL3748</v>
      </c>
      <c r="F69" t="e">
        <f>VLOOKUP(A69,'[2]Sheet1 (4)'!$B$3:$B$59,1,0)</f>
        <v>#N/A</v>
      </c>
      <c r="H69" t="str">
        <f>VLOOKUP(A69,[4]!Table1[[RR NO]:[METER CHANGE DATE]],8,0)</f>
        <v>18-11-2025</v>
      </c>
      <c r="I69">
        <f>VLOOKUP(A69,[5]!Table1[[RR No]:[IR]],19,0)</f>
        <v>0</v>
      </c>
    </row>
    <row r="70" spans="1:9" hidden="1" x14ac:dyDescent="0.3">
      <c r="A70" s="7" t="s">
        <v>144</v>
      </c>
      <c r="B70" s="2">
        <v>1818188</v>
      </c>
      <c r="C70" s="2" t="s">
        <v>101</v>
      </c>
      <c r="D70" s="4" t="e">
        <f>VLOOKUP(A70,[1]!Table1[[RR No]:[Reading Day]],12,0)</f>
        <v>#REF!</v>
      </c>
      <c r="E70" t="str">
        <f>VLOOKUP(A70,[3]Sheet1!$D$5:$D$69,1,0)</f>
        <v>MGL6881</v>
      </c>
      <c r="F70" t="e">
        <f>VLOOKUP(A70,'[2]Sheet1 (4)'!$B$3:$B$59,1,0)</f>
        <v>#N/A</v>
      </c>
      <c r="H70" t="str">
        <f>VLOOKUP(A70,[4]!Table1[[RR NO]:[METER CHANGE DATE]],8,0)</f>
        <v>18-11-2025</v>
      </c>
      <c r="I70">
        <f>VLOOKUP(A70,[5]!Table1[[RR No]:[IR]],19,0)</f>
        <v>0</v>
      </c>
    </row>
    <row r="71" spans="1:9" hidden="1" x14ac:dyDescent="0.3">
      <c r="A71" s="6" t="s">
        <v>147</v>
      </c>
      <c r="B71" s="2">
        <v>3862498</v>
      </c>
      <c r="C71" s="2" t="s">
        <v>101</v>
      </c>
      <c r="D71" s="4" t="e">
        <f>VLOOKUP(A71,[1]!Table1[[RR No]:[Reading Day]],12,0)</f>
        <v>#REF!</v>
      </c>
      <c r="E71" t="e">
        <f>VLOOKUP(A71,[3]Sheet1!$D$5:$D$69,1,0)</f>
        <v>#N/A</v>
      </c>
      <c r="F71" t="e">
        <f>VLOOKUP(A71,'[2]Sheet1 (4)'!$B$3:$B$59,1,0)</f>
        <v>#N/A</v>
      </c>
      <c r="H71" t="str">
        <f>VLOOKUP(A71,[4]!Table1[[RR NO]:[METER CHANGE DATE]],8,0)</f>
        <v>27-10-2025</v>
      </c>
      <c r="I71">
        <f>VLOOKUP(A71,[5]!Table1[[RR No]:[IR]],19,0)</f>
        <v>0</v>
      </c>
    </row>
    <row r="72" spans="1:9" hidden="1" x14ac:dyDescent="0.3">
      <c r="A72" s="2" t="s">
        <v>18</v>
      </c>
      <c r="B72" s="2">
        <v>1783570</v>
      </c>
      <c r="C72" s="2" t="s">
        <v>101</v>
      </c>
      <c r="D72" s="4">
        <v>2</v>
      </c>
      <c r="E72" t="e">
        <f>VLOOKUP(A72,[3]Sheet1!$D$5:$D$69,1,0)</f>
        <v>#N/A</v>
      </c>
      <c r="F72" t="e">
        <f>VLOOKUP(A72,'[2]Sheet1 (4)'!$B$3:$B$59,1,0)</f>
        <v>#N/A</v>
      </c>
      <c r="H72" t="str">
        <f>VLOOKUP(A72,[4]!Table1[[RR NO]:[METER CHANGE DATE]],8,0)</f>
        <v>25-09-2025</v>
      </c>
      <c r="I72">
        <f>VLOOKUP(A72,[5]!Table1[[RR No]:[IR]],19,0)</f>
        <v>0</v>
      </c>
    </row>
    <row r="73" spans="1:9" x14ac:dyDescent="0.3">
      <c r="A73" s="2" t="s">
        <v>40</v>
      </c>
      <c r="B73" s="2">
        <v>1805393</v>
      </c>
      <c r="C73" s="2" t="s">
        <v>101</v>
      </c>
      <c r="D73" s="4">
        <v>3</v>
      </c>
      <c r="E73" t="str">
        <f>VLOOKUP(A73,[3]Sheet1!$D$5:$D$69,1,0)</f>
        <v>MGL26218</v>
      </c>
      <c r="F73" t="e">
        <f>VLOOKUP(A73,'[2]Sheet1 (4)'!$B$3:$B$59,1,0)</f>
        <v>#N/A</v>
      </c>
      <c r="H73" t="str">
        <f>VLOOKUP(A73,[4]!Table1[[RR NO]:[METER CHANGE DATE]],8,0)</f>
        <v>14-12-2024</v>
      </c>
      <c r="I73">
        <f>VLOOKUP(A73,[5]!Table1[[RR No]:[IR]],19,0)</f>
        <v>12</v>
      </c>
    </row>
    <row r="74" spans="1:9" hidden="1" x14ac:dyDescent="0.3">
      <c r="A74" s="2" t="s">
        <v>19</v>
      </c>
      <c r="B74" s="2">
        <v>1785760</v>
      </c>
      <c r="C74" s="2" t="s">
        <v>156</v>
      </c>
      <c r="D74" s="4">
        <v>13</v>
      </c>
      <c r="E74" t="e">
        <f>VLOOKUP(A74,[3]Sheet1!$D$5:$D$69,1,0)</f>
        <v>#N/A</v>
      </c>
      <c r="F74" t="e">
        <f>VLOOKUP(A74,'[2]Sheet1 (4)'!$B$3:$B$59,1,0)</f>
        <v>#N/A</v>
      </c>
      <c r="H74" t="str">
        <f>VLOOKUP(A74,[4]!Table1[[RR NO]:[METER CHANGE DATE]],8,0)</f>
        <v>28-10-2025</v>
      </c>
      <c r="I74">
        <f>VLOOKUP(A74,[5]!Table1[[RR No]:[IR]],19,0)</f>
        <v>0</v>
      </c>
    </row>
    <row r="75" spans="1:9" hidden="1" x14ac:dyDescent="0.3">
      <c r="A75" s="2" t="s">
        <v>22</v>
      </c>
      <c r="B75" s="2">
        <v>1789775</v>
      </c>
      <c r="C75" s="2" t="s">
        <v>156</v>
      </c>
      <c r="D75" s="4">
        <v>13</v>
      </c>
      <c r="E75" t="e">
        <f>VLOOKUP(A75,[3]Sheet1!$D$5:$D$69,1,0)</f>
        <v>#N/A</v>
      </c>
      <c r="F75" t="e">
        <f>VLOOKUP(A75,'[2]Sheet1 (4)'!$B$3:$B$59,1,0)</f>
        <v>#N/A</v>
      </c>
      <c r="H75" t="str">
        <f>VLOOKUP(A75,[4]!Table1[[RR NO]:[METER CHANGE DATE]],8,0)</f>
        <v>24-09-2025</v>
      </c>
      <c r="I75">
        <f>VLOOKUP(A75,[5]!Table1[[RR No]:[IR]],19,0)</f>
        <v>0</v>
      </c>
    </row>
    <row r="76" spans="1:9" hidden="1" x14ac:dyDescent="0.3">
      <c r="A76" s="7" t="s">
        <v>108</v>
      </c>
      <c r="B76" s="2">
        <v>1789813</v>
      </c>
      <c r="C76" s="2" t="s">
        <v>156</v>
      </c>
      <c r="D76" s="4" t="e">
        <f>VLOOKUP(A76,[1]!Table1[[RR No]:[Reading Day]],12,0)</f>
        <v>#REF!</v>
      </c>
      <c r="E76" t="str">
        <f>VLOOKUP(A76,[3]Sheet1!$D$5:$D$69,1,0)</f>
        <v>MGL12586</v>
      </c>
      <c r="F76" t="e">
        <f>VLOOKUP(A76,'[2]Sheet1 (4)'!$B$3:$B$59,1,0)</f>
        <v>#N/A</v>
      </c>
      <c r="H76" t="str">
        <f>VLOOKUP(A76,[4]!Table1[[RR NO]:[METER CHANGE DATE]],8,0)</f>
        <v>18-11-2025</v>
      </c>
      <c r="I76">
        <f>VLOOKUP(A76,[5]!Table1[[RR No]:[IR]],19,0)</f>
        <v>6383</v>
      </c>
    </row>
    <row r="77" spans="1:9" hidden="1" x14ac:dyDescent="0.3">
      <c r="A77" s="6" t="s">
        <v>109</v>
      </c>
      <c r="B77" s="2">
        <v>1790117</v>
      </c>
      <c r="C77" s="2" t="s">
        <v>156</v>
      </c>
      <c r="D77" s="4" t="e">
        <f>VLOOKUP(A77,[1]!Table1[[RR No]:[Reading Day]],12,0)</f>
        <v>#REF!</v>
      </c>
      <c r="E77" t="str">
        <f>VLOOKUP(A77,[3]Sheet1!$D$5:$D$69,1,0)</f>
        <v>MGL12584</v>
      </c>
      <c r="F77" t="e">
        <f>VLOOKUP(A77,'[2]Sheet1 (4)'!$B$3:$B$59,1,0)</f>
        <v>#N/A</v>
      </c>
      <c r="H77" t="str">
        <f>VLOOKUP(A77,[4]!Table1[[RR NO]:[METER CHANGE DATE]],8,0)</f>
        <v>18-11-2025</v>
      </c>
      <c r="I77">
        <f>VLOOKUP(A77,[5]!Table1[[RR No]:[IR]],19,0)</f>
        <v>5505</v>
      </c>
    </row>
    <row r="78" spans="1:9" hidden="1" x14ac:dyDescent="0.3">
      <c r="A78" s="7" t="s">
        <v>113</v>
      </c>
      <c r="B78" s="2">
        <v>1791680</v>
      </c>
      <c r="C78" s="2" t="s">
        <v>156</v>
      </c>
      <c r="D78" s="4" t="e">
        <f>VLOOKUP(A78,[1]!Table1[[RR No]:[Reading Day]],12,0)</f>
        <v>#REF!</v>
      </c>
      <c r="E78" t="str">
        <f>VLOOKUP(A78,[3]Sheet1!$D$5:$D$69,1,0)</f>
        <v>MGL12585</v>
      </c>
      <c r="F78" t="e">
        <f>VLOOKUP(A78,'[2]Sheet1 (4)'!$B$3:$B$59,1,0)</f>
        <v>#N/A</v>
      </c>
      <c r="H78" t="str">
        <f>VLOOKUP(A78,[4]!Table1[[RR NO]:[METER CHANGE DATE]],8,0)</f>
        <v>18-11-2025</v>
      </c>
      <c r="I78">
        <f>VLOOKUP(A78,[5]!Table1[[RR No]:[IR]],19,0)</f>
        <v>6669</v>
      </c>
    </row>
    <row r="79" spans="1:9" hidden="1" x14ac:dyDescent="0.3">
      <c r="A79" s="6" t="s">
        <v>29</v>
      </c>
      <c r="B79" s="2">
        <v>1797263</v>
      </c>
      <c r="C79" s="2" t="s">
        <v>156</v>
      </c>
      <c r="D79" s="4" t="e">
        <f>VLOOKUP(A79,[1]!Table1[[RR No]:[Reading Day]],12,0)</f>
        <v>#REF!</v>
      </c>
      <c r="E79" t="e">
        <f>VLOOKUP(A79,[3]Sheet1!$D$5:$D$69,1,0)</f>
        <v>#N/A</v>
      </c>
      <c r="F79" t="e">
        <f>VLOOKUP(A79,'[2]Sheet1 (4)'!$B$3:$B$59,1,0)</f>
        <v>#N/A</v>
      </c>
      <c r="H79" t="e">
        <f>VLOOKUP(A79,[4]!Table1[[RR NO]:[METER CHANGE DATE]],8,0)</f>
        <v>#N/A</v>
      </c>
    </row>
    <row r="80" spans="1:9" hidden="1" x14ac:dyDescent="0.3">
      <c r="A80" s="7" t="s">
        <v>30</v>
      </c>
      <c r="B80" s="2">
        <v>1797416</v>
      </c>
      <c r="C80" s="2" t="s">
        <v>156</v>
      </c>
      <c r="D80" s="4" t="e">
        <f>VLOOKUP(A80,[1]!Table1[[RR No]:[Reading Day]],12,0)</f>
        <v>#REF!</v>
      </c>
      <c r="E80" t="str">
        <f>VLOOKUP(A80,[3]Sheet1!$D$5:$D$69,1,0)</f>
        <v>AEH587</v>
      </c>
      <c r="F80" t="e">
        <f>VLOOKUP(A80,'[2]Sheet1 (4)'!$B$3:$B$59,1,0)</f>
        <v>#N/A</v>
      </c>
      <c r="H80" t="str">
        <f>VLOOKUP(A80,[4]!Table1[[RR NO]:[METER CHANGE DATE]],8,0)</f>
        <v>18-11-2025</v>
      </c>
      <c r="I80">
        <f>VLOOKUP(A80,[5]!Table1[[RR No]:[IR]],19,0)</f>
        <v>5980</v>
      </c>
    </row>
    <row r="81" spans="1:9" hidden="1" x14ac:dyDescent="0.3">
      <c r="A81" s="7" t="s">
        <v>33</v>
      </c>
      <c r="B81" s="2">
        <v>1799580</v>
      </c>
      <c r="C81" s="2" t="s">
        <v>156</v>
      </c>
      <c r="D81" s="4" t="e">
        <f>VLOOKUP(A81,[1]!Table1[[RR No]:[Reading Day]],12,0)</f>
        <v>#REF!</v>
      </c>
      <c r="E81" t="str">
        <f>VLOOKUP(A81,[3]Sheet1!$D$5:$D$69,1,0)</f>
        <v>AEH881</v>
      </c>
      <c r="F81" t="e">
        <f>VLOOKUP(A81,'[2]Sheet1 (4)'!$B$3:$B$59,1,0)</f>
        <v>#N/A</v>
      </c>
      <c r="H81" t="str">
        <f>VLOOKUP(A81,[4]!Table1[[RR NO]:[METER CHANGE DATE]],8,0)</f>
        <v>18-11-2025</v>
      </c>
      <c r="I81">
        <f>VLOOKUP(A81,[5]!Table1[[RR No]:[IR]],19,0)</f>
        <v>13109</v>
      </c>
    </row>
    <row r="82" spans="1:9" hidden="1" x14ac:dyDescent="0.3">
      <c r="A82" s="7" t="s">
        <v>34</v>
      </c>
      <c r="B82" s="2">
        <v>1799806</v>
      </c>
      <c r="C82" s="2" t="s">
        <v>156</v>
      </c>
      <c r="D82" s="4" t="e">
        <f>VLOOKUP(A82,[1]!Table1[[RR No]:[Reading Day]],12,0)</f>
        <v>#REF!</v>
      </c>
      <c r="E82" t="str">
        <f>VLOOKUP(A82,[3]Sheet1!$D$5:$D$69,1,0)</f>
        <v>AEH882</v>
      </c>
      <c r="F82" t="e">
        <f>VLOOKUP(A82,'[2]Sheet1 (4)'!$B$3:$B$59,1,0)</f>
        <v>#N/A</v>
      </c>
      <c r="H82" t="str">
        <f>VLOOKUP(A82,[4]!Table1[[RR NO]:[METER CHANGE DATE]],8,0)</f>
        <v>18-11-2025</v>
      </c>
      <c r="I82">
        <f>VLOOKUP(A82,[5]!Table1[[RR No]:[IR]],19,0)</f>
        <v>5061</v>
      </c>
    </row>
    <row r="83" spans="1:9" hidden="1" x14ac:dyDescent="0.3">
      <c r="A83" s="7" t="s">
        <v>122</v>
      </c>
      <c r="B83" s="2">
        <v>1800026</v>
      </c>
      <c r="C83" s="2" t="s">
        <v>156</v>
      </c>
      <c r="D83" s="4" t="e">
        <f>VLOOKUP(A83,[1]!Table1[[RR No]:[Reading Day]],12,0)</f>
        <v>#REF!</v>
      </c>
      <c r="E83" t="e">
        <f>VLOOKUP(A83,[3]Sheet1!$D$5:$D$69,1,0)</f>
        <v>#N/A</v>
      </c>
      <c r="F83" t="e">
        <f>VLOOKUP(A83,'[2]Sheet1 (4)'!$B$3:$B$59,1,0)</f>
        <v>#N/A</v>
      </c>
      <c r="H83" t="e">
        <f>VLOOKUP(A83,[4]!Table1[[RR NO]:[METER CHANGE DATE]],8,0)</f>
        <v>#N/A</v>
      </c>
    </row>
    <row r="84" spans="1:9" hidden="1" x14ac:dyDescent="0.3">
      <c r="A84" s="6" t="s">
        <v>123</v>
      </c>
      <c r="B84" s="2">
        <v>1800333</v>
      </c>
      <c r="C84" s="2" t="s">
        <v>156</v>
      </c>
      <c r="D84" s="4" t="e">
        <f>VLOOKUP(A84,[1]!Table1[[RR No]:[Reading Day]],12,0)</f>
        <v>#REF!</v>
      </c>
      <c r="E84" t="str">
        <f>VLOOKUP(A84,[3]Sheet1!$D$5:$D$69,1,0)</f>
        <v>AEH581</v>
      </c>
      <c r="F84" t="e">
        <f>VLOOKUP(A84,'[2]Sheet1 (4)'!$B$3:$B$59,1,0)</f>
        <v>#N/A</v>
      </c>
      <c r="H84" t="str">
        <f>VLOOKUP(A84,[4]!Table1[[RR NO]:[METER CHANGE DATE]],8,0)</f>
        <v>18-11-2025</v>
      </c>
      <c r="I84">
        <f>VLOOKUP(A84,[5]!Table1[[RR No]:[IR]],19,0)</f>
        <v>1137</v>
      </c>
    </row>
    <row r="85" spans="1:9" hidden="1" x14ac:dyDescent="0.3">
      <c r="A85" s="6" t="s">
        <v>142</v>
      </c>
      <c r="B85" s="2">
        <v>1815153</v>
      </c>
      <c r="C85" s="2" t="s">
        <v>156</v>
      </c>
      <c r="D85" s="4" t="e">
        <f>VLOOKUP(A85,[1]!Table1[[RR No]:[Reading Day]],12,0)</f>
        <v>#REF!</v>
      </c>
      <c r="E85" t="str">
        <f>VLOOKUP(A85,[3]Sheet1!$D$5:$D$69,1,0)</f>
        <v>MGL4552</v>
      </c>
      <c r="F85" t="e">
        <f>VLOOKUP(A85,'[2]Sheet1 (4)'!$B$3:$B$59,1,0)</f>
        <v>#N/A</v>
      </c>
      <c r="H85" t="str">
        <f>VLOOKUP(A85,[4]!Table1[[RR NO]:[METER CHANGE DATE]],8,0)</f>
        <v>18-11-2025</v>
      </c>
      <c r="I85">
        <f>VLOOKUP(A85,[5]!Table1[[RR No]:[IR]],19,0)</f>
        <v>12226</v>
      </c>
    </row>
    <row r="86" spans="1:9" hidden="1" x14ac:dyDescent="0.3">
      <c r="A86" s="7" t="s">
        <v>50</v>
      </c>
      <c r="B86" s="2">
        <v>1821509</v>
      </c>
      <c r="C86" s="2" t="s">
        <v>156</v>
      </c>
      <c r="D86" s="4" t="e">
        <f>VLOOKUP(A86,[1]!Table1[[RR No]:[Reading Day]],12,0)</f>
        <v>#REF!</v>
      </c>
      <c r="E86" t="str">
        <f>VLOOKUP(A86,[3]Sheet1!$D$5:$D$69,1,0)</f>
        <v>MGCL3318</v>
      </c>
      <c r="F86" t="e">
        <f>VLOOKUP(A86,'[2]Sheet1 (4)'!$B$3:$B$59,1,0)</f>
        <v>#N/A</v>
      </c>
      <c r="H86" t="str">
        <f>VLOOKUP(A86,[4]!Table1[[RR NO]:[METER CHANGE DATE]],8,0)</f>
        <v>18-11-2025</v>
      </c>
      <c r="I86">
        <f>VLOOKUP(A86,[5]!Table1[[RR No]:[IR]],19,0)</f>
        <v>567</v>
      </c>
    </row>
    <row r="87" spans="1:9" hidden="1" x14ac:dyDescent="0.3">
      <c r="A87" s="2" t="s">
        <v>0</v>
      </c>
      <c r="B87" s="2">
        <v>1811814</v>
      </c>
      <c r="C87" s="2" t="s">
        <v>154</v>
      </c>
      <c r="D87" s="4">
        <v>1</v>
      </c>
      <c r="E87" t="e">
        <f>VLOOKUP(A87,[3]Sheet1!$D$5:$D$69,1,0)</f>
        <v>#N/A</v>
      </c>
      <c r="F87" t="e">
        <f>VLOOKUP(A87,'[2]Sheet1 (4)'!$B$3:$B$59,1,0)</f>
        <v>#N/A</v>
      </c>
      <c r="H87" t="str">
        <f>VLOOKUP(A87,[4]!Table1[[RR NO]:[METER CHANGE DATE]],8,0)</f>
        <v>24-11-2025</v>
      </c>
      <c r="I87">
        <f>VLOOKUP(A87,[5]!Table1[[RR No]:[IR]],19,0)</f>
        <v>5246</v>
      </c>
    </row>
    <row r="88" spans="1:9" hidden="1" x14ac:dyDescent="0.3">
      <c r="A88" s="2" t="s">
        <v>1</v>
      </c>
      <c r="B88" s="2">
        <v>1804329</v>
      </c>
      <c r="C88" s="2" t="s">
        <v>154</v>
      </c>
      <c r="D88" s="4">
        <v>1</v>
      </c>
      <c r="E88" t="e">
        <f>VLOOKUP(A88,[3]Sheet1!$D$5:$D$69,1,0)</f>
        <v>#N/A</v>
      </c>
      <c r="F88" t="e">
        <f>VLOOKUP(A88,'[2]Sheet1 (4)'!$B$3:$B$59,1,0)</f>
        <v>#N/A</v>
      </c>
      <c r="H88" t="str">
        <f>VLOOKUP(A88,[4]!Table1[[RR NO]:[METER CHANGE DATE]],8,0)</f>
        <v>24-11-2025</v>
      </c>
      <c r="I88">
        <f>VLOOKUP(A88,[5]!Table1[[RR No]:[IR]],19,0)</f>
        <v>7620</v>
      </c>
    </row>
    <row r="89" spans="1:9" x14ac:dyDescent="0.3">
      <c r="A89" s="11" t="s">
        <v>2</v>
      </c>
      <c r="B89" s="2">
        <v>1795332</v>
      </c>
      <c r="C89" s="2" t="s">
        <v>154</v>
      </c>
      <c r="D89" s="4">
        <v>1</v>
      </c>
      <c r="E89" t="str">
        <f>VLOOKUP(A89,[3]Sheet1!$D$5:$D$69,1,0)</f>
        <v>MNTL10207</v>
      </c>
      <c r="F89" t="e">
        <f>VLOOKUP(A89,'[2]Sheet1 (4)'!$B$3:$B$59,1,0)</f>
        <v>#N/A</v>
      </c>
      <c r="H89" t="str">
        <f>VLOOKUP(A89,[4]!Table1[[RR NO]:[METER CHANGE DATE]],8,0)</f>
        <v>24-09-2025</v>
      </c>
      <c r="I89">
        <f>VLOOKUP(A89,[5]!Table1[[RR No]:[IR]],19,0)</f>
        <v>6670</v>
      </c>
    </row>
    <row r="90" spans="1:9" hidden="1" x14ac:dyDescent="0.3">
      <c r="A90" s="2" t="s">
        <v>3</v>
      </c>
      <c r="B90" s="2">
        <v>1798496</v>
      </c>
      <c r="C90" s="2" t="s">
        <v>154</v>
      </c>
      <c r="D90" s="4">
        <v>1</v>
      </c>
      <c r="E90" t="str">
        <f>VLOOKUP(A90,[3]Sheet1!$D$5:$D$69,1,0)</f>
        <v>MNTL27190</v>
      </c>
      <c r="F90" t="e">
        <f>VLOOKUP(A90,'[2]Sheet1 (4)'!$B$3:$B$59,1,0)</f>
        <v>#N/A</v>
      </c>
      <c r="H90" t="str">
        <f>VLOOKUP(A90,[4]!Table1[[RR NO]:[METER CHANGE DATE]],8,0)</f>
        <v>19-11-2025</v>
      </c>
      <c r="I90">
        <f>VLOOKUP(A90,[5]!Table1[[RR No]:[IR]],19,0)</f>
        <v>3201</v>
      </c>
    </row>
    <row r="91" spans="1:9" hidden="1" x14ac:dyDescent="0.3">
      <c r="A91" s="2" t="s">
        <v>4</v>
      </c>
      <c r="B91" s="2">
        <v>1803206</v>
      </c>
      <c r="C91" s="2" t="s">
        <v>154</v>
      </c>
      <c r="D91" s="4">
        <v>1</v>
      </c>
      <c r="E91" t="e">
        <f>VLOOKUP(A91,[3]Sheet1!$D$5:$D$69,1,0)</f>
        <v>#N/A</v>
      </c>
      <c r="F91" t="e">
        <f>VLOOKUP(A91,'[2]Sheet1 (4)'!$B$3:$B$59,1,0)</f>
        <v>#N/A</v>
      </c>
      <c r="H91" t="str">
        <f>VLOOKUP(A91,[4]!Table1[[RR NO]:[METER CHANGE DATE]],8,0)</f>
        <v>24-11-2025</v>
      </c>
      <c r="I91">
        <f>VLOOKUP(A91,[5]!Table1[[RR No]:[IR]],19,0)</f>
        <v>3271</v>
      </c>
    </row>
    <row r="92" spans="1:9" x14ac:dyDescent="0.3">
      <c r="A92" s="11" t="s">
        <v>6</v>
      </c>
      <c r="B92" s="2">
        <v>1812700</v>
      </c>
      <c r="C92" s="2" t="s">
        <v>154</v>
      </c>
      <c r="D92" s="4">
        <v>3</v>
      </c>
      <c r="E92" t="str">
        <f>VLOOKUP(A92,[3]Sheet1!$D$5:$D$69,1,0)</f>
        <v>RGGVYNL1149</v>
      </c>
      <c r="F92" t="e">
        <f>VLOOKUP(A92,'[2]Sheet1 (4)'!$B$3:$B$59,1,0)</f>
        <v>#N/A</v>
      </c>
      <c r="H92" t="str">
        <f>VLOOKUP(A92,[4]!Table1[[RR NO]:[METER CHANGE DATE]],8,0)</f>
        <v>30-07-2025</v>
      </c>
      <c r="I92">
        <f>VLOOKUP(A92,[5]!Table1[[RR No]:[IR]],19,0)</f>
        <v>2582</v>
      </c>
    </row>
    <row r="93" spans="1:9" x14ac:dyDescent="0.3">
      <c r="A93" s="11" t="s">
        <v>7</v>
      </c>
      <c r="B93" s="2">
        <v>1807768</v>
      </c>
      <c r="C93" s="2" t="s">
        <v>154</v>
      </c>
      <c r="D93" s="4">
        <v>3</v>
      </c>
      <c r="E93" t="str">
        <f>VLOOKUP(A93,[3]Sheet1!$D$5:$D$69,1,0)</f>
        <v>NTL9920</v>
      </c>
      <c r="F93" t="e">
        <f>VLOOKUP(A93,'[2]Sheet1 (4)'!$B$3:$B$59,1,0)</f>
        <v>#N/A</v>
      </c>
      <c r="H93" t="str">
        <f>VLOOKUP(A93,[4]!Table1[[RR NO]:[METER CHANGE DATE]],8,0)</f>
        <v>30-07-2025</v>
      </c>
      <c r="I93">
        <f>VLOOKUP(A93,[5]!Table1[[RR No]:[IR]],19,0)</f>
        <v>3518</v>
      </c>
    </row>
    <row r="94" spans="1:9" x14ac:dyDescent="0.3">
      <c r="A94" s="11" t="s">
        <v>8</v>
      </c>
      <c r="B94" s="2">
        <v>1796519</v>
      </c>
      <c r="C94" s="2" t="s">
        <v>154</v>
      </c>
      <c r="D94" s="4">
        <v>3</v>
      </c>
      <c r="E94" t="str">
        <f>VLOOKUP(A94,[3]Sheet1!$D$5:$D$69,1,0)</f>
        <v>MNTL14171</v>
      </c>
      <c r="F94" t="e">
        <f>VLOOKUP(A94,'[2]Sheet1 (4)'!$B$3:$B$59,1,0)</f>
        <v>#N/A</v>
      </c>
      <c r="H94" t="str">
        <f>VLOOKUP(A94,[4]!Table1[[RR NO]:[METER CHANGE DATE]],8,0)</f>
        <v>30-07-2025</v>
      </c>
      <c r="I94">
        <f>VLOOKUP(A94,[5]!Table1[[RR No]:[IR]],19,0)</f>
        <v>3321</v>
      </c>
    </row>
    <row r="95" spans="1:9" x14ac:dyDescent="0.3">
      <c r="A95" s="11" t="s">
        <v>9</v>
      </c>
      <c r="B95" s="2">
        <v>1798470</v>
      </c>
      <c r="C95" s="2" t="s">
        <v>154</v>
      </c>
      <c r="D95" s="4">
        <v>3</v>
      </c>
      <c r="E95" t="str">
        <f>VLOOKUP(A95,[3]Sheet1!$D$5:$D$69,1,0)</f>
        <v>MNTL5790</v>
      </c>
      <c r="F95" t="e">
        <f>VLOOKUP(A95,'[2]Sheet1 (4)'!$B$3:$B$59,1,0)</f>
        <v>#N/A</v>
      </c>
      <c r="H95" t="str">
        <f>VLOOKUP(A95,[4]!Table1[[RR NO]:[METER CHANGE DATE]],8,0)</f>
        <v>30-07-2025</v>
      </c>
      <c r="I95">
        <f>VLOOKUP(A95,[5]!Table1[[RR No]:[IR]],19,0)</f>
        <v>2978</v>
      </c>
    </row>
    <row r="96" spans="1:9" x14ac:dyDescent="0.3">
      <c r="A96" s="11" t="s">
        <v>10</v>
      </c>
      <c r="B96" s="2">
        <v>1795654</v>
      </c>
      <c r="C96" s="2" t="s">
        <v>154</v>
      </c>
      <c r="D96" s="4">
        <v>3</v>
      </c>
      <c r="E96" t="str">
        <f>VLOOKUP(A96,[3]Sheet1!$D$5:$D$69,1,0)</f>
        <v>MNTL16567</v>
      </c>
      <c r="F96" t="e">
        <f>VLOOKUP(A96,'[2]Sheet1 (4)'!$B$3:$B$59,1,0)</f>
        <v>#N/A</v>
      </c>
      <c r="H96" t="str">
        <f>VLOOKUP(A96,[4]!Table1[[RR NO]:[METER CHANGE DATE]],8,0)</f>
        <v>30-07-2025</v>
      </c>
      <c r="I96">
        <f>VLOOKUP(A96,[5]!Table1[[RR No]:[IR]],19,0)</f>
        <v>4626</v>
      </c>
    </row>
    <row r="97" spans="1:9" hidden="1" x14ac:dyDescent="0.3">
      <c r="A97" s="2" t="s">
        <v>11</v>
      </c>
      <c r="B97" s="2">
        <v>1805786</v>
      </c>
      <c r="C97" s="2" t="s">
        <v>154</v>
      </c>
      <c r="D97" s="4">
        <v>3</v>
      </c>
      <c r="E97" t="e">
        <f>VLOOKUP(A97,[3]Sheet1!$D$5:$D$69,1,0)</f>
        <v>#N/A</v>
      </c>
      <c r="F97" t="e">
        <f>VLOOKUP(A97,'[2]Sheet1 (4)'!$B$3:$B$59,1,0)</f>
        <v>#N/A</v>
      </c>
      <c r="H97" t="e">
        <f>VLOOKUP(A97,[4]!Table1[[RR NO]:[METER CHANGE DATE]],8,0)</f>
        <v>#N/A</v>
      </c>
    </row>
    <row r="98" spans="1:9" x14ac:dyDescent="0.3">
      <c r="A98" s="11" t="s">
        <v>12</v>
      </c>
      <c r="B98" s="2">
        <v>1803820</v>
      </c>
      <c r="C98" s="2" t="s">
        <v>154</v>
      </c>
      <c r="D98" s="4">
        <v>3</v>
      </c>
      <c r="E98" t="str">
        <f>VLOOKUP(A98,[3]Sheet1!$D$5:$D$69,1,0)</f>
        <v>NTL402</v>
      </c>
      <c r="F98" t="e">
        <f>VLOOKUP(A98,'[2]Sheet1 (4)'!$B$3:$B$59,1,0)</f>
        <v>#N/A</v>
      </c>
      <c r="H98" t="str">
        <f>VLOOKUP(A98,[4]!Table1[[RR NO]:[METER CHANGE DATE]],8,0)</f>
        <v>30-07-2025</v>
      </c>
      <c r="I98">
        <f>VLOOKUP(A98,[5]!Table1[[RR No]:[IR]],19,0)</f>
        <v>3244</v>
      </c>
    </row>
    <row r="99" spans="1:9" x14ac:dyDescent="0.3">
      <c r="A99" s="11" t="s">
        <v>13</v>
      </c>
      <c r="B99" s="2">
        <v>1809944</v>
      </c>
      <c r="C99" s="2" t="s">
        <v>154</v>
      </c>
      <c r="D99" s="4">
        <v>3</v>
      </c>
      <c r="E99" t="str">
        <f>VLOOKUP(A99,[3]Sheet1!$D$5:$D$69,1,0)</f>
        <v>NTL343</v>
      </c>
      <c r="F99" t="e">
        <f>VLOOKUP(A99,'[2]Sheet1 (4)'!$B$3:$B$59,1,0)</f>
        <v>#N/A</v>
      </c>
      <c r="H99" t="str">
        <f>VLOOKUP(A99,[4]!Table1[[RR NO]:[METER CHANGE DATE]],8,0)</f>
        <v>30-07-2025</v>
      </c>
      <c r="I99">
        <f>VLOOKUP(A99,[5]!Table1[[RR No]:[IR]],19,0)</f>
        <v>3165</v>
      </c>
    </row>
    <row r="100" spans="1:9" x14ac:dyDescent="0.3">
      <c r="A100" s="11" t="s">
        <v>14</v>
      </c>
      <c r="B100" s="2">
        <v>1801779</v>
      </c>
      <c r="C100" s="2" t="s">
        <v>154</v>
      </c>
      <c r="D100" s="4">
        <v>3</v>
      </c>
      <c r="E100" t="str">
        <f>VLOOKUP(A100,[3]Sheet1!$D$5:$D$69,1,0)</f>
        <v>NTL414</v>
      </c>
      <c r="F100" t="e">
        <f>VLOOKUP(A100,'[2]Sheet1 (4)'!$B$3:$B$59,1,0)</f>
        <v>#N/A</v>
      </c>
      <c r="H100" t="str">
        <f>VLOOKUP(A100,[4]!Table1[[RR NO]:[METER CHANGE DATE]],8,0)</f>
        <v>30-07-2025</v>
      </c>
      <c r="I100">
        <f>VLOOKUP(A100,[5]!Table1[[RR No]:[IR]],19,0)</f>
        <v>4715</v>
      </c>
    </row>
    <row r="101" spans="1:9" x14ac:dyDescent="0.3">
      <c r="A101" s="11" t="s">
        <v>15</v>
      </c>
      <c r="B101" s="2">
        <v>1801838</v>
      </c>
      <c r="C101" s="2" t="s">
        <v>154</v>
      </c>
      <c r="D101" s="4">
        <v>3</v>
      </c>
      <c r="E101" t="str">
        <f>VLOOKUP(A101,[3]Sheet1!$D$5:$D$69,1,0)</f>
        <v>NTL431</v>
      </c>
      <c r="F101" t="e">
        <f>VLOOKUP(A101,'[2]Sheet1 (4)'!$B$3:$B$59,1,0)</f>
        <v>#N/A</v>
      </c>
      <c r="H101" t="str">
        <f>VLOOKUP(A101,[4]!Table1[[RR NO]:[METER CHANGE DATE]],8,0)</f>
        <v>30-07-2025</v>
      </c>
      <c r="I101">
        <f>VLOOKUP(A101,[5]!Table1[[RR No]:[IR]],19,0)</f>
        <v>8380</v>
      </c>
    </row>
    <row r="102" spans="1:9" hidden="1" x14ac:dyDescent="0.3">
      <c r="A102" s="2" t="s">
        <v>41</v>
      </c>
      <c r="B102" s="2">
        <v>1805706</v>
      </c>
      <c r="C102" s="2" t="s">
        <v>154</v>
      </c>
      <c r="D102" s="4">
        <v>5</v>
      </c>
      <c r="E102" t="str">
        <f>VLOOKUP(A102,[3]Sheet1!$D$5:$D$69,1,0)</f>
        <v>NTL440</v>
      </c>
      <c r="F102" t="e">
        <f>VLOOKUP(A102,'[2]Sheet1 (4)'!$B$3:$B$59,1,0)</f>
        <v>#N/A</v>
      </c>
      <c r="H102" t="str">
        <f>VLOOKUP(A102,[4]!Table1[[RR NO]:[METER CHANGE DATE]],8,0)</f>
        <v>19-11-2025</v>
      </c>
      <c r="I102">
        <f>VLOOKUP(A102,[5]!Table1[[RR No]:[IR]],19,0)</f>
        <v>9712</v>
      </c>
    </row>
    <row r="103" spans="1:9" hidden="1" x14ac:dyDescent="0.3">
      <c r="A103" s="12" t="s">
        <v>107</v>
      </c>
      <c r="B103" s="2">
        <v>1789218</v>
      </c>
      <c r="C103" s="2" t="s">
        <v>154</v>
      </c>
      <c r="D103" s="4" t="e">
        <f>VLOOKUP(A103,[1]!Table1[[RR No]:[Reading Day]],12,0)</f>
        <v>#REF!</v>
      </c>
      <c r="E103" t="str">
        <f>VLOOKUP(A103,[3]Sheet1!$D$5:$D$69,1,0)</f>
        <v>MBJL6109</v>
      </c>
      <c r="F103" t="e">
        <f>VLOOKUP(A103,'[2]Sheet1 (4)'!$B$3:$B$59,1,0)</f>
        <v>#N/A</v>
      </c>
      <c r="H103" t="str">
        <f>VLOOKUP(A103,[4]!Table1[[RR NO]:[METER CHANGE DATE]],8,0)</f>
        <v>30-09-2025</v>
      </c>
      <c r="I103">
        <f>VLOOKUP(A103,[5]!Table1[[RR No]:[IR]],19,0)</f>
        <v>0</v>
      </c>
    </row>
    <row r="104" spans="1:9" hidden="1" x14ac:dyDescent="0.3">
      <c r="A104" s="10" t="s">
        <v>115</v>
      </c>
      <c r="B104" s="2">
        <v>1791917</v>
      </c>
      <c r="C104" s="2" t="s">
        <v>154</v>
      </c>
      <c r="D104" s="4" t="e">
        <f>VLOOKUP(A104,[1]!Table1[[RR No]:[Reading Day]],12,0)</f>
        <v>#REF!</v>
      </c>
      <c r="E104" t="str">
        <f>VLOOKUP(A104,[3]Sheet1!$D$5:$D$69,1,0)</f>
        <v>MHRL11103</v>
      </c>
      <c r="F104" t="e">
        <f>VLOOKUP(A104,'[2]Sheet1 (4)'!$B$3:$B$59,1,0)</f>
        <v>#N/A</v>
      </c>
      <c r="H104" t="str">
        <f>VLOOKUP(A104,[4]!Table1[[RR NO]:[METER CHANGE DATE]],8,0)</f>
        <v>30-09-2025</v>
      </c>
      <c r="I104">
        <f>VLOOKUP(A104,[5]!Table1[[RR No]:[IR]],19,0)</f>
        <v>0</v>
      </c>
    </row>
    <row r="105" spans="1:9" hidden="1" x14ac:dyDescent="0.3">
      <c r="A105" s="12" t="s">
        <v>116</v>
      </c>
      <c r="B105" s="2">
        <v>1792147</v>
      </c>
      <c r="C105" s="2" t="s">
        <v>154</v>
      </c>
      <c r="D105" s="4" t="e">
        <f>VLOOKUP(A105,[1]!Table1[[RR No]:[Reading Day]],12,0)</f>
        <v>#REF!</v>
      </c>
      <c r="E105" t="str">
        <f>VLOOKUP(A105,[3]Sheet1!$D$5:$D$69,1,0)</f>
        <v>MHRL11096</v>
      </c>
      <c r="F105" t="e">
        <f>VLOOKUP(A105,'[2]Sheet1 (4)'!$B$3:$B$59,1,0)</f>
        <v>#N/A</v>
      </c>
      <c r="H105" t="str">
        <f>VLOOKUP(A105,[4]!Table1[[RR NO]:[METER CHANGE DATE]],8,0)</f>
        <v>30-09-2025</v>
      </c>
      <c r="I105">
        <f>VLOOKUP(A105,[5]!Table1[[RR No]:[IR]],19,0)</f>
        <v>0</v>
      </c>
    </row>
    <row r="106" spans="1:9" hidden="1" x14ac:dyDescent="0.3">
      <c r="A106" s="12" t="s">
        <v>117</v>
      </c>
      <c r="B106" s="2">
        <v>1796599</v>
      </c>
      <c r="C106" s="2" t="s">
        <v>154</v>
      </c>
      <c r="D106" s="4" t="e">
        <f>VLOOKUP(A106,[1]!Table1[[RR No]:[Reading Day]],12,0)</f>
        <v>#REF!</v>
      </c>
      <c r="E106" t="str">
        <f>VLOOKUP(A106,[3]Sheet1!$D$5:$D$69,1,0)</f>
        <v>MNTL8918</v>
      </c>
      <c r="F106" t="e">
        <f>VLOOKUP(A106,'[2]Sheet1 (4)'!$B$3:$B$59,1,0)</f>
        <v>#N/A</v>
      </c>
      <c r="H106" t="str">
        <f>VLOOKUP(A106,[4]!Table1[[RR NO]:[METER CHANGE DATE]],8,0)</f>
        <v>03-10-2025</v>
      </c>
      <c r="I106">
        <f>VLOOKUP(A106,[5]!Table1[[RR No]:[IR]],19,0)</f>
        <v>0</v>
      </c>
    </row>
    <row r="107" spans="1:9" hidden="1" x14ac:dyDescent="0.3">
      <c r="A107" s="6" t="s">
        <v>5</v>
      </c>
      <c r="B107" s="2">
        <v>1797468</v>
      </c>
      <c r="C107" s="2" t="s">
        <v>154</v>
      </c>
      <c r="D107" s="4" t="e">
        <f>VLOOKUP(A107,[1]!Table1[[RR No]:[Reading Day]],12,0)</f>
        <v>#REF!</v>
      </c>
      <c r="E107" t="str">
        <f>VLOOKUP(A107,[3]Sheet1!$D$5:$D$69,1,0)</f>
        <v>MNTL10210</v>
      </c>
      <c r="F107" t="e">
        <f>VLOOKUP(A107,'[2]Sheet1 (4)'!$B$3:$B$59,1,0)</f>
        <v>#N/A</v>
      </c>
      <c r="H107" t="str">
        <f>VLOOKUP(A107,[4]!Table1[[RR NO]:[METER CHANGE DATE]],8,0)</f>
        <v>19-11-2025</v>
      </c>
      <c r="I107">
        <f>VLOOKUP(A107,[5]!Table1[[RR No]:[IR]],19,0)</f>
        <v>0</v>
      </c>
    </row>
    <row r="108" spans="1:9" hidden="1" x14ac:dyDescent="0.3">
      <c r="A108" s="10" t="s">
        <v>131</v>
      </c>
      <c r="B108" s="2">
        <v>1804030</v>
      </c>
      <c r="C108" s="2" t="s">
        <v>154</v>
      </c>
      <c r="D108" s="4" t="e">
        <f>VLOOKUP(A108,[1]!Table1[[RR No]:[Reading Day]],12,0)</f>
        <v>#REF!</v>
      </c>
      <c r="E108" t="str">
        <f>VLOOKUP(A108,[3]Sheet1!$D$5:$D$69,1,0)</f>
        <v>NTL325</v>
      </c>
      <c r="F108" t="e">
        <f>VLOOKUP(A108,'[2]Sheet1 (4)'!$B$3:$B$59,1,0)</f>
        <v>#N/A</v>
      </c>
      <c r="H108" t="str">
        <f>VLOOKUP(A108,[4]!Table1[[RR NO]:[METER CHANGE DATE]],8,0)</f>
        <v>30-09-2025</v>
      </c>
      <c r="I108">
        <f>VLOOKUP(A108,[5]!Table1[[RR No]:[IR]],19,0)</f>
        <v>0</v>
      </c>
    </row>
    <row r="109" spans="1:9" hidden="1" x14ac:dyDescent="0.3">
      <c r="A109" s="10" t="s">
        <v>135</v>
      </c>
      <c r="B109" s="2">
        <v>1808172</v>
      </c>
      <c r="C109" s="2" t="s">
        <v>154</v>
      </c>
      <c r="D109" s="4" t="e">
        <f>VLOOKUP(A109,[1]!Table1[[RR No]:[Reading Day]],12,0)</f>
        <v>#REF!</v>
      </c>
      <c r="E109" t="str">
        <f>VLOOKUP(A109,[3]Sheet1!$D$5:$D$69,1,0)</f>
        <v>MGL26881</v>
      </c>
      <c r="F109" t="e">
        <f>VLOOKUP(A109,'[2]Sheet1 (4)'!$B$3:$B$59,1,0)</f>
        <v>#N/A</v>
      </c>
      <c r="H109" t="str">
        <f>VLOOKUP(A109,[4]!Table1[[RR NO]:[METER CHANGE DATE]],8,0)</f>
        <v>30-09-2025</v>
      </c>
      <c r="I109">
        <f>VLOOKUP(A109,[5]!Table1[[RR No]:[IR]],19,0)</f>
        <v>0</v>
      </c>
    </row>
    <row r="110" spans="1:9" hidden="1" x14ac:dyDescent="0.3">
      <c r="A110" s="10" t="s">
        <v>136</v>
      </c>
      <c r="B110" s="2">
        <v>1810397</v>
      </c>
      <c r="C110" s="2" t="s">
        <v>154</v>
      </c>
      <c r="D110" s="4" t="e">
        <f>VLOOKUP(A110,[1]!Table1[[RR No]:[Reading Day]],12,0)</f>
        <v>#REF!</v>
      </c>
      <c r="E110" t="str">
        <f>VLOOKUP(A110,[3]Sheet1!$D$5:$D$69,1,0)</f>
        <v>MBJL6110</v>
      </c>
      <c r="F110" t="e">
        <f>VLOOKUP(A110,'[2]Sheet1 (4)'!$B$3:$B$59,1,0)</f>
        <v>#N/A</v>
      </c>
      <c r="H110" t="str">
        <f>VLOOKUP(A110,[4]!Table1[[RR NO]:[METER CHANGE DATE]],8,0)</f>
        <v>30-09-2025</v>
      </c>
      <c r="I110">
        <f>VLOOKUP(A110,[5]!Table1[[RR No]:[IR]],19,0)</f>
        <v>0</v>
      </c>
    </row>
    <row r="111" spans="1:9" hidden="1" x14ac:dyDescent="0.3">
      <c r="A111" s="6" t="s">
        <v>148</v>
      </c>
      <c r="B111" s="2">
        <v>9012259</v>
      </c>
      <c r="C111" s="2" t="s">
        <v>154</v>
      </c>
      <c r="D111" s="4" t="e">
        <f>VLOOKUP(A111,[1]!Table1[[RR No]:[Reading Day]],12,0)</f>
        <v>#REF!</v>
      </c>
      <c r="E111" t="e">
        <f>VLOOKUP(A111,[3]Sheet1!$D$5:$D$69,1,0)</f>
        <v>#N/A</v>
      </c>
      <c r="F111" t="e">
        <f>VLOOKUP(A111,'[2]Sheet1 (4)'!$B$3:$B$59,1,0)</f>
        <v>#N/A</v>
      </c>
      <c r="H111" t="e">
        <f>VLOOKUP(A111,[4]!Table1[[RR NO]:[METER CHANGE DATE]],8,0)</f>
        <v>#N/A</v>
      </c>
    </row>
    <row r="112" spans="1:9" hidden="1" x14ac:dyDescent="0.3">
      <c r="A112" s="7" t="s">
        <v>106</v>
      </c>
      <c r="B112" s="2">
        <v>1788373</v>
      </c>
      <c r="C112" s="2" t="s">
        <v>151</v>
      </c>
      <c r="D112" s="4" t="e">
        <f>VLOOKUP(A112,[1]!Table1[[RR No]:[Reading Day]],12,0)</f>
        <v>#REF!</v>
      </c>
      <c r="E112" t="e">
        <f>VLOOKUP(A112,[3]Sheet1!$D$5:$D$69,1,0)</f>
        <v>#N/A</v>
      </c>
      <c r="F112" t="e">
        <f>VLOOKUP(A112,'[2]Sheet1 (4)'!$B$3:$B$59,1,0)</f>
        <v>#N/A</v>
      </c>
      <c r="H112" t="e">
        <f>VLOOKUP(A112,[4]!Table1[[RR NO]:[METER CHANGE DATE]],8,0)</f>
        <v>#N/A</v>
      </c>
    </row>
    <row r="113" spans="1:9" hidden="1" x14ac:dyDescent="0.3">
      <c r="A113" s="6" t="s">
        <v>114</v>
      </c>
      <c r="B113" s="2">
        <v>1791698</v>
      </c>
      <c r="C113" s="2" t="s">
        <v>151</v>
      </c>
      <c r="D113" s="4" t="e">
        <f>VLOOKUP(A113,[1]!Table1[[RR No]:[Reading Day]],12,0)</f>
        <v>#REF!</v>
      </c>
      <c r="E113" t="e">
        <f>VLOOKUP(A113,[3]Sheet1!$D$5:$D$69,1,0)</f>
        <v>#N/A</v>
      </c>
      <c r="F113" t="e">
        <f>VLOOKUP(A113,'[2]Sheet1 (4)'!$B$3:$B$59,1,0)</f>
        <v>#N/A</v>
      </c>
      <c r="H113" t="str">
        <f>VLOOKUP(A113,[4]!Table1[[RR NO]:[METER CHANGE DATE]],8,0)</f>
        <v>17-10-2025</v>
      </c>
      <c r="I113">
        <f>VLOOKUP(A113,[5]!Table1[[RR No]:[IR]],19,0)</f>
        <v>0</v>
      </c>
    </row>
    <row r="114" spans="1:9" hidden="1" x14ac:dyDescent="0.3">
      <c r="A114" s="10" t="s">
        <v>124</v>
      </c>
      <c r="B114" s="2">
        <v>1802116</v>
      </c>
      <c r="C114" s="2" t="s">
        <v>151</v>
      </c>
      <c r="D114" s="4" t="e">
        <f>VLOOKUP(A114,[1]!Table1[[RR No]:[Reading Day]],12,0)</f>
        <v>#REF!</v>
      </c>
      <c r="E114" t="str">
        <f>VLOOKUP(A114,[3]Sheet1!$D$5:$D$69,1,0)</f>
        <v>RGGVYAL1486</v>
      </c>
      <c r="F114" t="e">
        <f>VLOOKUP(A114,'[2]Sheet1 (4)'!$B$3:$B$59,1,0)</f>
        <v>#N/A</v>
      </c>
      <c r="H114" t="str">
        <f>VLOOKUP(A114,[4]!Table1[[RR NO]:[METER CHANGE DATE]],8,0)</f>
        <v>11-10-2025</v>
      </c>
      <c r="I114">
        <f>VLOOKUP(A114,[5]!Table1[[RR No]:[IR]],19,0)</f>
        <v>0</v>
      </c>
    </row>
    <row r="115" spans="1:9" hidden="1" x14ac:dyDescent="0.3">
      <c r="A115" s="2" t="s">
        <v>42</v>
      </c>
      <c r="B115" s="2">
        <v>1808430</v>
      </c>
      <c r="C115" s="2" t="s">
        <v>99</v>
      </c>
      <c r="D115" s="4">
        <v>2</v>
      </c>
      <c r="E115" t="e">
        <f>VLOOKUP(A115,[3]Sheet1!$D$5:$D$69,1,0)</f>
        <v>#N/A</v>
      </c>
      <c r="F115" t="e">
        <f>VLOOKUP(A115,'[2]Sheet1 (4)'!$B$3:$B$59,1,0)</f>
        <v>#N/A</v>
      </c>
      <c r="H115" t="e">
        <f>VLOOKUP(A115,[4]!Table1[[RR NO]:[METER CHANGE DATE]],8,0)</f>
        <v>#N/A</v>
      </c>
    </row>
    <row r="116" spans="1:9" hidden="1" x14ac:dyDescent="0.3">
      <c r="A116" s="7" t="s">
        <v>53</v>
      </c>
      <c r="B116" s="2">
        <v>5902296</v>
      </c>
      <c r="C116" s="2" t="s">
        <v>149</v>
      </c>
      <c r="D116" s="4" t="e">
        <f>VLOOKUP(A116,[1]!Table1[[RR No]:[Reading Day]],12,0)</f>
        <v>#REF!</v>
      </c>
      <c r="E116" t="e">
        <f>VLOOKUP(A116,[3]Sheet1!$D$5:$D$69,1,0)</f>
        <v>#N/A</v>
      </c>
      <c r="F116" t="e">
        <f>VLOOKUP(A116,'[2]Sheet1 (4)'!$B$3:$B$59,1,0)</f>
        <v>#N/A</v>
      </c>
      <c r="H116" t="str">
        <f>VLOOKUP(A116,[4]!Table1[[RR NO]:[METER CHANGE DATE]],8,0)</f>
        <v>18-11-2025</v>
      </c>
      <c r="I116">
        <f>VLOOKUP(A116,[5]!Table1[[RR No]:[IR]],19,0)</f>
        <v>0</v>
      </c>
    </row>
    <row r="117" spans="1:9" hidden="1" x14ac:dyDescent="0.3">
      <c r="A117" s="2" t="s">
        <v>17</v>
      </c>
      <c r="B117" s="2">
        <v>1781297</v>
      </c>
      <c r="C117" s="2" t="s">
        <v>150</v>
      </c>
      <c r="D117" s="4">
        <v>5</v>
      </c>
      <c r="E117" t="e">
        <f>VLOOKUP(A117,[3]Sheet1!$D$5:$D$69,1,0)</f>
        <v>#N/A</v>
      </c>
      <c r="F117" t="e">
        <f>VLOOKUP(A117,'[2]Sheet1 (4)'!$B$3:$B$59,1,0)</f>
        <v>#N/A</v>
      </c>
      <c r="H117" t="str">
        <f>VLOOKUP(A117,[4]!Table1[[RR NO]:[METER CHANGE DATE]],8,0)</f>
        <v>20-10-2025</v>
      </c>
      <c r="I117">
        <f>VLOOKUP(A117,[5]!Table1[[RR No]:[IR]],19,0)</f>
        <v>0</v>
      </c>
    </row>
    <row r="118" spans="1:9" hidden="1" x14ac:dyDescent="0.3">
      <c r="A118" s="1" t="s">
        <v>91</v>
      </c>
      <c r="B118" s="2">
        <v>1779992</v>
      </c>
      <c r="C118" s="2" t="s">
        <v>150</v>
      </c>
      <c r="D118" s="4">
        <v>12</v>
      </c>
      <c r="E118" t="e">
        <f>VLOOKUP(A118,[3]Sheet1!$D$5:$D$69,1,0)</f>
        <v>#N/A</v>
      </c>
      <c r="F118" t="e">
        <f>VLOOKUP(A118,'[2]Sheet1 (4)'!$B$3:$B$59,1,0)</f>
        <v>#N/A</v>
      </c>
      <c r="H118" t="str">
        <f>VLOOKUP(A118,[4]!Table1[[RR NO]:[METER CHANGE DATE]],8,0)</f>
        <v>15-11-2025</v>
      </c>
      <c r="I118">
        <f>VLOOKUP(A118,[5]!Table1[[RR No]:[IR]],19,0)</f>
        <v>2203</v>
      </c>
    </row>
    <row r="119" spans="1:9" hidden="1" x14ac:dyDescent="0.3">
      <c r="A119" s="1" t="s">
        <v>92</v>
      </c>
      <c r="B119" s="2">
        <v>1792454</v>
      </c>
      <c r="C119" s="2" t="s">
        <v>150</v>
      </c>
      <c r="D119" s="4">
        <v>12</v>
      </c>
      <c r="E119" t="e">
        <f>VLOOKUP(A119,[3]Sheet1!$D$5:$D$69,1,0)</f>
        <v>#N/A</v>
      </c>
      <c r="F119" t="e">
        <f>VLOOKUP(A119,'[2]Sheet1 (4)'!$B$3:$B$59,1,0)</f>
        <v>#N/A</v>
      </c>
      <c r="H119" t="str">
        <f>VLOOKUP(A119,[4]!Table1[[RR NO]:[METER CHANGE DATE]],8,0)</f>
        <v>15-11-2025</v>
      </c>
      <c r="I119">
        <f>VLOOKUP(A119,[5]!Table1[[RR No]:[IR]],19,0)</f>
        <v>3426</v>
      </c>
    </row>
    <row r="120" spans="1:9" hidden="1" x14ac:dyDescent="0.3">
      <c r="A120" s="1" t="s">
        <v>93</v>
      </c>
      <c r="B120" s="2">
        <v>1797850</v>
      </c>
      <c r="C120" s="2" t="s">
        <v>150</v>
      </c>
      <c r="D120" s="4">
        <v>12</v>
      </c>
      <c r="E120" t="e">
        <f>VLOOKUP(A120,[3]Sheet1!$D$5:$D$69,1,0)</f>
        <v>#N/A</v>
      </c>
      <c r="F120" t="e">
        <f>VLOOKUP(A120,'[2]Sheet1 (4)'!$B$3:$B$59,1,0)</f>
        <v>#N/A</v>
      </c>
      <c r="H120" t="str">
        <f>VLOOKUP(A120,[4]!Table1[[RR NO]:[METER CHANGE DATE]],8,0)</f>
        <v>15-11-2025</v>
      </c>
      <c r="I120">
        <f>VLOOKUP(A120,[5]!Table1[[RR No]:[IR]],19,0)</f>
        <v>1438</v>
      </c>
    </row>
    <row r="121" spans="1:9" hidden="1" x14ac:dyDescent="0.3">
      <c r="A121" s="1" t="s">
        <v>84</v>
      </c>
      <c r="B121" s="2">
        <v>1802037</v>
      </c>
      <c r="C121" s="2" t="s">
        <v>153</v>
      </c>
      <c r="D121" s="4">
        <v>3</v>
      </c>
      <c r="E121" t="e">
        <f>VLOOKUP(A121,[3]Sheet1!$D$5:$D$69,1,0)</f>
        <v>#N/A</v>
      </c>
      <c r="F121" t="e">
        <f>VLOOKUP(A121,'[2]Sheet1 (4)'!$B$3:$B$59,1,0)</f>
        <v>#N/A</v>
      </c>
      <c r="H121" t="e">
        <f>VLOOKUP(A121,[4]!Table1[[RR NO]:[METER CHANGE DATE]],8,0)</f>
        <v>#N/A</v>
      </c>
    </row>
    <row r="122" spans="1:9" hidden="1" x14ac:dyDescent="0.3">
      <c r="A122" s="1" t="s">
        <v>85</v>
      </c>
      <c r="B122" s="2">
        <v>1805614</v>
      </c>
      <c r="C122" s="2" t="s">
        <v>153</v>
      </c>
      <c r="D122" s="4">
        <v>6</v>
      </c>
      <c r="E122" t="e">
        <f>VLOOKUP(A122,[3]Sheet1!$D$5:$D$69,1,0)</f>
        <v>#N/A</v>
      </c>
      <c r="F122" t="e">
        <f>VLOOKUP(A122,'[2]Sheet1 (4)'!$B$3:$B$59,1,0)</f>
        <v>#N/A</v>
      </c>
      <c r="H122" t="e">
        <f>VLOOKUP(A122,[4]!Table1[[RR NO]:[METER CHANGE DATE]],8,0)</f>
        <v>#N/A</v>
      </c>
    </row>
    <row r="123" spans="1:9" hidden="1" x14ac:dyDescent="0.3">
      <c r="A123" s="1" t="s">
        <v>86</v>
      </c>
      <c r="B123" s="2">
        <v>1790237</v>
      </c>
      <c r="C123" s="2" t="s">
        <v>153</v>
      </c>
      <c r="D123" s="4">
        <v>9</v>
      </c>
      <c r="E123" t="e">
        <f>VLOOKUP(A123,[3]Sheet1!$D$5:$D$69,1,0)</f>
        <v>#N/A</v>
      </c>
      <c r="F123" t="e">
        <f>VLOOKUP(A123,'[2]Sheet1 (4)'!$B$3:$B$59,1,0)</f>
        <v>#N/A</v>
      </c>
      <c r="H123" t="e">
        <f>VLOOKUP(A123,[4]!Table1[[RR NO]:[METER CHANGE DATE]],8,0)</f>
        <v>#N/A</v>
      </c>
    </row>
    <row r="124" spans="1:9" hidden="1" x14ac:dyDescent="0.3">
      <c r="A124" s="1" t="s">
        <v>87</v>
      </c>
      <c r="B124" s="2">
        <v>1809372</v>
      </c>
      <c r="C124" s="2" t="s">
        <v>153</v>
      </c>
      <c r="D124" s="4">
        <v>10</v>
      </c>
      <c r="E124" t="e">
        <f>VLOOKUP(A124,[3]Sheet1!$D$5:$D$69,1,0)</f>
        <v>#N/A</v>
      </c>
      <c r="F124" t="e">
        <f>VLOOKUP(A124,'[2]Sheet1 (4)'!$B$3:$B$59,1,0)</f>
        <v>#N/A</v>
      </c>
      <c r="H124" t="e">
        <f>VLOOKUP(A124,[4]!Table1[[RR NO]:[METER CHANGE DATE]],8,0)</f>
        <v>#N/A</v>
      </c>
    </row>
    <row r="125" spans="1:9" hidden="1" x14ac:dyDescent="0.3">
      <c r="A125" s="13" t="s">
        <v>88</v>
      </c>
      <c r="B125" s="2">
        <v>1802613</v>
      </c>
      <c r="C125" s="2" t="s">
        <v>153</v>
      </c>
      <c r="D125" s="4">
        <v>4</v>
      </c>
      <c r="E125" t="str">
        <f>VLOOKUP(A125,[3]Sheet1!$D$5:$D$69,1,0)</f>
        <v>NG227A</v>
      </c>
      <c r="F125" t="e">
        <f>VLOOKUP(A125,'[2]Sheet1 (4)'!$B$3:$B$59,1,0)</f>
        <v>#N/A</v>
      </c>
      <c r="H125" t="str">
        <f>VLOOKUP(A125,[4]!Table1[[RR NO]:[METER CHANGE DATE]],8,0)</f>
        <v>31-10-2025</v>
      </c>
      <c r="I125">
        <f>VLOOKUP(A125,[5]!Table1[[RR No]:[IR]],19,0)</f>
        <v>0</v>
      </c>
    </row>
    <row r="126" spans="1:9" hidden="1" x14ac:dyDescent="0.3">
      <c r="A126" s="13" t="s">
        <v>89</v>
      </c>
      <c r="B126" s="2">
        <v>1808565</v>
      </c>
      <c r="C126" s="2" t="s">
        <v>153</v>
      </c>
      <c r="D126" s="4">
        <v>5</v>
      </c>
      <c r="E126" t="str">
        <f>VLOOKUP(A126,[3]Sheet1!$D$5:$D$69,1,0)</f>
        <v>MBJL6742</v>
      </c>
      <c r="F126" t="e">
        <f>VLOOKUP(A126,'[2]Sheet1 (4)'!$B$3:$B$59,1,0)</f>
        <v>#N/A</v>
      </c>
      <c r="H126" t="str">
        <f>VLOOKUP(A126,[4]!Table1[[RR NO]:[METER CHANGE DATE]],8,0)</f>
        <v>20-10-2025</v>
      </c>
      <c r="I126">
        <f>VLOOKUP(A126,[5]!Table1[[RR No]:[IR]],19,0)</f>
        <v>0</v>
      </c>
    </row>
    <row r="127" spans="1:9" hidden="1" x14ac:dyDescent="0.3">
      <c r="A127" s="1" t="s">
        <v>90</v>
      </c>
      <c r="B127" s="2">
        <v>4307501</v>
      </c>
      <c r="C127" s="2" t="s">
        <v>153</v>
      </c>
      <c r="D127" s="4">
        <v>6</v>
      </c>
      <c r="E127" t="e">
        <f>VLOOKUP(A127,[3]Sheet1!$D$5:$D$69,1,0)</f>
        <v>#N/A</v>
      </c>
      <c r="F127" t="e">
        <f>VLOOKUP(A127,'[2]Sheet1 (4)'!$B$3:$B$59,1,0)</f>
        <v>#N/A</v>
      </c>
      <c r="H127" t="str">
        <f>VLOOKUP(A127,[4]!Table1[[RR NO]:[METER CHANGE DATE]],8,0)</f>
        <v>20-10-2025</v>
      </c>
      <c r="I127">
        <f>VLOOKUP(A127,[5]!Table1[[RR No]:[IR]],19,0)</f>
        <v>0</v>
      </c>
    </row>
    <row r="128" spans="1:9" hidden="1" x14ac:dyDescent="0.3">
      <c r="A128" s="2" t="s">
        <v>20</v>
      </c>
      <c r="B128" s="2">
        <v>1785908</v>
      </c>
      <c r="C128" s="2" t="s">
        <v>157</v>
      </c>
      <c r="D128" s="4">
        <v>4</v>
      </c>
      <c r="E128" t="e">
        <f>VLOOKUP(A128,[3]Sheet1!$D$5:$D$69,1,0)</f>
        <v>#N/A</v>
      </c>
      <c r="F128" t="e">
        <f>VLOOKUP(A128,'[2]Sheet1 (4)'!$B$3:$B$59,1,0)</f>
        <v>#N/A</v>
      </c>
      <c r="H128" t="str">
        <f>VLOOKUP(A128,[4]!Table1[[RR NO]:[METER CHANGE DATE]],8,0)</f>
        <v>24-09-2025</v>
      </c>
      <c r="I128">
        <f>VLOOKUP(A128,[5]!Table1[[RR No]:[IR]],19,0)</f>
        <v>0</v>
      </c>
    </row>
    <row r="129" spans="1:9" hidden="1" x14ac:dyDescent="0.3">
      <c r="A129" s="2" t="s">
        <v>21</v>
      </c>
      <c r="B129" s="2">
        <v>1786678</v>
      </c>
      <c r="C129" s="2" t="s">
        <v>157</v>
      </c>
      <c r="D129" s="4">
        <v>4</v>
      </c>
      <c r="E129" t="e">
        <f>VLOOKUP(A129,[3]Sheet1!$D$5:$D$69,1,0)</f>
        <v>#N/A</v>
      </c>
      <c r="F129" t="e">
        <f>VLOOKUP(A129,'[2]Sheet1 (4)'!$B$3:$B$59,1,0)</f>
        <v>#N/A</v>
      </c>
      <c r="H129" t="str">
        <f>VLOOKUP(A129,[4]!Table1[[RR NO]:[METER CHANGE DATE]],8,0)</f>
        <v>24-09-2025</v>
      </c>
      <c r="I129">
        <f>VLOOKUP(A129,[5]!Table1[[RR No]:[IR]],19,0)</f>
        <v>0</v>
      </c>
    </row>
    <row r="130" spans="1:9" hidden="1" x14ac:dyDescent="0.3">
      <c r="A130" s="2" t="s">
        <v>49</v>
      </c>
      <c r="B130" s="2">
        <v>1818274</v>
      </c>
      <c r="C130" s="2" t="s">
        <v>157</v>
      </c>
      <c r="D130" s="4">
        <v>2</v>
      </c>
      <c r="E130" t="e">
        <f>VLOOKUP(A130,[3]Sheet1!$D$5:$D$69,1,0)</f>
        <v>#N/A</v>
      </c>
      <c r="F130" t="e">
        <f>VLOOKUP(A130,'[2]Sheet1 (4)'!$B$3:$B$59,1,0)</f>
        <v>#N/A</v>
      </c>
      <c r="H130" t="e">
        <f>VLOOKUP(A130,[4]!Table1[[RR NO]:[METER CHANGE DATE]],8,0)</f>
        <v>#N/A</v>
      </c>
    </row>
    <row r="131" spans="1:9" hidden="1" x14ac:dyDescent="0.3">
      <c r="A131" s="2" t="s">
        <v>51</v>
      </c>
      <c r="B131" s="2">
        <v>3919410</v>
      </c>
      <c r="C131" s="2" t="s">
        <v>157</v>
      </c>
      <c r="D131" s="4">
        <v>3</v>
      </c>
      <c r="E131" t="e">
        <f>VLOOKUP(A131,[3]Sheet1!$D$5:$D$69,1,0)</f>
        <v>#N/A</v>
      </c>
      <c r="F131" t="e">
        <f>VLOOKUP(A131,'[2]Sheet1 (4)'!$B$3:$B$59,1,0)</f>
        <v>#N/A</v>
      </c>
      <c r="H131" t="e">
        <f>VLOOKUP(A131,[4]!Table1[[RR NO]:[METER CHANGE DATE]],8,0)</f>
        <v>#N/A</v>
      </c>
    </row>
    <row r="132" spans="1:9" hidden="1" x14ac:dyDescent="0.3">
      <c r="A132" s="2" t="s">
        <v>52</v>
      </c>
      <c r="B132" s="2">
        <v>4663831</v>
      </c>
      <c r="C132" s="2" t="s">
        <v>157</v>
      </c>
      <c r="D132" s="4">
        <v>3</v>
      </c>
      <c r="E132" t="e">
        <f>VLOOKUP(A132,[3]Sheet1!$D$5:$D$69,1,0)</f>
        <v>#N/A</v>
      </c>
      <c r="F132" t="e">
        <f>VLOOKUP(A132,'[2]Sheet1 (4)'!$B$3:$B$59,1,0)</f>
        <v>#N/A</v>
      </c>
      <c r="H132" t="e">
        <f>VLOOKUP(A132,[4]!Table1[[RR NO]:[METER CHANGE DATE]],8,0)</f>
        <v>#N/A</v>
      </c>
    </row>
    <row r="133" spans="1:9" hidden="1" x14ac:dyDescent="0.3">
      <c r="A133" s="7" t="s">
        <v>110</v>
      </c>
      <c r="B133" s="2">
        <v>1790580</v>
      </c>
      <c r="C133" s="2" t="s">
        <v>155</v>
      </c>
      <c r="D133" s="4" t="e">
        <f>VLOOKUP(A133,[1]!Table1[[RR No]:[Reading Day]],12,0)</f>
        <v>#REF!</v>
      </c>
      <c r="E133" t="e">
        <f>VLOOKUP(A133,[3]Sheet1!$D$5:$D$69,1,0)</f>
        <v>#N/A</v>
      </c>
      <c r="F133" t="e">
        <f>VLOOKUP(A133,'[2]Sheet1 (4)'!$B$3:$B$59,1,0)</f>
        <v>#N/A</v>
      </c>
      <c r="H133" t="e">
        <f>VLOOKUP(A133,[4]!Table1[[RR NO]:[METER CHANGE DATE]],8,0)</f>
        <v>#N/A</v>
      </c>
    </row>
    <row r="134" spans="1:9" hidden="1" x14ac:dyDescent="0.3">
      <c r="A134" s="6" t="s">
        <v>111</v>
      </c>
      <c r="B134" s="2">
        <v>1791482</v>
      </c>
      <c r="C134" s="2" t="s">
        <v>155</v>
      </c>
      <c r="D134" s="4" t="e">
        <f>VLOOKUP(A134,[1]!Table1[[RR No]:[Reading Day]],12,0)</f>
        <v>#REF!</v>
      </c>
      <c r="E134" t="e">
        <f>VLOOKUP(A134,[3]Sheet1!$D$5:$D$69,1,0)</f>
        <v>#N/A</v>
      </c>
      <c r="F134" t="e">
        <f>VLOOKUP(A134,'[2]Sheet1 (4)'!$B$3:$B$59,1,0)</f>
        <v>#N/A</v>
      </c>
      <c r="H134" t="e">
        <f>VLOOKUP(A134,[4]!Table1[[RR NO]:[METER CHANGE DATE]],8,0)</f>
        <v>#N/A</v>
      </c>
    </row>
    <row r="135" spans="1:9" hidden="1" x14ac:dyDescent="0.3">
      <c r="A135" s="7" t="s">
        <v>127</v>
      </c>
      <c r="B135" s="2">
        <v>1803187</v>
      </c>
      <c r="C135" s="2" t="s">
        <v>155</v>
      </c>
      <c r="D135" s="4" t="e">
        <f>VLOOKUP(A135,[1]!Table1[[RR No]:[Reading Day]],12,0)</f>
        <v>#REF!</v>
      </c>
      <c r="E135" t="e">
        <f>VLOOKUP(A135,[3]Sheet1!$D$5:$D$69,1,0)</f>
        <v>#N/A</v>
      </c>
      <c r="F135" t="e">
        <f>VLOOKUP(A135,'[2]Sheet1 (4)'!$B$3:$B$59,1,0)</f>
        <v>#N/A</v>
      </c>
      <c r="H135" t="e">
        <f>VLOOKUP(A135,[4]!Table1[[RR NO]:[METER CHANGE DATE]],8,0)</f>
        <v>#N/A</v>
      </c>
    </row>
    <row r="136" spans="1:9" hidden="1" x14ac:dyDescent="0.3">
      <c r="A136" s="6" t="s">
        <v>128</v>
      </c>
      <c r="B136" s="2">
        <v>1803446</v>
      </c>
      <c r="C136" s="2" t="s">
        <v>155</v>
      </c>
      <c r="D136" s="4" t="e">
        <f>VLOOKUP(A136,[1]!Table1[[RR No]:[Reading Day]],12,0)</f>
        <v>#REF!</v>
      </c>
      <c r="E136" t="e">
        <f>VLOOKUP(A136,[3]Sheet1!$D$5:$D$69,1,0)</f>
        <v>#N/A</v>
      </c>
      <c r="F136" t="e">
        <f>VLOOKUP(A136,'[2]Sheet1 (4)'!$B$3:$B$59,1,0)</f>
        <v>#N/A</v>
      </c>
      <c r="H136" t="e">
        <f>VLOOKUP(A136,[4]!Table1[[RR NO]:[METER CHANGE DATE]],8,0)</f>
        <v>#N/A</v>
      </c>
    </row>
    <row r="137" spans="1:9" hidden="1" x14ac:dyDescent="0.3">
      <c r="A137" s="6" t="s">
        <v>134</v>
      </c>
      <c r="B137" s="2">
        <v>1808078</v>
      </c>
      <c r="C137" s="2" t="s">
        <v>155</v>
      </c>
      <c r="D137" s="4" t="e">
        <f>VLOOKUP(A137,[1]!Table1[[RR No]:[Reading Day]],12,0)</f>
        <v>#REF!</v>
      </c>
      <c r="E137" t="e">
        <f>VLOOKUP(A137,[3]Sheet1!$D$5:$D$69,1,0)</f>
        <v>#N/A</v>
      </c>
      <c r="F137" t="e">
        <f>VLOOKUP(A137,'[2]Sheet1 (4)'!$B$3:$B$59,1,0)</f>
        <v>#N/A</v>
      </c>
      <c r="H137" t="e">
        <f>VLOOKUP(A137,[4]!Table1[[RR NO]:[METER CHANGE DATE]],8,0)</f>
        <v>#N/A</v>
      </c>
    </row>
    <row r="138" spans="1:9" hidden="1" x14ac:dyDescent="0.3">
      <c r="A138" s="7" t="s">
        <v>139</v>
      </c>
      <c r="B138" s="2">
        <v>1811786</v>
      </c>
      <c r="C138" s="2" t="s">
        <v>155</v>
      </c>
      <c r="D138" s="4" t="e">
        <f>VLOOKUP(A138,[1]!Table1[[RR No]:[Reading Day]],12,0)</f>
        <v>#REF!</v>
      </c>
      <c r="E138" t="e">
        <f>VLOOKUP(A138,[3]Sheet1!$D$5:$D$69,1,0)</f>
        <v>#N/A</v>
      </c>
      <c r="F138" t="e">
        <f>VLOOKUP(A138,'[2]Sheet1 (4)'!$B$3:$B$59,1,0)</f>
        <v>#N/A</v>
      </c>
      <c r="H138" t="e">
        <f>VLOOKUP(A138,[4]!Table1[[RR NO]:[METER CHANGE DATE]],8,0)</f>
        <v>#N/A</v>
      </c>
    </row>
    <row r="139" spans="1:9" hidden="1" x14ac:dyDescent="0.3">
      <c r="A139" s="7" t="s">
        <v>143</v>
      </c>
      <c r="B139" s="2">
        <v>1815573</v>
      </c>
      <c r="C139" s="2" t="s">
        <v>155</v>
      </c>
      <c r="D139" s="4" t="e">
        <f>VLOOKUP(A139,[1]!Table1[[RR No]:[Reading Day]],12,0)</f>
        <v>#REF!</v>
      </c>
      <c r="E139" t="e">
        <f>VLOOKUP(A139,[3]Sheet1!$D$5:$D$69,1,0)</f>
        <v>#N/A</v>
      </c>
      <c r="F139" t="e">
        <f>VLOOKUP(A139,'[2]Sheet1 (4)'!$B$3:$B$59,1,0)</f>
        <v>#N/A</v>
      </c>
      <c r="H139" t="e">
        <f>VLOOKUP(A139,[4]!Table1[[RR NO]:[METER CHANGE DATE]],8,0)</f>
        <v>#N/A</v>
      </c>
    </row>
    <row r="140" spans="1:9" hidden="1" x14ac:dyDescent="0.3">
      <c r="A140" s="6" t="s">
        <v>145</v>
      </c>
      <c r="B140" s="2">
        <v>1820571</v>
      </c>
      <c r="C140" s="2" t="s">
        <v>155</v>
      </c>
      <c r="D140" s="4" t="e">
        <f>VLOOKUP(A140,[1]!Table1[[RR No]:[Reading Day]],12,0)</f>
        <v>#REF!</v>
      </c>
      <c r="E140" t="e">
        <f>VLOOKUP(A140,[3]Sheet1!$D$5:$D$69,1,0)</f>
        <v>#N/A</v>
      </c>
      <c r="F140" t="e">
        <f>VLOOKUP(A140,'[2]Sheet1 (4)'!$B$3:$B$59,1,0)</f>
        <v>#N/A</v>
      </c>
      <c r="H140" t="e">
        <f>VLOOKUP(A140,[4]!Table1[[RR NO]:[METER CHANGE DATE]],8,0)</f>
        <v>#N/A</v>
      </c>
    </row>
    <row r="141" spans="1:9" hidden="1" x14ac:dyDescent="0.3">
      <c r="A141" s="6" t="s">
        <v>146</v>
      </c>
      <c r="B141" s="2">
        <v>1820592</v>
      </c>
      <c r="C141" s="2" t="s">
        <v>155</v>
      </c>
      <c r="D141" s="4" t="e">
        <f>VLOOKUP(A141,[1]!Table1[[RR No]:[Reading Day]],12,0)</f>
        <v>#REF!</v>
      </c>
      <c r="E141" t="e">
        <f>VLOOKUP(A141,[3]Sheet1!$D$5:$D$69,1,0)</f>
        <v>#N/A</v>
      </c>
      <c r="F141" t="e">
        <f>VLOOKUP(A141,'[2]Sheet1 (4)'!$B$3:$B$59,1,0)</f>
        <v>#N/A</v>
      </c>
      <c r="H141" t="e">
        <f>VLOOKUP(A141,[4]!Table1[[RR NO]:[METER CHANGE DATE]],8,0)</f>
        <v>#N/A</v>
      </c>
    </row>
    <row r="142" spans="1:9" hidden="1" x14ac:dyDescent="0.3">
      <c r="A142" s="7" t="s">
        <v>158</v>
      </c>
      <c r="B142" s="2"/>
      <c r="C142" s="2" t="s">
        <v>159</v>
      </c>
      <c r="D142" s="4">
        <v>11</v>
      </c>
      <c r="E142" t="e">
        <f>VLOOKUP(A142,[3]Sheet1!$D$5:$D$69,1,0)</f>
        <v>#N/A</v>
      </c>
      <c r="F142" t="e">
        <f>VLOOKUP(A142,'[2]Sheet1 (4)'!$B$3:$B$59,1,0)</f>
        <v>#N/A</v>
      </c>
      <c r="H142" t="e">
        <f>VLOOKUP(A142,[4]!Table1[[RR NO]:[METER CHANGE DATE]],8,0)</f>
        <v>#N/A</v>
      </c>
    </row>
  </sheetData>
  <autoFilter ref="A1:I142" xr:uid="{00000000-0001-0000-0000-000000000000}">
    <filterColumn colId="7">
      <filters>
        <filter val="11-06-2025"/>
        <filter val="14-12-2024"/>
        <filter val="24-09-2025"/>
        <filter val="30-07-2025"/>
        <filter val="30-09-2025"/>
      </filters>
    </filterColumn>
    <filterColumn colId="8">
      <filters>
        <filter val="10150"/>
        <filter val="1137"/>
        <filter val="12"/>
        <filter val="12226"/>
        <filter val="1227"/>
        <filter val="13109"/>
        <filter val="1438"/>
        <filter val="163"/>
        <filter val="16790"/>
        <filter val="1810.6"/>
        <filter val="190"/>
        <filter val="195"/>
        <filter val="2203"/>
        <filter val="2582"/>
        <filter val="277.4"/>
        <filter val="2810"/>
        <filter val="2978"/>
        <filter val="3165"/>
        <filter val="3201"/>
        <filter val="3244"/>
        <filter val="3271"/>
        <filter val="3321"/>
        <filter val="3426"/>
        <filter val="3518"/>
        <filter val="4626"/>
        <filter val="4715"/>
        <filter val="5061"/>
        <filter val="5246"/>
        <filter val="5505"/>
        <filter val="567"/>
        <filter val="5980"/>
        <filter val="6383"/>
        <filter val="66.8"/>
        <filter val="6669"/>
        <filter val="6670"/>
        <filter val="70.3"/>
        <filter val="7483"/>
        <filter val="7620"/>
        <filter val="8380"/>
        <filter val="9712"/>
      </filters>
    </filterColumn>
  </autoFilter>
  <conditionalFormatting sqref="A1:A1048576">
    <cfRule type="duplicateValues" dxfId="3" priority="1"/>
  </conditionalFormatting>
  <conditionalFormatting sqref="A42:A64">
    <cfRule type="duplicateValues" dxfId="2" priority="2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D3D88-31DD-4BC7-87C2-85FFB4D124E6}">
  <dimension ref="A1:G13"/>
  <sheetViews>
    <sheetView tabSelected="1" workbookViewId="0">
      <selection activeCell="K8" sqref="K8"/>
    </sheetView>
  </sheetViews>
  <sheetFormatPr defaultRowHeight="21.6" customHeight="1" x14ac:dyDescent="0.3"/>
  <cols>
    <col min="1" max="1" width="5.88671875" style="15" bestFit="1" customWidth="1"/>
    <col min="2" max="2" width="12.88671875" style="3" bestFit="1" customWidth="1"/>
    <col min="3" max="3" width="8" style="3" bestFit="1" customWidth="1"/>
    <col min="4" max="4" width="12.21875" style="3" bestFit="1" customWidth="1"/>
    <col min="5" max="5" width="5.77734375" style="15" customWidth="1"/>
    <col min="6" max="6" width="19.21875" style="3" bestFit="1" customWidth="1"/>
    <col min="7" max="7" width="5" style="3" bestFit="1" customWidth="1"/>
    <col min="8" max="16384" width="8.88671875" style="3"/>
  </cols>
  <sheetData>
    <row r="1" spans="1:7" ht="21.6" customHeight="1" x14ac:dyDescent="0.3">
      <c r="A1" s="16"/>
      <c r="B1" s="16"/>
      <c r="C1" s="16"/>
      <c r="D1" s="16"/>
      <c r="E1" s="16"/>
      <c r="F1" s="16"/>
      <c r="G1" s="16"/>
    </row>
    <row r="2" spans="1:7" ht="21.6" customHeight="1" x14ac:dyDescent="0.3">
      <c r="A2" s="17" t="s">
        <v>167</v>
      </c>
      <c r="B2" s="17"/>
      <c r="C2" s="17"/>
      <c r="D2" s="17"/>
      <c r="E2" s="17"/>
      <c r="F2" s="17"/>
      <c r="G2" s="17"/>
    </row>
    <row r="3" spans="1:7" ht="21.6" customHeight="1" x14ac:dyDescent="0.3">
      <c r="A3" s="1" t="s">
        <v>163</v>
      </c>
      <c r="B3" s="14" t="s">
        <v>94</v>
      </c>
      <c r="C3" s="14" t="s">
        <v>95</v>
      </c>
      <c r="D3" s="14" t="s">
        <v>96</v>
      </c>
      <c r="E3" s="1" t="s">
        <v>164</v>
      </c>
      <c r="F3" s="14" t="s">
        <v>165</v>
      </c>
      <c r="G3" s="14" t="s">
        <v>166</v>
      </c>
    </row>
    <row r="4" spans="1:7" ht="21.6" customHeight="1" x14ac:dyDescent="0.3">
      <c r="A4" s="1">
        <v>1</v>
      </c>
      <c r="B4" s="14" t="s">
        <v>2</v>
      </c>
      <c r="C4" s="14">
        <v>1795332</v>
      </c>
      <c r="D4" s="14" t="s">
        <v>154</v>
      </c>
      <c r="E4" s="1">
        <v>1</v>
      </c>
      <c r="F4" s="14" t="s">
        <v>161</v>
      </c>
      <c r="G4" s="14">
        <v>6670</v>
      </c>
    </row>
    <row r="5" spans="1:7" ht="21.6" customHeight="1" x14ac:dyDescent="0.3">
      <c r="A5" s="1">
        <v>2</v>
      </c>
      <c r="B5" s="14" t="s">
        <v>6</v>
      </c>
      <c r="C5" s="14">
        <v>1812700</v>
      </c>
      <c r="D5" s="14" t="s">
        <v>154</v>
      </c>
      <c r="E5" s="1">
        <v>3</v>
      </c>
      <c r="F5" s="14" t="s">
        <v>162</v>
      </c>
      <c r="G5" s="14">
        <v>2582</v>
      </c>
    </row>
    <row r="6" spans="1:7" ht="21.6" customHeight="1" x14ac:dyDescent="0.3">
      <c r="A6" s="1">
        <v>3</v>
      </c>
      <c r="B6" s="14" t="s">
        <v>7</v>
      </c>
      <c r="C6" s="14">
        <v>1807768</v>
      </c>
      <c r="D6" s="14" t="s">
        <v>154</v>
      </c>
      <c r="E6" s="1">
        <v>3</v>
      </c>
      <c r="F6" s="14" t="s">
        <v>162</v>
      </c>
      <c r="G6" s="14">
        <v>3518</v>
      </c>
    </row>
    <row r="7" spans="1:7" ht="21.6" customHeight="1" x14ac:dyDescent="0.3">
      <c r="A7" s="1">
        <v>4</v>
      </c>
      <c r="B7" s="14" t="s">
        <v>8</v>
      </c>
      <c r="C7" s="14">
        <v>1796519</v>
      </c>
      <c r="D7" s="14" t="s">
        <v>154</v>
      </c>
      <c r="E7" s="1">
        <v>3</v>
      </c>
      <c r="F7" s="14" t="s">
        <v>162</v>
      </c>
      <c r="G7" s="14">
        <v>3321</v>
      </c>
    </row>
    <row r="8" spans="1:7" ht="21.6" customHeight="1" x14ac:dyDescent="0.3">
      <c r="A8" s="1">
        <v>5</v>
      </c>
      <c r="B8" s="14" t="s">
        <v>9</v>
      </c>
      <c r="C8" s="14">
        <v>1798470</v>
      </c>
      <c r="D8" s="14" t="s">
        <v>154</v>
      </c>
      <c r="E8" s="1">
        <v>3</v>
      </c>
      <c r="F8" s="14" t="s">
        <v>162</v>
      </c>
      <c r="G8" s="14">
        <v>2978</v>
      </c>
    </row>
    <row r="9" spans="1:7" ht="21.6" customHeight="1" x14ac:dyDescent="0.3">
      <c r="A9" s="1">
        <v>6</v>
      </c>
      <c r="B9" s="14" t="s">
        <v>10</v>
      </c>
      <c r="C9" s="14">
        <v>1795654</v>
      </c>
      <c r="D9" s="14" t="s">
        <v>154</v>
      </c>
      <c r="E9" s="1">
        <v>3</v>
      </c>
      <c r="F9" s="14" t="s">
        <v>162</v>
      </c>
      <c r="G9" s="14">
        <v>4626</v>
      </c>
    </row>
    <row r="10" spans="1:7" ht="21.6" customHeight="1" x14ac:dyDescent="0.3">
      <c r="A10" s="1">
        <v>7</v>
      </c>
      <c r="B10" s="14" t="s">
        <v>12</v>
      </c>
      <c r="C10" s="14">
        <v>1803820</v>
      </c>
      <c r="D10" s="14" t="s">
        <v>154</v>
      </c>
      <c r="E10" s="1">
        <v>3</v>
      </c>
      <c r="F10" s="14" t="s">
        <v>162</v>
      </c>
      <c r="G10" s="14">
        <v>3244</v>
      </c>
    </row>
    <row r="11" spans="1:7" ht="21.6" customHeight="1" x14ac:dyDescent="0.3">
      <c r="A11" s="1">
        <v>8</v>
      </c>
      <c r="B11" s="14" t="s">
        <v>13</v>
      </c>
      <c r="C11" s="14">
        <v>1809944</v>
      </c>
      <c r="D11" s="14" t="s">
        <v>154</v>
      </c>
      <c r="E11" s="1">
        <v>3</v>
      </c>
      <c r="F11" s="14" t="s">
        <v>162</v>
      </c>
      <c r="G11" s="14">
        <v>3165</v>
      </c>
    </row>
    <row r="12" spans="1:7" ht="21.6" customHeight="1" x14ac:dyDescent="0.3">
      <c r="A12" s="1">
        <v>9</v>
      </c>
      <c r="B12" s="14" t="s">
        <v>14</v>
      </c>
      <c r="C12" s="14">
        <v>1801779</v>
      </c>
      <c r="D12" s="14" t="s">
        <v>154</v>
      </c>
      <c r="E12" s="1">
        <v>3</v>
      </c>
      <c r="F12" s="14" t="s">
        <v>162</v>
      </c>
      <c r="G12" s="14">
        <v>4715</v>
      </c>
    </row>
    <row r="13" spans="1:7" ht="21.6" customHeight="1" x14ac:dyDescent="0.3">
      <c r="A13" s="1">
        <v>10</v>
      </c>
      <c r="B13" s="14" t="s">
        <v>15</v>
      </c>
      <c r="C13" s="14">
        <v>1801838</v>
      </c>
      <c r="D13" s="14" t="s">
        <v>154</v>
      </c>
      <c r="E13" s="1">
        <v>3</v>
      </c>
      <c r="F13" s="14" t="s">
        <v>162</v>
      </c>
      <c r="G13" s="14">
        <v>8380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7B1A6-47CF-4542-8A75-97CB05321888}">
  <dimension ref="A1:D46"/>
  <sheetViews>
    <sheetView topLeftCell="A31" workbookViewId="0">
      <selection activeCell="N26" sqref="N26"/>
    </sheetView>
  </sheetViews>
  <sheetFormatPr defaultRowHeight="14.4" x14ac:dyDescent="0.3"/>
  <cols>
    <col min="1" max="1" width="8.88671875" style="5"/>
    <col min="2" max="2" width="12.88671875" bestFit="1" customWidth="1"/>
    <col min="4" max="4" width="16.44140625" bestFit="1" customWidth="1"/>
  </cols>
  <sheetData>
    <row r="1" spans="1:4" s="3" customFormat="1" ht="20.399999999999999" customHeight="1" x14ac:dyDescent="0.3">
      <c r="A1" s="9" t="s">
        <v>160</v>
      </c>
      <c r="B1" s="8" t="s">
        <v>94</v>
      </c>
      <c r="C1" s="8" t="s">
        <v>95</v>
      </c>
      <c r="D1" s="8" t="s">
        <v>96</v>
      </c>
    </row>
    <row r="2" spans="1:4" x14ac:dyDescent="0.3">
      <c r="A2" s="4">
        <v>1</v>
      </c>
      <c r="B2" s="7" t="s">
        <v>28</v>
      </c>
      <c r="C2" s="2">
        <v>1795012</v>
      </c>
      <c r="D2" s="2" t="s">
        <v>101</v>
      </c>
    </row>
    <row r="3" spans="1:4" x14ac:dyDescent="0.3">
      <c r="A3" s="4">
        <v>2</v>
      </c>
      <c r="B3" s="1" t="s">
        <v>54</v>
      </c>
      <c r="C3" s="2">
        <v>1783865</v>
      </c>
      <c r="D3" s="2" t="s">
        <v>99</v>
      </c>
    </row>
    <row r="4" spans="1:4" x14ac:dyDescent="0.3">
      <c r="A4" s="4">
        <v>3</v>
      </c>
      <c r="B4" s="1" t="s">
        <v>75</v>
      </c>
      <c r="C4" s="2">
        <v>1785190</v>
      </c>
      <c r="D4" s="2" t="s">
        <v>153</v>
      </c>
    </row>
    <row r="5" spans="1:4" x14ac:dyDescent="0.3">
      <c r="A5" s="4">
        <v>4</v>
      </c>
      <c r="B5" s="1" t="s">
        <v>55</v>
      </c>
      <c r="C5" s="2">
        <v>1804773</v>
      </c>
      <c r="D5" s="2" t="s">
        <v>99</v>
      </c>
    </row>
    <row r="6" spans="1:4" x14ac:dyDescent="0.3">
      <c r="A6" s="4">
        <v>5</v>
      </c>
      <c r="B6" s="2" t="s">
        <v>46</v>
      </c>
      <c r="C6" s="2">
        <v>1814373</v>
      </c>
      <c r="D6" s="2" t="s">
        <v>102</v>
      </c>
    </row>
    <row r="7" spans="1:4" x14ac:dyDescent="0.3">
      <c r="A7" s="4">
        <v>6</v>
      </c>
      <c r="B7" s="7" t="s">
        <v>25</v>
      </c>
      <c r="C7" s="2">
        <v>1793271</v>
      </c>
      <c r="D7" s="2" t="s">
        <v>101</v>
      </c>
    </row>
    <row r="8" spans="1:4" x14ac:dyDescent="0.3">
      <c r="A8" s="4">
        <v>7</v>
      </c>
      <c r="B8" s="1" t="s">
        <v>79</v>
      </c>
      <c r="C8" s="2">
        <v>1795556</v>
      </c>
      <c r="D8" s="2" t="s">
        <v>157</v>
      </c>
    </row>
    <row r="9" spans="1:4" x14ac:dyDescent="0.3">
      <c r="A9" s="4">
        <v>8</v>
      </c>
      <c r="B9" s="7" t="s">
        <v>36</v>
      </c>
      <c r="C9" s="2">
        <v>1801255</v>
      </c>
      <c r="D9" s="2" t="s">
        <v>101</v>
      </c>
    </row>
    <row r="10" spans="1:4" x14ac:dyDescent="0.3">
      <c r="A10" s="4">
        <v>9</v>
      </c>
      <c r="B10" s="6" t="s">
        <v>39</v>
      </c>
      <c r="C10" s="2">
        <v>1803131</v>
      </c>
      <c r="D10" s="2" t="s">
        <v>101</v>
      </c>
    </row>
    <row r="11" spans="1:4" x14ac:dyDescent="0.3">
      <c r="A11" s="4">
        <v>10</v>
      </c>
      <c r="B11" s="7" t="s">
        <v>56</v>
      </c>
      <c r="C11" s="2">
        <v>1807215</v>
      </c>
      <c r="D11" s="2" t="s">
        <v>156</v>
      </c>
    </row>
    <row r="12" spans="1:4" x14ac:dyDescent="0.3">
      <c r="A12" s="4">
        <v>11</v>
      </c>
      <c r="B12" s="6" t="s">
        <v>44</v>
      </c>
      <c r="C12" s="2">
        <v>1809157</v>
      </c>
      <c r="D12" s="2" t="s">
        <v>156</v>
      </c>
    </row>
    <row r="13" spans="1:4" x14ac:dyDescent="0.3">
      <c r="A13" s="4">
        <v>12</v>
      </c>
      <c r="B13" s="6" t="s">
        <v>81</v>
      </c>
      <c r="C13" s="2">
        <v>1811430</v>
      </c>
      <c r="D13" s="2" t="s">
        <v>156</v>
      </c>
    </row>
    <row r="14" spans="1:4" x14ac:dyDescent="0.3">
      <c r="A14" s="4">
        <v>13</v>
      </c>
      <c r="B14" s="7" t="s">
        <v>80</v>
      </c>
      <c r="C14" s="2">
        <v>1812508</v>
      </c>
      <c r="D14" s="2" t="s">
        <v>156</v>
      </c>
    </row>
    <row r="15" spans="1:4" x14ac:dyDescent="0.3">
      <c r="A15" s="4">
        <v>14</v>
      </c>
      <c r="B15" s="6" t="s">
        <v>48</v>
      </c>
      <c r="C15" s="2">
        <v>1816677</v>
      </c>
      <c r="D15" s="2" t="s">
        <v>156</v>
      </c>
    </row>
    <row r="16" spans="1:4" x14ac:dyDescent="0.3">
      <c r="A16" s="4">
        <v>15</v>
      </c>
      <c r="B16" s="1" t="s">
        <v>78</v>
      </c>
      <c r="C16" s="2">
        <v>1789801</v>
      </c>
      <c r="D16" s="2" t="s">
        <v>153</v>
      </c>
    </row>
    <row r="17" spans="1:4" x14ac:dyDescent="0.3">
      <c r="A17" s="4">
        <v>16</v>
      </c>
      <c r="B17" s="1" t="s">
        <v>67</v>
      </c>
      <c r="C17" s="2">
        <v>1790498</v>
      </c>
      <c r="D17" s="2" t="s">
        <v>152</v>
      </c>
    </row>
    <row r="18" spans="1:4" x14ac:dyDescent="0.3">
      <c r="A18" s="4">
        <v>17</v>
      </c>
      <c r="B18" s="1" t="s">
        <v>70</v>
      </c>
      <c r="C18" s="2">
        <v>1796412</v>
      </c>
      <c r="D18" s="2" t="s">
        <v>102</v>
      </c>
    </row>
    <row r="19" spans="1:4" x14ac:dyDescent="0.3">
      <c r="A19" s="4">
        <v>18</v>
      </c>
      <c r="B19" s="1" t="s">
        <v>83</v>
      </c>
      <c r="C19" s="2">
        <v>1808835</v>
      </c>
      <c r="D19" s="2" t="s">
        <v>154</v>
      </c>
    </row>
    <row r="20" spans="1:4" x14ac:dyDescent="0.3">
      <c r="A20" s="4">
        <v>19</v>
      </c>
      <c r="B20" s="1" t="s">
        <v>69</v>
      </c>
      <c r="C20" s="2">
        <v>1794915</v>
      </c>
      <c r="D20" s="2" t="s">
        <v>152</v>
      </c>
    </row>
    <row r="21" spans="1:4" ht="23.4" customHeight="1" x14ac:dyDescent="0.3">
      <c r="A21" s="4">
        <v>20</v>
      </c>
      <c r="B21" s="6" t="s">
        <v>35</v>
      </c>
      <c r="C21" s="2">
        <v>1799968</v>
      </c>
      <c r="D21" s="2" t="s">
        <v>100</v>
      </c>
    </row>
    <row r="22" spans="1:4" x14ac:dyDescent="0.3">
      <c r="A22" s="4">
        <v>21</v>
      </c>
      <c r="B22" s="2" t="s">
        <v>23</v>
      </c>
      <c r="C22" s="2">
        <v>1791010</v>
      </c>
      <c r="D22" s="2" t="s">
        <v>100</v>
      </c>
    </row>
    <row r="23" spans="1:4" x14ac:dyDescent="0.3">
      <c r="A23" s="4">
        <v>22</v>
      </c>
      <c r="B23" s="6" t="s">
        <v>121</v>
      </c>
      <c r="C23" s="2">
        <v>1799761</v>
      </c>
      <c r="D23" s="2" t="s">
        <v>101</v>
      </c>
    </row>
    <row r="24" spans="1:4" x14ac:dyDescent="0.3">
      <c r="A24" s="4">
        <v>23</v>
      </c>
      <c r="B24" s="6" t="s">
        <v>29</v>
      </c>
      <c r="C24" s="2">
        <v>1797263</v>
      </c>
      <c r="D24" s="2" t="s">
        <v>156</v>
      </c>
    </row>
    <row r="25" spans="1:4" x14ac:dyDescent="0.3">
      <c r="A25" s="4">
        <v>24</v>
      </c>
      <c r="B25" s="7" t="s">
        <v>122</v>
      </c>
      <c r="C25" s="2">
        <v>1800026</v>
      </c>
      <c r="D25" s="2" t="s">
        <v>156</v>
      </c>
    </row>
    <row r="26" spans="1:4" x14ac:dyDescent="0.3">
      <c r="A26" s="4">
        <v>25</v>
      </c>
      <c r="B26" s="2" t="s">
        <v>11</v>
      </c>
      <c r="C26" s="2">
        <v>1805786</v>
      </c>
      <c r="D26" s="2" t="s">
        <v>154</v>
      </c>
    </row>
    <row r="27" spans="1:4" x14ac:dyDescent="0.3">
      <c r="A27" s="4">
        <v>26</v>
      </c>
      <c r="B27" s="6" t="s">
        <v>148</v>
      </c>
      <c r="C27" s="2">
        <v>9012259</v>
      </c>
      <c r="D27" s="2" t="s">
        <v>154</v>
      </c>
    </row>
    <row r="28" spans="1:4" x14ac:dyDescent="0.3">
      <c r="A28" s="4">
        <v>27</v>
      </c>
      <c r="B28" s="7" t="s">
        <v>106</v>
      </c>
      <c r="C28" s="2">
        <v>1788373</v>
      </c>
      <c r="D28" s="2" t="s">
        <v>151</v>
      </c>
    </row>
    <row r="29" spans="1:4" x14ac:dyDescent="0.3">
      <c r="A29" s="4">
        <v>28</v>
      </c>
      <c r="B29" s="2" t="s">
        <v>42</v>
      </c>
      <c r="C29" s="2">
        <v>1808430</v>
      </c>
      <c r="D29" s="2" t="s">
        <v>99</v>
      </c>
    </row>
    <row r="30" spans="1:4" x14ac:dyDescent="0.3">
      <c r="A30" s="4">
        <v>29</v>
      </c>
      <c r="B30" s="1" t="s">
        <v>84</v>
      </c>
      <c r="C30" s="2">
        <v>1802037</v>
      </c>
      <c r="D30" s="2" t="s">
        <v>153</v>
      </c>
    </row>
    <row r="31" spans="1:4" x14ac:dyDescent="0.3">
      <c r="A31" s="4">
        <v>30</v>
      </c>
      <c r="B31" s="1" t="s">
        <v>85</v>
      </c>
      <c r="C31" s="2">
        <v>1805614</v>
      </c>
      <c r="D31" s="2" t="s">
        <v>153</v>
      </c>
    </row>
    <row r="32" spans="1:4" x14ac:dyDescent="0.3">
      <c r="A32" s="4">
        <v>31</v>
      </c>
      <c r="B32" s="1" t="s">
        <v>86</v>
      </c>
      <c r="C32" s="2">
        <v>1790237</v>
      </c>
      <c r="D32" s="2" t="s">
        <v>153</v>
      </c>
    </row>
    <row r="33" spans="1:4" x14ac:dyDescent="0.3">
      <c r="A33" s="4">
        <v>32</v>
      </c>
      <c r="B33" s="1" t="s">
        <v>87</v>
      </c>
      <c r="C33" s="2">
        <v>1809372</v>
      </c>
      <c r="D33" s="2" t="s">
        <v>153</v>
      </c>
    </row>
    <row r="34" spans="1:4" x14ac:dyDescent="0.3">
      <c r="A34" s="4">
        <v>33</v>
      </c>
      <c r="B34" s="2" t="s">
        <v>49</v>
      </c>
      <c r="C34" s="2">
        <v>1818274</v>
      </c>
      <c r="D34" s="2" t="s">
        <v>157</v>
      </c>
    </row>
    <row r="35" spans="1:4" x14ac:dyDescent="0.3">
      <c r="A35" s="4">
        <v>34</v>
      </c>
      <c r="B35" s="2" t="s">
        <v>51</v>
      </c>
      <c r="C35" s="2">
        <v>3919410</v>
      </c>
      <c r="D35" s="2" t="s">
        <v>157</v>
      </c>
    </row>
    <row r="36" spans="1:4" x14ac:dyDescent="0.3">
      <c r="A36" s="4">
        <v>35</v>
      </c>
      <c r="B36" s="2" t="s">
        <v>52</v>
      </c>
      <c r="C36" s="2">
        <v>4663831</v>
      </c>
      <c r="D36" s="2" t="s">
        <v>157</v>
      </c>
    </row>
    <row r="37" spans="1:4" x14ac:dyDescent="0.3">
      <c r="A37" s="4">
        <v>36</v>
      </c>
      <c r="B37" s="7" t="s">
        <v>110</v>
      </c>
      <c r="C37" s="2">
        <v>1790580</v>
      </c>
      <c r="D37" s="2" t="s">
        <v>155</v>
      </c>
    </row>
    <row r="38" spans="1:4" x14ac:dyDescent="0.3">
      <c r="A38" s="4">
        <v>37</v>
      </c>
      <c r="B38" s="6" t="s">
        <v>111</v>
      </c>
      <c r="C38" s="2">
        <v>1791482</v>
      </c>
      <c r="D38" s="2" t="s">
        <v>155</v>
      </c>
    </row>
    <row r="39" spans="1:4" x14ac:dyDescent="0.3">
      <c r="A39" s="4">
        <v>38</v>
      </c>
      <c r="B39" s="7" t="s">
        <v>127</v>
      </c>
      <c r="C39" s="2">
        <v>1803187</v>
      </c>
      <c r="D39" s="2" t="s">
        <v>155</v>
      </c>
    </row>
    <row r="40" spans="1:4" x14ac:dyDescent="0.3">
      <c r="A40" s="4">
        <v>39</v>
      </c>
      <c r="B40" s="6" t="s">
        <v>128</v>
      </c>
      <c r="C40" s="2">
        <v>1803446</v>
      </c>
      <c r="D40" s="2" t="s">
        <v>155</v>
      </c>
    </row>
    <row r="41" spans="1:4" x14ac:dyDescent="0.3">
      <c r="A41" s="4">
        <v>40</v>
      </c>
      <c r="B41" s="6" t="s">
        <v>134</v>
      </c>
      <c r="C41" s="2">
        <v>1808078</v>
      </c>
      <c r="D41" s="2" t="s">
        <v>155</v>
      </c>
    </row>
    <row r="42" spans="1:4" x14ac:dyDescent="0.3">
      <c r="A42" s="4">
        <v>41</v>
      </c>
      <c r="B42" s="7" t="s">
        <v>139</v>
      </c>
      <c r="C42" s="2">
        <v>1811786</v>
      </c>
      <c r="D42" s="2" t="s">
        <v>155</v>
      </c>
    </row>
    <row r="43" spans="1:4" x14ac:dyDescent="0.3">
      <c r="A43" s="4">
        <v>42</v>
      </c>
      <c r="B43" s="7" t="s">
        <v>143</v>
      </c>
      <c r="C43" s="2">
        <v>1815573</v>
      </c>
      <c r="D43" s="2" t="s">
        <v>155</v>
      </c>
    </row>
    <row r="44" spans="1:4" x14ac:dyDescent="0.3">
      <c r="A44" s="4">
        <v>43</v>
      </c>
      <c r="B44" s="6" t="s">
        <v>145</v>
      </c>
      <c r="C44" s="2">
        <v>1820571</v>
      </c>
      <c r="D44" s="2" t="s">
        <v>155</v>
      </c>
    </row>
    <row r="45" spans="1:4" x14ac:dyDescent="0.3">
      <c r="A45" s="4">
        <v>44</v>
      </c>
      <c r="B45" s="6" t="s">
        <v>146</v>
      </c>
      <c r="C45" s="2">
        <v>1820592</v>
      </c>
      <c r="D45" s="2" t="s">
        <v>155</v>
      </c>
    </row>
    <row r="46" spans="1:4" x14ac:dyDescent="0.3">
      <c r="A46" s="4">
        <v>45</v>
      </c>
      <c r="B46" s="7" t="s">
        <v>158</v>
      </c>
      <c r="C46" s="2"/>
      <c r="D46" s="2" t="s">
        <v>159</v>
      </c>
    </row>
  </sheetData>
  <autoFilter ref="B1:D46" xr:uid="{FCC7B1A6-47CF-4542-8A75-97CB05321888}"/>
  <conditionalFormatting sqref="B1:B1048576">
    <cfRule type="duplicateValues" dxfId="1" priority="1"/>
  </conditionalFormatting>
  <conditionalFormatting sqref="B20:B23">
    <cfRule type="duplicateValues" dxfId="0" priority="4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2025-11-26T05:05:32Z</dcterms:modified>
</cp:coreProperties>
</file>