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FBD9D39-479B-4946-B027-B1046338DC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M36" i="2" l="1"/>
  <c r="L36" i="2"/>
  <c r="K36" i="2"/>
</calcChain>
</file>

<file path=xl/sharedStrings.xml><?xml version="1.0" encoding="utf-8"?>
<sst xmlns="http://schemas.openxmlformats.org/spreadsheetml/2006/main" count="384" uniqueCount="138">
  <si>
    <t>Bangalore Electricity Supply Company Limited (BESCOM)</t>
  </si>
  <si>
    <t>Energy Audit Feeder Wise Report</t>
  </si>
  <si>
    <t>Report for the Period from 01-Feb-2025 to 28-Feb-2025</t>
  </si>
  <si>
    <t xml:space="preserve">Generated By: </t>
  </si>
  <si>
    <t>N S INDIRA</t>
  </si>
  <si>
    <t xml:space="preserve">Generated On: </t>
  </si>
  <si>
    <t>26-03-2025 11:31:00</t>
  </si>
  <si>
    <t>Sub-Division:</t>
  </si>
  <si>
    <t>HARAPANAHALLI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</si>
  <si>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</si>
  <si>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</si>
  <si>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</si>
  <si>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</si>
  <si>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</si>
  <si>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</si>
  <si>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</si>
  <si>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</si>
  <si>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</si>
  <si>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</si>
  <si>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</si>
  <si>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</si>
  <si>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</si>
  <si>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</si>
  <si>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</si>
  <si>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</si>
  <si>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</si>
  <si>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</si>
  <si>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</si>
  <si>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</si>
  <si>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</si>
  <si>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</si>
  <si>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</si>
  <si>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</si>
  <si>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</si>
  <si>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</si>
  <si>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</si>
  <si>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</si>
  <si>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</si>
  <si>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</si>
  <si>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</si>
  <si>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</si>
  <si>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</si>
  <si>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</si>
  <si>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</si>
  <si>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</si>
  <si>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</si>
  <si>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</si>
  <si>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</si>
  <si>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</si>
  <si>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</si>
  <si>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</si>
  <si>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</si>
  <si>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</si>
  <si>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</si>
  <si>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</si>
  <si>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</si>
  <si>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</si>
  <si>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</si>
  <si>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</si>
  <si>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</si>
  <si>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</si>
  <si>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</si>
  <si>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</si>
  <si>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</si>
  <si>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</si>
  <si>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</si>
  <si>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</si>
  <si>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</si>
  <si>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</si>
  <si>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</si>
  <si>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</si>
  <si>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</si>
  <si>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</si>
  <si>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DAVANAGERE</t>
  </si>
  <si>
    <t>HARIHARA</t>
  </si>
  <si>
    <t>BENNEHALLI_66</t>
  </si>
  <si>
    <t>F10-GOURIPURA</t>
  </si>
  <si>
    <t>AGRI</t>
  </si>
  <si>
    <t>1310303906020304</t>
  </si>
  <si>
    <t>HARAPPANAHALLI_66</t>
  </si>
  <si>
    <t>F10-KUMARNAHALLI</t>
  </si>
  <si>
    <t>1310303907020303</t>
  </si>
  <si>
    <t>F12-KHANAHALLI</t>
  </si>
  <si>
    <t>1310303907020305</t>
  </si>
  <si>
    <t>F02-NEELAVANJI</t>
  </si>
  <si>
    <t>1310303906010102</t>
  </si>
  <si>
    <t>TELIGI</t>
  </si>
  <si>
    <t>F03-MUTTIGI</t>
  </si>
  <si>
    <t>NJY</t>
  </si>
  <si>
    <t>1310303906010103</t>
  </si>
  <si>
    <t>PUNABHAGHATTA_66</t>
  </si>
  <si>
    <t>F05-HOSAKOTI</t>
  </si>
  <si>
    <t>1310303903010104</t>
  </si>
  <si>
    <t>F08-KADABAGERINJY</t>
  </si>
  <si>
    <t>1310303907020301</t>
  </si>
  <si>
    <t>F11-KODIHALLINJY</t>
  </si>
  <si>
    <t>1310303907020304</t>
  </si>
  <si>
    <t>F08-BENNIHALLI NJY</t>
  </si>
  <si>
    <t>1310303906020302</t>
  </si>
  <si>
    <t>F03-KYAKETTE</t>
  </si>
  <si>
    <t>1310303903010103</t>
  </si>
  <si>
    <t>F07-NAGARAKONDA NJY</t>
  </si>
  <si>
    <t>1310303906010106</t>
  </si>
  <si>
    <t>F17-KOOLAHALLI NJY</t>
  </si>
  <si>
    <t>1310303907020307</t>
  </si>
  <si>
    <t>F11-HUNASEHALLI</t>
  </si>
  <si>
    <t>1310303906020305</t>
  </si>
  <si>
    <t>F12-BUDIYAL</t>
  </si>
  <si>
    <t>1310303903020501</t>
  </si>
  <si>
    <t>F13-THOUDUR IP</t>
  </si>
  <si>
    <t>1310303903010107</t>
  </si>
  <si>
    <t>ITTIGI_220</t>
  </si>
  <si>
    <t>F13-KANAVIHALLI</t>
  </si>
  <si>
    <t>1310303904010102</t>
  </si>
  <si>
    <t>F06-ARASIKERE</t>
  </si>
  <si>
    <t>1310303903020302</t>
  </si>
  <si>
    <t>F09-BAGALI</t>
  </si>
  <si>
    <t>1310303907020302</t>
  </si>
  <si>
    <t>F04-BADA</t>
  </si>
  <si>
    <t>1310303906010104</t>
  </si>
  <si>
    <t>F05-CHIGATERI</t>
  </si>
  <si>
    <t>1310303906010105</t>
  </si>
  <si>
    <t>F09-ADAVIMALLAPURA</t>
  </si>
  <si>
    <t>1310303903020101</t>
  </si>
  <si>
    <t>F06-MATTIHALLI</t>
  </si>
  <si>
    <t>1310303906020301</t>
  </si>
  <si>
    <t>F09-HAGARIGUDIHALLI IP</t>
  </si>
  <si>
    <t>1310303906020303</t>
  </si>
  <si>
    <t>F03-NANDIBEVOOR</t>
  </si>
  <si>
    <t>1310303904010101</t>
  </si>
  <si>
    <t>F01-BANDRI</t>
  </si>
  <si>
    <t>1310303907010101</t>
  </si>
  <si>
    <t>F01-SASVIHALLI</t>
  </si>
  <si>
    <t>1310303906010101</t>
  </si>
  <si>
    <t xml:space="preserve">F16-NICHHAPURA </t>
  </si>
  <si>
    <t>1310303907020306</t>
  </si>
  <si>
    <t>n soft installations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</si>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</sst>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2">
    <xf numFmtId="0" fontId="0" fillId="0" borderId="0" xfId="0"/>
    <xf numFmtId="0" fontId="3" fillId="3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3" fillId="2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wrapText="1"/>
    </xf>
    <xf numFmtId="0" fontId="0" fillId="0" borderId="0" xfId="0" applyNumberFormat="1"/>
    <xf numFmtId="0" fontId="0" fillId="4" borderId="0" xfId="0" applyFill="1"/>
  </cellXfs>
  <cellStyles count="1">
    <cellStyle name="Normal" xfId="0" builtinId="0"/>
  </cellStyles>
  <dxfs count="3">
    <dxf>
      <numFmt numFmtId="0" formatCode="General"/>
      <fill>
        <patternFill patternType="solid">
          <fgColor indexed="64"/>
          <bgColor theme="7" tint="0.59999389629810485"/>
        </patternFill>
      </fill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AI36" totalsRowCount="1">
  <autoFilter ref="A8:AI35" xr:uid="{00000000-0009-0000-0100-000001000000}"/>
  <sortState xmlns:xlrd2="http://schemas.microsoft.com/office/spreadsheetml/2017/richdata2" ref="A9:AI35">
    <sortCondition ref="H9:H35"/>
  </sortState>
  <tableColumns count="35">
    <tableColumn id="1" xr3:uid="{00000000-0010-0000-0000-000001000000}" name="SLNO"/>
    <tableColumn id="2" xr3:uid="{00000000-0010-0000-0000-000002000000}" name="CIRCLE"/>
    <tableColumn id="3" xr3:uid="{00000000-0010-0000-0000-000003000000}" name="DIVISION"/>
    <tableColumn id="4" xr3:uid="{00000000-0010-0000-0000-000004000000}" name="SUB DIVISION"/>
    <tableColumn id="5" xr3:uid="{00000000-0010-0000-0000-000005000000}" name="STATION NAME"/>
    <tableColumn id="6" xr3:uid="{00000000-0010-0000-0000-000006000000}" name="FEEDER OWNER"/>
    <tableColumn id="7" xr3:uid="{00000000-0010-0000-0000-000007000000}" name="FEEDER INDEX"/>
    <tableColumn id="8" xr3:uid="{00000000-0010-0000-0000-000008000000}" name="FEEDER NAME"/>
    <tableColumn id="9" xr3:uid="{00000000-0010-0000-0000-000009000000}" name="FEEDER TYPE"/>
    <tableColumn id="10" xr3:uid="{00000000-0010-0000-0000-00000A000000}" name="FEEDER CODE"/>
    <tableColumn id="11" xr3:uid="{00000000-0010-0000-0000-00000B000000}" name="NO OF INS" totalsRowFunction="sum"/>
    <tableColumn id="34" xr3:uid="{2EB1F85E-826F-46C4-9B31-87675D6725CB}" name="n soft installations" totalsRowFunction="sum" dataDxfId="0"/>
    <tableColumn id="35" xr3:uid="{DA0F223B-40CE-40EA-AF3D-ECB5AFF199F4}" name="diff" totalsRowFunction="custom" dataDxfId="1" totalsRowDxfId="2">
      <totalsRowFormula>Table1[[#Totals],[NO OF INS]]-Table1[[#Totals],[n soft installations]]</totalsRowFormula>
    </tableColumn>
    <tableColumn id="12" xr3:uid="{00000000-0010-0000-0000-00000C000000}" name="NO OF ACTIVE INS"/>
    <tableColumn id="13" xr3:uid="{00000000-0010-0000-0000-00000D000000}" name="NO OF INACTIVE INS"/>
    <tableColumn id="14" xr3:uid="{00000000-0010-0000-0000-00000E000000}" name="IP SET INSTALLATION"/>
    <tableColumn id="15" xr3:uid="{00000000-0010-0000-0000-00000F000000}" name="IP_UNBILLED"/>
    <tableColumn id="16" xr3:uid="{00000000-0010-0000-0000-000010000000}" name="IR"/>
    <tableColumn id="17" xr3:uid="{00000000-0010-0000-0000-000011000000}" name="FR"/>
    <tableColumn id="18" xr3:uid="{00000000-0010-0000-0000-000012000000}" name="MC"/>
    <tableColumn id="19" xr3:uid="{00000000-0010-0000-0000-000013000000}" name="CONSUMPTION Q=(O-N)*P"/>
    <tableColumn id="20" xr3:uid="{00000000-0010-0000-0000-000014000000}" name="IMPORTED ENERGY"/>
    <tableColumn id="21" xr3:uid="{00000000-0010-0000-0000-000015000000}" name="EXPORTED ENERGY"/>
    <tableColumn id="22" xr3:uid="{00000000-0010-0000-0000-000016000000}" name="NET CONSUMPTION T=Q+R-S"/>
    <tableColumn id="23" xr3:uid="{00000000-0010-0000-0000-000017000000}" name="METERED SALES"/>
    <tableColumn id="24" xr3:uid="{00000000-0010-0000-0000-000018000000}" name="UNMETERED SALES"/>
    <tableColumn id="25" xr3:uid="{00000000-0010-0000-0000-000019000000}" name="TOTAL SALES W=U+V"/>
    <tableColumn id="26" xr3:uid="{00000000-0010-0000-0000-00001A000000}" name="T AND D LOSS X=(T-W/T)*100"/>
    <tableColumn id="27" xr3:uid="{00000000-0010-0000-0000-00001B000000}" name="DEMAND"/>
    <tableColumn id="28" xr3:uid="{00000000-0010-0000-0000-00001C000000}" name="COLLECTION"/>
    <tableColumn id="29" xr3:uid="{00000000-0010-0000-0000-00001D000000}" name="BILLING EFFICIENCY AA=W/T"/>
    <tableColumn id="30" xr3:uid="{00000000-0010-0000-0000-00001E000000}" name="COLLECTION EFFICIENCY AB=Z/Y"/>
    <tableColumn id="31" xr3:uid="{00000000-0010-0000-0000-00001F000000}" name="AT AND C LOSS AC=((1-AA*AB)*100"/>
    <tableColumn id="32" xr3:uid="{00000000-0010-0000-0000-000020000000}" name="REMARKS"/>
    <tableColumn id="33" xr3:uid="{00000000-0010-0000-0000-000021000000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"/>
  <sheetViews>
    <sheetView tabSelected="1" workbookViewId="0">
      <selection activeCell="L36" sqref="L36"/>
    </sheetView>
  </sheetViews>
  <sheetFormatPr defaultRowHeight="15" x14ac:dyDescent="0.25"/>
  <cols>
    <col min="1" max="1" width="9.140625" customWidth="1"/>
    <col min="2" max="3" width="20.7109375" customWidth="1"/>
    <col min="4" max="4" width="16.28515625" customWidth="1"/>
    <col min="5" max="5" width="20.5703125" customWidth="1"/>
    <col min="6" max="6" width="18.28515625" customWidth="1"/>
    <col min="7" max="7" width="16.7109375" customWidth="1"/>
    <col min="8" max="8" width="24.85546875" customWidth="1"/>
    <col min="9" max="9" width="15.5703125" customWidth="1"/>
    <col min="10" max="10" width="18.85546875" customWidth="1"/>
    <col min="11" max="11" width="13.42578125" customWidth="1"/>
    <col min="12" max="13" width="20.5703125" customWidth="1"/>
    <col min="14" max="14" width="20" customWidth="1"/>
    <col min="15" max="15" width="21.85546875" customWidth="1"/>
    <col min="16" max="16" width="22.42578125" customWidth="1"/>
    <col min="17" max="17" width="15.7109375" customWidth="1"/>
    <col min="18" max="19" width="12" customWidth="1"/>
    <col min="20" max="20" width="7.42578125" customWidth="1"/>
    <col min="21" max="21" width="27.5703125" customWidth="1"/>
    <col min="22" max="22" width="21.140625" customWidth="1"/>
    <col min="23" max="23" width="21" customWidth="1"/>
    <col min="24" max="24" width="29.42578125" customWidth="1"/>
    <col min="25" max="25" width="18.42578125" customWidth="1"/>
    <col min="26" max="26" width="21.140625" customWidth="1"/>
    <col min="27" max="27" width="22.5703125" customWidth="1"/>
    <col min="28" max="28" width="29.85546875" customWidth="1"/>
    <col min="29" max="29" width="15.140625" customWidth="1"/>
    <col min="30" max="30" width="15.28515625" customWidth="1"/>
    <col min="31" max="31" width="29" customWidth="1"/>
    <col min="32" max="32" width="32" customWidth="1"/>
    <col min="33" max="33" width="34.85546875" customWidth="1"/>
    <col min="34" max="34" width="12.85546875" customWidth="1"/>
    <col min="35" max="35" width="11.140625" customWidth="1"/>
  </cols>
  <sheetData>
    <row r="1" spans="1:35" ht="18.75" x14ac:dyDescent="0.3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5" t="s">
        <v>0</v>
      </c>
      <c r="L1" s="5"/>
      <c r="M1" s="5"/>
      <c r="N1" s="5" t="s">
        <v>0</v>
      </c>
      <c r="O1" s="5" t="s">
        <v>0</v>
      </c>
      <c r="P1" s="5" t="s">
        <v>0</v>
      </c>
      <c r="Q1" s="5" t="s">
        <v>0</v>
      </c>
      <c r="R1" s="5" t="s">
        <v>0</v>
      </c>
      <c r="S1" s="5" t="s">
        <v>0</v>
      </c>
      <c r="T1" s="5" t="s">
        <v>0</v>
      </c>
      <c r="U1" s="5" t="s">
        <v>0</v>
      </c>
      <c r="V1" s="5" t="s">
        <v>0</v>
      </c>
      <c r="W1" s="5" t="s">
        <v>0</v>
      </c>
      <c r="X1" s="5" t="s">
        <v>0</v>
      </c>
      <c r="Y1" s="5" t="s">
        <v>0</v>
      </c>
      <c r="Z1" s="5" t="s">
        <v>0</v>
      </c>
      <c r="AA1" s="5" t="s">
        <v>0</v>
      </c>
      <c r="AB1" s="5" t="s">
        <v>0</v>
      </c>
      <c r="AC1" s="5" t="s">
        <v>0</v>
      </c>
      <c r="AD1" s="5" t="s">
        <v>0</v>
      </c>
      <c r="AE1" s="5" t="s">
        <v>0</v>
      </c>
      <c r="AF1" s="5" t="s">
        <v>0</v>
      </c>
      <c r="AG1" s="5" t="s">
        <v>0</v>
      </c>
      <c r="AH1" s="5" t="s">
        <v>0</v>
      </c>
    </row>
    <row r="2" spans="1:35" ht="18.75" x14ac:dyDescent="0.3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/>
      <c r="M2" s="5"/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" t="s">
        <v>1</v>
      </c>
      <c r="W2" s="5" t="s">
        <v>1</v>
      </c>
      <c r="X2" s="5" t="s">
        <v>1</v>
      </c>
      <c r="Y2" s="5" t="s">
        <v>1</v>
      </c>
      <c r="Z2" s="5" t="s">
        <v>1</v>
      </c>
      <c r="AA2" s="5" t="s">
        <v>1</v>
      </c>
      <c r="AB2" s="5" t="s">
        <v>1</v>
      </c>
      <c r="AC2" s="5" t="s">
        <v>1</v>
      </c>
      <c r="AD2" s="5" t="s">
        <v>1</v>
      </c>
      <c r="AE2" s="5" t="s">
        <v>1</v>
      </c>
      <c r="AF2" s="5" t="s">
        <v>1</v>
      </c>
      <c r="AG2" s="5" t="s">
        <v>1</v>
      </c>
      <c r="AH2" s="5" t="s">
        <v>1</v>
      </c>
    </row>
    <row r="3" spans="1:35" ht="18.75" x14ac:dyDescent="0.3">
      <c r="A3" s="5" t="s">
        <v>2</v>
      </c>
      <c r="B3" s="5" t="s">
        <v>2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/>
      <c r="M3" s="5"/>
      <c r="N3" s="5" t="s">
        <v>2</v>
      </c>
      <c r="O3" s="5" t="s">
        <v>2</v>
      </c>
      <c r="P3" s="5" t="s">
        <v>2</v>
      </c>
      <c r="Q3" s="5" t="s">
        <v>2</v>
      </c>
      <c r="R3" s="5" t="s">
        <v>2</v>
      </c>
      <c r="S3" s="5" t="s">
        <v>2</v>
      </c>
      <c r="T3" s="5" t="s">
        <v>2</v>
      </c>
      <c r="U3" s="5" t="s">
        <v>2</v>
      </c>
      <c r="V3" s="5" t="s">
        <v>2</v>
      </c>
      <c r="W3" s="5" t="s">
        <v>2</v>
      </c>
      <c r="X3" s="5" t="s">
        <v>2</v>
      </c>
      <c r="Y3" s="5" t="s">
        <v>2</v>
      </c>
      <c r="Z3" s="5" t="s">
        <v>2</v>
      </c>
      <c r="AA3" s="5" t="s">
        <v>2</v>
      </c>
      <c r="AB3" s="5" t="s">
        <v>2</v>
      </c>
      <c r="AC3" s="5" t="s">
        <v>2</v>
      </c>
      <c r="AD3" s="5" t="s">
        <v>2</v>
      </c>
      <c r="AE3" s="5" t="s">
        <v>2</v>
      </c>
      <c r="AF3" s="5" t="s">
        <v>2</v>
      </c>
      <c r="AG3" s="5" t="s">
        <v>2</v>
      </c>
      <c r="AH3" s="5" t="s">
        <v>2</v>
      </c>
    </row>
    <row r="4" spans="1:35" x14ac:dyDescent="0.25">
      <c r="A4" s="6"/>
      <c r="B4" s="4" t="s">
        <v>3</v>
      </c>
      <c r="C4" s="3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5" x14ac:dyDescent="0.25">
      <c r="A5" s="6"/>
      <c r="B5" s="4" t="s">
        <v>5</v>
      </c>
      <c r="C5" s="4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5" x14ac:dyDescent="0.25">
      <c r="A6" s="7"/>
      <c r="B6" s="7"/>
      <c r="C6" s="7"/>
      <c r="D6" s="7"/>
      <c r="E6" s="7"/>
      <c r="F6" s="7"/>
      <c r="G6" s="7"/>
      <c r="H6" s="7"/>
      <c r="I6" s="1" t="s">
        <v>7</v>
      </c>
      <c r="J6" s="9" t="s">
        <v>8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5" x14ac:dyDescent="0.25">
      <c r="A7" s="2"/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8"/>
      <c r="M7" s="8"/>
      <c r="N7" s="2" t="s">
        <v>19</v>
      </c>
      <c r="O7" s="2" t="s">
        <v>20</v>
      </c>
      <c r="P7" s="2" t="s">
        <v>21</v>
      </c>
      <c r="Q7" s="2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2" t="s">
        <v>27</v>
      </c>
      <c r="W7" s="2" t="s">
        <v>28</v>
      </c>
      <c r="X7" s="2" t="s">
        <v>29</v>
      </c>
      <c r="Y7" s="2" t="s">
        <v>30</v>
      </c>
      <c r="Z7" s="2" t="s">
        <v>31</v>
      </c>
      <c r="AA7" s="2" t="s">
        <v>32</v>
      </c>
      <c r="AB7" s="2" t="s">
        <v>33</v>
      </c>
      <c r="AC7" s="2" t="s">
        <v>34</v>
      </c>
      <c r="AD7" s="2" t="s">
        <v>35</v>
      </c>
      <c r="AE7" s="2" t="s">
        <v>36</v>
      </c>
      <c r="AF7" s="2" t="s">
        <v>37</v>
      </c>
      <c r="AG7" s="2" t="s">
        <v>38</v>
      </c>
      <c r="AH7" s="2" t="s">
        <v>39</v>
      </c>
    </row>
    <row r="8" spans="1:35" x14ac:dyDescent="0.25">
      <c r="A8" t="s">
        <v>40</v>
      </c>
      <c r="B8" t="s">
        <v>41</v>
      </c>
      <c r="C8" t="s">
        <v>42</v>
      </c>
      <c r="D8" t="s">
        <v>43</v>
      </c>
      <c r="E8" t="s">
        <v>44</v>
      </c>
      <c r="F8" t="s">
        <v>45</v>
      </c>
      <c r="G8" t="s">
        <v>46</v>
      </c>
      <c r="H8" t="s">
        <v>47</v>
      </c>
      <c r="I8" t="s">
        <v>48</v>
      </c>
      <c r="J8" t="s">
        <v>49</v>
      </c>
      <c r="K8" t="s">
        <v>50</v>
      </c>
      <c r="L8" t="s">
        <v>136</v>
      </c>
      <c r="M8" t="s">
        <v>137</v>
      </c>
      <c r="N8" t="s">
        <v>51</v>
      </c>
      <c r="O8" t="s">
        <v>52</v>
      </c>
      <c r="P8" t="s">
        <v>53</v>
      </c>
      <c r="Q8" t="s">
        <v>54</v>
      </c>
      <c r="R8" t="s">
        <v>55</v>
      </c>
      <c r="S8" t="s">
        <v>56</v>
      </c>
      <c r="T8" t="s">
        <v>57</v>
      </c>
      <c r="U8" t="s">
        <v>58</v>
      </c>
      <c r="V8" t="s">
        <v>59</v>
      </c>
      <c r="W8" t="s">
        <v>60</v>
      </c>
      <c r="X8" t="s">
        <v>61</v>
      </c>
      <c r="Y8" t="s">
        <v>62</v>
      </c>
      <c r="Z8" t="s">
        <v>63</v>
      </c>
      <c r="AA8" t="s">
        <v>64</v>
      </c>
      <c r="AB8" t="s">
        <v>65</v>
      </c>
      <c r="AC8" t="s">
        <v>66</v>
      </c>
      <c r="AD8" t="s">
        <v>67</v>
      </c>
      <c r="AE8" t="s">
        <v>68</v>
      </c>
      <c r="AF8" t="s">
        <v>69</v>
      </c>
      <c r="AG8" t="s">
        <v>70</v>
      </c>
      <c r="AH8" t="s">
        <v>71</v>
      </c>
      <c r="AI8" t="s">
        <v>72</v>
      </c>
    </row>
    <row r="9" spans="1:35" x14ac:dyDescent="0.25">
      <c r="A9">
        <v>36</v>
      </c>
      <c r="B9" t="s">
        <v>73</v>
      </c>
      <c r="C9" t="s">
        <v>74</v>
      </c>
      <c r="D9" t="s">
        <v>8</v>
      </c>
      <c r="E9" t="s">
        <v>79</v>
      </c>
      <c r="F9" t="s">
        <v>8</v>
      </c>
      <c r="H9" t="s">
        <v>130</v>
      </c>
      <c r="I9" t="s">
        <v>77</v>
      </c>
      <c r="J9" t="s">
        <v>131</v>
      </c>
      <c r="K9">
        <v>904</v>
      </c>
      <c r="L9" s="11">
        <v>455</v>
      </c>
      <c r="M9">
        <v>449</v>
      </c>
      <c r="N9">
        <v>904</v>
      </c>
      <c r="O9">
        <v>0</v>
      </c>
      <c r="P9">
        <v>904</v>
      </c>
      <c r="Q9">
        <v>0</v>
      </c>
      <c r="R9">
        <v>340.58199999999999</v>
      </c>
      <c r="S9">
        <v>360.22399999999999</v>
      </c>
      <c r="T9">
        <v>20000</v>
      </c>
      <c r="U9">
        <v>392840</v>
      </c>
      <c r="V9">
        <v>0</v>
      </c>
      <c r="W9">
        <v>0</v>
      </c>
      <c r="X9">
        <v>392840</v>
      </c>
      <c r="Y9">
        <v>0</v>
      </c>
      <c r="Z9">
        <v>812759</v>
      </c>
      <c r="AA9">
        <v>812759</v>
      </c>
      <c r="AB9">
        <v>-106.89</v>
      </c>
      <c r="AC9">
        <v>4844042.66</v>
      </c>
      <c r="AD9">
        <v>4844042.66</v>
      </c>
      <c r="AE9">
        <v>2.0689000000000002</v>
      </c>
      <c r="AF9">
        <v>1</v>
      </c>
      <c r="AG9">
        <v>-106.89</v>
      </c>
    </row>
    <row r="10" spans="1:35" x14ac:dyDescent="0.25">
      <c r="A10">
        <v>38</v>
      </c>
      <c r="B10" t="s">
        <v>73</v>
      </c>
      <c r="C10" t="s">
        <v>74</v>
      </c>
      <c r="D10" t="s">
        <v>8</v>
      </c>
      <c r="E10" t="s">
        <v>75</v>
      </c>
      <c r="F10" t="s">
        <v>8</v>
      </c>
      <c r="H10" t="s">
        <v>132</v>
      </c>
      <c r="I10" t="s">
        <v>77</v>
      </c>
      <c r="J10" t="s">
        <v>133</v>
      </c>
      <c r="K10">
        <v>728</v>
      </c>
      <c r="L10" s="11">
        <v>365</v>
      </c>
      <c r="M10">
        <v>363</v>
      </c>
      <c r="N10">
        <v>728</v>
      </c>
      <c r="O10">
        <v>0</v>
      </c>
      <c r="P10">
        <v>728</v>
      </c>
      <c r="Q10">
        <v>0</v>
      </c>
      <c r="R10">
        <v>375.73899999999998</v>
      </c>
      <c r="S10">
        <v>396.80700000000002</v>
      </c>
      <c r="T10">
        <v>20000</v>
      </c>
      <c r="U10">
        <v>421360</v>
      </c>
      <c r="V10">
        <v>0</v>
      </c>
      <c r="W10">
        <v>0</v>
      </c>
      <c r="X10">
        <v>421360</v>
      </c>
      <c r="Y10">
        <v>0</v>
      </c>
      <c r="Z10">
        <v>333118.62</v>
      </c>
      <c r="AA10">
        <v>333118.62</v>
      </c>
      <c r="AB10">
        <v>20.94</v>
      </c>
      <c r="AC10">
        <v>1985300.48</v>
      </c>
      <c r="AD10">
        <v>1985300.48</v>
      </c>
      <c r="AE10">
        <v>0.79059999999999997</v>
      </c>
      <c r="AF10">
        <v>1</v>
      </c>
      <c r="AG10">
        <v>20.94</v>
      </c>
    </row>
    <row r="11" spans="1:35" x14ac:dyDescent="0.25">
      <c r="A11">
        <v>4</v>
      </c>
      <c r="B11" t="s">
        <v>73</v>
      </c>
      <c r="C11" t="s">
        <v>74</v>
      </c>
      <c r="D11" t="s">
        <v>8</v>
      </c>
      <c r="E11" t="s">
        <v>75</v>
      </c>
      <c r="F11" t="s">
        <v>8</v>
      </c>
      <c r="H11" t="s">
        <v>84</v>
      </c>
      <c r="I11" t="s">
        <v>77</v>
      </c>
      <c r="J11" t="s">
        <v>85</v>
      </c>
      <c r="K11">
        <v>750</v>
      </c>
      <c r="L11" s="11">
        <v>381</v>
      </c>
      <c r="M11">
        <v>369</v>
      </c>
      <c r="N11">
        <v>750</v>
      </c>
      <c r="O11">
        <v>0</v>
      </c>
      <c r="P11">
        <v>746</v>
      </c>
      <c r="Q11">
        <v>0</v>
      </c>
      <c r="R11">
        <v>375.41</v>
      </c>
      <c r="S11">
        <v>402.49</v>
      </c>
      <c r="T11">
        <v>20000</v>
      </c>
      <c r="U11">
        <v>541600</v>
      </c>
      <c r="V11">
        <v>0</v>
      </c>
      <c r="W11">
        <v>0</v>
      </c>
      <c r="X11">
        <v>541600</v>
      </c>
      <c r="Y11">
        <v>174</v>
      </c>
      <c r="Z11">
        <v>352780.25799999997</v>
      </c>
      <c r="AA11">
        <v>352954.25799999997</v>
      </c>
      <c r="AB11">
        <v>34.83</v>
      </c>
      <c r="AC11">
        <v>2104627.2599999998</v>
      </c>
      <c r="AD11">
        <v>2103557.2599999998</v>
      </c>
      <c r="AE11">
        <v>0.65169999999999995</v>
      </c>
      <c r="AF11">
        <v>0.99950000000000006</v>
      </c>
      <c r="AG11">
        <v>34.81</v>
      </c>
    </row>
    <row r="12" spans="1:35" x14ac:dyDescent="0.25">
      <c r="A12">
        <v>16</v>
      </c>
      <c r="B12" t="s">
        <v>73</v>
      </c>
      <c r="C12" t="s">
        <v>74</v>
      </c>
      <c r="D12" t="s">
        <v>86</v>
      </c>
      <c r="E12" t="s">
        <v>90</v>
      </c>
      <c r="F12" t="s">
        <v>86</v>
      </c>
      <c r="H12" t="s">
        <v>99</v>
      </c>
      <c r="I12" t="s">
        <v>77</v>
      </c>
      <c r="J12" t="s">
        <v>100</v>
      </c>
      <c r="K12">
        <v>884</v>
      </c>
      <c r="L12" s="11">
        <v>443</v>
      </c>
      <c r="M12">
        <v>441</v>
      </c>
      <c r="N12">
        <v>884</v>
      </c>
      <c r="O12">
        <v>0</v>
      </c>
      <c r="P12">
        <v>882</v>
      </c>
      <c r="Q12">
        <v>0</v>
      </c>
      <c r="R12">
        <v>706.30499999999995</v>
      </c>
      <c r="S12">
        <v>735.65</v>
      </c>
      <c r="T12">
        <v>20000</v>
      </c>
      <c r="U12">
        <v>586900</v>
      </c>
      <c r="V12">
        <v>0</v>
      </c>
      <c r="W12">
        <v>0</v>
      </c>
      <c r="X12">
        <v>586900</v>
      </c>
      <c r="Y12">
        <v>18</v>
      </c>
      <c r="Z12">
        <v>974629.04</v>
      </c>
      <c r="AA12">
        <v>974647.04</v>
      </c>
      <c r="AB12">
        <v>-66.069999999999993</v>
      </c>
      <c r="AC12">
        <v>5728616.4199999999</v>
      </c>
      <c r="AD12">
        <v>5728546.4199999999</v>
      </c>
      <c r="AE12">
        <v>1.6607000000000001</v>
      </c>
      <c r="AF12">
        <v>1</v>
      </c>
      <c r="AG12">
        <v>-66.069999999999993</v>
      </c>
    </row>
    <row r="13" spans="1:35" x14ac:dyDescent="0.25">
      <c r="A13">
        <v>6</v>
      </c>
      <c r="B13" t="s">
        <v>73</v>
      </c>
      <c r="C13" t="s">
        <v>74</v>
      </c>
      <c r="D13" t="s">
        <v>8</v>
      </c>
      <c r="E13" t="s">
        <v>75</v>
      </c>
      <c r="F13" t="s">
        <v>8</v>
      </c>
      <c r="H13" t="s">
        <v>87</v>
      </c>
      <c r="I13" t="s">
        <v>88</v>
      </c>
      <c r="J13" t="s">
        <v>89</v>
      </c>
      <c r="K13">
        <v>7530</v>
      </c>
      <c r="L13" s="11">
        <v>4597</v>
      </c>
      <c r="M13">
        <v>2933</v>
      </c>
      <c r="N13">
        <v>7530</v>
      </c>
      <c r="O13">
        <v>0</v>
      </c>
      <c r="P13">
        <v>0</v>
      </c>
      <c r="Q13">
        <v>0</v>
      </c>
      <c r="R13">
        <v>693.14</v>
      </c>
      <c r="S13">
        <v>708.17</v>
      </c>
      <c r="T13">
        <v>20000</v>
      </c>
      <c r="U13">
        <v>300600</v>
      </c>
      <c r="V13">
        <v>0</v>
      </c>
      <c r="W13">
        <v>0</v>
      </c>
      <c r="X13">
        <v>300600</v>
      </c>
      <c r="Y13">
        <v>403782.9</v>
      </c>
      <c r="Z13">
        <v>0</v>
      </c>
      <c r="AA13">
        <v>403782.9</v>
      </c>
      <c r="AB13">
        <v>-34.33</v>
      </c>
      <c r="AC13">
        <v>4481238.9000000004</v>
      </c>
      <c r="AD13">
        <v>3448426.74</v>
      </c>
      <c r="AE13">
        <v>1.3432999999999999</v>
      </c>
      <c r="AF13">
        <v>0.76949999999999996</v>
      </c>
      <c r="AG13">
        <v>-26.42</v>
      </c>
    </row>
    <row r="14" spans="1:35" x14ac:dyDescent="0.25">
      <c r="A14">
        <v>34</v>
      </c>
      <c r="B14" t="s">
        <v>73</v>
      </c>
      <c r="C14" t="s">
        <v>74</v>
      </c>
      <c r="D14" t="s">
        <v>8</v>
      </c>
      <c r="E14" t="s">
        <v>111</v>
      </c>
      <c r="F14" t="s">
        <v>8</v>
      </c>
      <c r="H14" t="s">
        <v>128</v>
      </c>
      <c r="I14" t="s">
        <v>77</v>
      </c>
      <c r="J14" t="s">
        <v>129</v>
      </c>
      <c r="K14">
        <v>876</v>
      </c>
      <c r="L14" s="11">
        <v>439</v>
      </c>
      <c r="M14">
        <v>437</v>
      </c>
      <c r="N14">
        <v>876</v>
      </c>
      <c r="O14">
        <v>0</v>
      </c>
      <c r="P14">
        <v>876</v>
      </c>
      <c r="Q14">
        <v>0</v>
      </c>
      <c r="R14">
        <v>921.1</v>
      </c>
      <c r="S14">
        <v>944.33900000000006</v>
      </c>
      <c r="T14">
        <v>20000</v>
      </c>
      <c r="U14">
        <v>464780</v>
      </c>
      <c r="V14">
        <v>0</v>
      </c>
      <c r="W14">
        <v>0</v>
      </c>
      <c r="X14">
        <v>464780</v>
      </c>
      <c r="Y14">
        <v>0</v>
      </c>
      <c r="Z14">
        <v>936061.31200000003</v>
      </c>
      <c r="AA14">
        <v>936061.31200000003</v>
      </c>
      <c r="AB14">
        <v>-101.4</v>
      </c>
      <c r="AC14">
        <v>5577672.9400000004</v>
      </c>
      <c r="AD14">
        <v>5577672.9400000004</v>
      </c>
      <c r="AE14">
        <v>2.0139999999999998</v>
      </c>
      <c r="AF14">
        <v>1</v>
      </c>
      <c r="AG14">
        <v>-101.4</v>
      </c>
    </row>
    <row r="15" spans="1:35" x14ac:dyDescent="0.25">
      <c r="A15">
        <v>28</v>
      </c>
      <c r="B15" t="s">
        <v>73</v>
      </c>
      <c r="C15" t="s">
        <v>74</v>
      </c>
      <c r="D15" t="s">
        <v>8</v>
      </c>
      <c r="E15" t="s">
        <v>75</v>
      </c>
      <c r="F15" t="s">
        <v>8</v>
      </c>
      <c r="H15" t="s">
        <v>118</v>
      </c>
      <c r="I15" t="s">
        <v>77</v>
      </c>
      <c r="J15" t="s">
        <v>119</v>
      </c>
      <c r="K15">
        <v>952</v>
      </c>
      <c r="L15" s="11">
        <v>476</v>
      </c>
      <c r="M15">
        <v>476</v>
      </c>
      <c r="N15">
        <v>952</v>
      </c>
      <c r="O15">
        <v>0</v>
      </c>
      <c r="P15">
        <v>950</v>
      </c>
      <c r="Q15">
        <v>0</v>
      </c>
      <c r="R15">
        <v>424.91</v>
      </c>
      <c r="S15">
        <v>453.09</v>
      </c>
      <c r="T15">
        <v>20000</v>
      </c>
      <c r="U15">
        <v>563600</v>
      </c>
      <c r="V15">
        <v>0</v>
      </c>
      <c r="W15">
        <v>0</v>
      </c>
      <c r="X15">
        <v>563600</v>
      </c>
      <c r="Y15">
        <v>220</v>
      </c>
      <c r="Z15">
        <v>430403.348</v>
      </c>
      <c r="AA15">
        <v>430623.348</v>
      </c>
      <c r="AB15">
        <v>23.59</v>
      </c>
      <c r="AC15">
        <v>2569706.92</v>
      </c>
      <c r="AD15">
        <v>2565224.92</v>
      </c>
      <c r="AE15">
        <v>0.7641</v>
      </c>
      <c r="AF15">
        <v>0.99829999999999997</v>
      </c>
      <c r="AG15">
        <v>23.55</v>
      </c>
    </row>
    <row r="16" spans="1:35" x14ac:dyDescent="0.25">
      <c r="A16">
        <v>30</v>
      </c>
      <c r="B16" t="s">
        <v>73</v>
      </c>
      <c r="C16" t="s">
        <v>74</v>
      </c>
      <c r="D16" t="s">
        <v>8</v>
      </c>
      <c r="E16" t="s">
        <v>75</v>
      </c>
      <c r="F16" t="s">
        <v>8</v>
      </c>
      <c r="H16" t="s">
        <v>120</v>
      </c>
      <c r="I16" t="s">
        <v>77</v>
      </c>
      <c r="J16" t="s">
        <v>121</v>
      </c>
      <c r="K16">
        <v>894</v>
      </c>
      <c r="L16" s="11">
        <v>457</v>
      </c>
      <c r="M16">
        <v>437</v>
      </c>
      <c r="N16">
        <v>894</v>
      </c>
      <c r="O16">
        <v>0</v>
      </c>
      <c r="P16">
        <v>894</v>
      </c>
      <c r="Q16">
        <v>0</v>
      </c>
      <c r="R16">
        <v>432.96</v>
      </c>
      <c r="S16">
        <v>458.53</v>
      </c>
      <c r="T16">
        <v>20000</v>
      </c>
      <c r="U16">
        <v>511400</v>
      </c>
      <c r="V16">
        <v>0</v>
      </c>
      <c r="W16">
        <v>0</v>
      </c>
      <c r="X16">
        <v>511400</v>
      </c>
      <c r="Y16">
        <v>0</v>
      </c>
      <c r="Z16">
        <v>770960.67</v>
      </c>
      <c r="AA16">
        <v>770960.67</v>
      </c>
      <c r="AB16">
        <v>-50.75</v>
      </c>
      <c r="AC16">
        <v>4594783.04</v>
      </c>
      <c r="AD16">
        <v>4594783.04</v>
      </c>
      <c r="AE16">
        <v>1.5075000000000001</v>
      </c>
      <c r="AF16">
        <v>1</v>
      </c>
      <c r="AG16">
        <v>-50.75</v>
      </c>
    </row>
    <row r="17" spans="1:33" x14ac:dyDescent="0.25">
      <c r="A17">
        <v>9</v>
      </c>
      <c r="B17" t="s">
        <v>73</v>
      </c>
      <c r="C17" t="s">
        <v>74</v>
      </c>
      <c r="D17" t="s">
        <v>86</v>
      </c>
      <c r="E17" t="s">
        <v>90</v>
      </c>
      <c r="F17" t="s">
        <v>86</v>
      </c>
      <c r="H17" t="s">
        <v>91</v>
      </c>
      <c r="I17" t="s">
        <v>77</v>
      </c>
      <c r="J17" t="s">
        <v>92</v>
      </c>
      <c r="K17">
        <v>1478</v>
      </c>
      <c r="L17" s="11">
        <v>740</v>
      </c>
      <c r="M17">
        <v>738</v>
      </c>
      <c r="N17">
        <v>1478</v>
      </c>
      <c r="O17">
        <v>0</v>
      </c>
      <c r="P17">
        <v>1476</v>
      </c>
      <c r="Q17">
        <v>0</v>
      </c>
      <c r="R17">
        <v>913.75400000000002</v>
      </c>
      <c r="S17">
        <v>942.99699999999996</v>
      </c>
      <c r="T17">
        <v>20000</v>
      </c>
      <c r="U17">
        <v>584860</v>
      </c>
      <c r="V17">
        <v>0</v>
      </c>
      <c r="W17">
        <v>0</v>
      </c>
      <c r="X17">
        <v>584860</v>
      </c>
      <c r="Y17">
        <v>2420</v>
      </c>
      <c r="Z17">
        <v>1072508.1839999999</v>
      </c>
      <c r="AA17">
        <v>1074928.1839999999</v>
      </c>
      <c r="AB17">
        <v>-83.79</v>
      </c>
      <c r="AC17">
        <v>6339958</v>
      </c>
      <c r="AD17">
        <v>6346306</v>
      </c>
      <c r="AE17">
        <v>1.8379000000000001</v>
      </c>
      <c r="AF17">
        <v>1.0009999999999999</v>
      </c>
      <c r="AG17">
        <v>-83.87</v>
      </c>
    </row>
    <row r="18" spans="1:33" x14ac:dyDescent="0.25">
      <c r="A18">
        <v>26</v>
      </c>
      <c r="B18" t="s">
        <v>73</v>
      </c>
      <c r="C18" t="s">
        <v>74</v>
      </c>
      <c r="D18" t="s">
        <v>86</v>
      </c>
      <c r="E18" t="s">
        <v>90</v>
      </c>
      <c r="F18" t="s">
        <v>86</v>
      </c>
      <c r="H18" t="s">
        <v>114</v>
      </c>
      <c r="I18" t="s">
        <v>77</v>
      </c>
      <c r="J18" t="s">
        <v>115</v>
      </c>
      <c r="K18">
        <v>996</v>
      </c>
      <c r="L18" s="11">
        <v>498</v>
      </c>
      <c r="M18">
        <v>498</v>
      </c>
      <c r="N18">
        <v>996</v>
      </c>
      <c r="O18">
        <v>0</v>
      </c>
      <c r="P18">
        <v>996</v>
      </c>
      <c r="Q18">
        <v>0</v>
      </c>
      <c r="R18">
        <v>735.10599999999999</v>
      </c>
      <c r="S18">
        <v>746.096</v>
      </c>
      <c r="T18">
        <v>20000</v>
      </c>
      <c r="U18">
        <v>219800</v>
      </c>
      <c r="V18">
        <v>0</v>
      </c>
      <c r="W18">
        <v>0</v>
      </c>
      <c r="X18">
        <v>219800</v>
      </c>
      <c r="Y18">
        <v>0</v>
      </c>
      <c r="Z18">
        <v>403341.74</v>
      </c>
      <c r="AA18">
        <v>403341.74</v>
      </c>
      <c r="AB18">
        <v>-83.5</v>
      </c>
      <c r="AC18">
        <v>2377024.84</v>
      </c>
      <c r="AD18">
        <v>2377024.84</v>
      </c>
      <c r="AE18">
        <v>1.835</v>
      </c>
      <c r="AF18">
        <v>1</v>
      </c>
      <c r="AG18">
        <v>-83.5</v>
      </c>
    </row>
    <row r="19" spans="1:33" x14ac:dyDescent="0.25">
      <c r="A19">
        <v>32</v>
      </c>
      <c r="B19" t="s">
        <v>73</v>
      </c>
      <c r="C19" t="s">
        <v>74</v>
      </c>
      <c r="D19" t="s">
        <v>8</v>
      </c>
      <c r="E19" t="s">
        <v>75</v>
      </c>
      <c r="F19" t="s">
        <v>8</v>
      </c>
      <c r="H19" t="s">
        <v>124</v>
      </c>
      <c r="I19" t="s">
        <v>77</v>
      </c>
      <c r="J19" t="s">
        <v>125</v>
      </c>
      <c r="K19">
        <v>938</v>
      </c>
      <c r="L19" s="11">
        <v>470</v>
      </c>
      <c r="M19">
        <v>468</v>
      </c>
      <c r="N19">
        <v>938</v>
      </c>
      <c r="O19">
        <v>0</v>
      </c>
      <c r="P19">
        <v>938</v>
      </c>
      <c r="Q19">
        <v>0</v>
      </c>
      <c r="R19">
        <v>494.07</v>
      </c>
      <c r="S19">
        <v>519.94000000000005</v>
      </c>
      <c r="T19">
        <v>20000</v>
      </c>
      <c r="U19">
        <v>517400</v>
      </c>
      <c r="V19">
        <v>0</v>
      </c>
      <c r="W19">
        <v>0</v>
      </c>
      <c r="X19">
        <v>517400</v>
      </c>
      <c r="Y19">
        <v>0</v>
      </c>
      <c r="Z19">
        <v>826753.00199999998</v>
      </c>
      <c r="AA19">
        <v>826753.00199999998</v>
      </c>
      <c r="AB19">
        <v>-59.79</v>
      </c>
      <c r="AC19">
        <v>4927305</v>
      </c>
      <c r="AD19">
        <v>4927305</v>
      </c>
      <c r="AE19">
        <v>1.5979000000000001</v>
      </c>
      <c r="AF19">
        <v>1</v>
      </c>
      <c r="AG19">
        <v>-59.79</v>
      </c>
    </row>
    <row r="20" spans="1:33" x14ac:dyDescent="0.25">
      <c r="A20">
        <v>18</v>
      </c>
      <c r="B20" t="s">
        <v>73</v>
      </c>
      <c r="C20" t="s">
        <v>74</v>
      </c>
      <c r="D20" t="s">
        <v>8</v>
      </c>
      <c r="E20" t="s">
        <v>75</v>
      </c>
      <c r="F20" t="s">
        <v>8</v>
      </c>
      <c r="H20" t="s">
        <v>101</v>
      </c>
      <c r="I20" t="s">
        <v>88</v>
      </c>
      <c r="J20" t="s">
        <v>102</v>
      </c>
      <c r="K20">
        <v>6660</v>
      </c>
      <c r="L20" s="11">
        <v>4100</v>
      </c>
      <c r="M20">
        <v>2560</v>
      </c>
      <c r="N20">
        <v>6660</v>
      </c>
      <c r="O20">
        <v>0</v>
      </c>
      <c r="P20">
        <v>2</v>
      </c>
      <c r="Q20">
        <v>0</v>
      </c>
      <c r="R20">
        <v>633.29999999999995</v>
      </c>
      <c r="S20">
        <v>667.43</v>
      </c>
      <c r="T20">
        <v>20000</v>
      </c>
      <c r="U20">
        <v>682600</v>
      </c>
      <c r="V20">
        <v>0</v>
      </c>
      <c r="W20">
        <v>0</v>
      </c>
      <c r="X20">
        <v>682600</v>
      </c>
      <c r="Y20">
        <v>338644</v>
      </c>
      <c r="Z20">
        <v>2570.4160000000002</v>
      </c>
      <c r="AA20">
        <v>341214.41600000003</v>
      </c>
      <c r="AB20">
        <v>50.01</v>
      </c>
      <c r="AC20">
        <v>3913804.8</v>
      </c>
      <c r="AD20">
        <v>3021129.9</v>
      </c>
      <c r="AE20">
        <v>0.49990000000000001</v>
      </c>
      <c r="AF20">
        <v>0.77190000000000003</v>
      </c>
      <c r="AG20">
        <v>38.6</v>
      </c>
    </row>
    <row r="21" spans="1:33" x14ac:dyDescent="0.25">
      <c r="A21">
        <v>14</v>
      </c>
      <c r="B21" t="s">
        <v>73</v>
      </c>
      <c r="C21" t="s">
        <v>74</v>
      </c>
      <c r="D21" t="s">
        <v>8</v>
      </c>
      <c r="E21" t="s">
        <v>75</v>
      </c>
      <c r="F21" t="s">
        <v>8</v>
      </c>
      <c r="H21" t="s">
        <v>97</v>
      </c>
      <c r="I21" t="s">
        <v>88</v>
      </c>
      <c r="J21" t="s">
        <v>98</v>
      </c>
      <c r="K21">
        <v>3800</v>
      </c>
      <c r="L21" s="11">
        <v>2411</v>
      </c>
      <c r="M21">
        <v>1389</v>
      </c>
      <c r="N21">
        <v>3800</v>
      </c>
      <c r="O21">
        <v>0</v>
      </c>
      <c r="P21">
        <v>0</v>
      </c>
      <c r="Q21">
        <v>0</v>
      </c>
      <c r="R21">
        <v>264.13</v>
      </c>
      <c r="S21">
        <v>272.02999999999997</v>
      </c>
      <c r="T21">
        <v>20000</v>
      </c>
      <c r="U21">
        <v>158000</v>
      </c>
      <c r="V21">
        <v>0</v>
      </c>
      <c r="W21">
        <v>0</v>
      </c>
      <c r="X21">
        <v>158000</v>
      </c>
      <c r="Y21">
        <v>229935.6</v>
      </c>
      <c r="Z21">
        <v>0</v>
      </c>
      <c r="AA21">
        <v>229935.6</v>
      </c>
      <c r="AB21">
        <v>-45.53</v>
      </c>
      <c r="AC21">
        <v>2438440.6800000002</v>
      </c>
      <c r="AD21">
        <v>1861560.68</v>
      </c>
      <c r="AE21">
        <v>1.4553</v>
      </c>
      <c r="AF21">
        <v>0.76339999999999997</v>
      </c>
      <c r="AG21">
        <v>-34.76</v>
      </c>
    </row>
    <row r="22" spans="1:33" x14ac:dyDescent="0.25">
      <c r="A22">
        <v>10</v>
      </c>
      <c r="B22" t="s">
        <v>73</v>
      </c>
      <c r="C22" t="s">
        <v>74</v>
      </c>
      <c r="D22" t="s">
        <v>8</v>
      </c>
      <c r="E22" t="s">
        <v>79</v>
      </c>
      <c r="F22" t="s">
        <v>8</v>
      </c>
      <c r="H22" t="s">
        <v>93</v>
      </c>
      <c r="I22" t="s">
        <v>88</v>
      </c>
      <c r="J22" t="s">
        <v>94</v>
      </c>
      <c r="K22">
        <v>4770</v>
      </c>
      <c r="L22" s="11">
        <v>2728</v>
      </c>
      <c r="M22">
        <v>2042</v>
      </c>
      <c r="N22">
        <v>4770</v>
      </c>
      <c r="O22">
        <v>0</v>
      </c>
      <c r="P22">
        <v>0</v>
      </c>
      <c r="Q22">
        <v>0</v>
      </c>
      <c r="R22">
        <v>340.69400000000002</v>
      </c>
      <c r="S22">
        <v>341.35599999999999</v>
      </c>
      <c r="T22">
        <v>20000</v>
      </c>
      <c r="U22">
        <v>13240</v>
      </c>
      <c r="V22">
        <v>0</v>
      </c>
      <c r="W22">
        <v>0</v>
      </c>
      <c r="X22">
        <v>13240</v>
      </c>
      <c r="Y22">
        <v>294742.40000000002</v>
      </c>
      <c r="Z22">
        <v>0</v>
      </c>
      <c r="AA22">
        <v>294742.40000000002</v>
      </c>
      <c r="AB22">
        <v>-2126.15</v>
      </c>
      <c r="AC22">
        <v>3311128.52</v>
      </c>
      <c r="AD22">
        <v>2407928.58</v>
      </c>
      <c r="AE22">
        <v>22.261500000000002</v>
      </c>
      <c r="AF22">
        <v>0.72719999999999996</v>
      </c>
      <c r="AG22">
        <v>-1546.14</v>
      </c>
    </row>
    <row r="23" spans="1:33" x14ac:dyDescent="0.25">
      <c r="A23">
        <v>31</v>
      </c>
      <c r="B23" t="s">
        <v>73</v>
      </c>
      <c r="C23" t="s">
        <v>74</v>
      </c>
      <c r="D23" t="s">
        <v>86</v>
      </c>
      <c r="E23" t="s">
        <v>90</v>
      </c>
      <c r="F23" t="s">
        <v>86</v>
      </c>
      <c r="H23" t="s">
        <v>122</v>
      </c>
      <c r="I23" t="s">
        <v>77</v>
      </c>
      <c r="J23" t="s">
        <v>123</v>
      </c>
      <c r="K23">
        <v>1080</v>
      </c>
      <c r="L23" s="11">
        <v>540</v>
      </c>
      <c r="M23">
        <v>540</v>
      </c>
      <c r="N23">
        <v>1080</v>
      </c>
      <c r="O23">
        <v>0</v>
      </c>
      <c r="P23">
        <v>1080</v>
      </c>
      <c r="Q23">
        <v>0</v>
      </c>
      <c r="R23">
        <v>876.25199999999995</v>
      </c>
      <c r="S23">
        <v>909.32100000000003</v>
      </c>
      <c r="T23">
        <v>20000</v>
      </c>
      <c r="U23">
        <v>661380</v>
      </c>
      <c r="V23">
        <v>0</v>
      </c>
      <c r="W23">
        <v>0</v>
      </c>
      <c r="X23">
        <v>661380</v>
      </c>
      <c r="Y23">
        <v>0</v>
      </c>
      <c r="Z23">
        <v>1188535.9099999999</v>
      </c>
      <c r="AA23">
        <v>1188535.9099999999</v>
      </c>
      <c r="AB23">
        <v>-79.709999999999994</v>
      </c>
      <c r="AC23">
        <v>6976978.1600000001</v>
      </c>
      <c r="AD23">
        <v>6976978.1600000001</v>
      </c>
      <c r="AE23">
        <v>1.7970999999999999</v>
      </c>
      <c r="AF23">
        <v>1</v>
      </c>
      <c r="AG23">
        <v>-79.709999999999994</v>
      </c>
    </row>
    <row r="24" spans="1:33" x14ac:dyDescent="0.25">
      <c r="A24">
        <v>27</v>
      </c>
      <c r="B24" t="s">
        <v>73</v>
      </c>
      <c r="C24" t="s">
        <v>74</v>
      </c>
      <c r="D24" t="s">
        <v>8</v>
      </c>
      <c r="E24" t="s">
        <v>79</v>
      </c>
      <c r="F24" t="s">
        <v>8</v>
      </c>
      <c r="H24" t="s">
        <v>116</v>
      </c>
      <c r="I24" t="s">
        <v>77</v>
      </c>
      <c r="J24" t="s">
        <v>117</v>
      </c>
      <c r="K24">
        <v>1596</v>
      </c>
      <c r="L24" s="11">
        <v>805</v>
      </c>
      <c r="M24">
        <v>791</v>
      </c>
      <c r="N24">
        <v>1596</v>
      </c>
      <c r="O24">
        <v>0</v>
      </c>
      <c r="P24">
        <v>1596</v>
      </c>
      <c r="Q24">
        <v>0</v>
      </c>
      <c r="R24">
        <v>605.47</v>
      </c>
      <c r="S24">
        <v>649.00300000000004</v>
      </c>
      <c r="T24">
        <v>20000</v>
      </c>
      <c r="U24">
        <v>870660</v>
      </c>
      <c r="V24">
        <v>0</v>
      </c>
      <c r="W24">
        <v>0</v>
      </c>
      <c r="X24">
        <v>870660</v>
      </c>
      <c r="Y24">
        <v>0</v>
      </c>
      <c r="Z24">
        <v>1705444.156</v>
      </c>
      <c r="AA24">
        <v>1705444.156</v>
      </c>
      <c r="AB24">
        <v>-95.88</v>
      </c>
      <c r="AC24">
        <v>10164447.880000001</v>
      </c>
      <c r="AD24">
        <v>10164447.880000001</v>
      </c>
      <c r="AE24">
        <v>1.9588000000000001</v>
      </c>
      <c r="AF24">
        <v>1</v>
      </c>
      <c r="AG24">
        <v>-95.88</v>
      </c>
    </row>
    <row r="25" spans="1:33" x14ac:dyDescent="0.25">
      <c r="A25">
        <v>33</v>
      </c>
      <c r="B25" t="s">
        <v>73</v>
      </c>
      <c r="C25" t="s">
        <v>74</v>
      </c>
      <c r="D25" t="s">
        <v>8</v>
      </c>
      <c r="E25" t="s">
        <v>75</v>
      </c>
      <c r="F25" t="s">
        <v>8</v>
      </c>
      <c r="H25" t="s">
        <v>126</v>
      </c>
      <c r="I25" t="s">
        <v>77</v>
      </c>
      <c r="J25" t="s">
        <v>127</v>
      </c>
      <c r="K25">
        <v>906</v>
      </c>
      <c r="L25" s="11">
        <v>456</v>
      </c>
      <c r="M25">
        <v>450</v>
      </c>
      <c r="N25">
        <v>906</v>
      </c>
      <c r="O25">
        <v>0</v>
      </c>
      <c r="P25">
        <v>906</v>
      </c>
      <c r="Q25">
        <v>0</v>
      </c>
      <c r="R25">
        <v>467.96</v>
      </c>
      <c r="S25">
        <v>491.86</v>
      </c>
      <c r="T25">
        <v>20000</v>
      </c>
      <c r="U25">
        <v>478000</v>
      </c>
      <c r="V25">
        <v>0</v>
      </c>
      <c r="W25">
        <v>0</v>
      </c>
      <c r="X25">
        <v>478000</v>
      </c>
      <c r="Y25">
        <v>0</v>
      </c>
      <c r="Z25">
        <v>940923.27800000005</v>
      </c>
      <c r="AA25">
        <v>940923.27800000005</v>
      </c>
      <c r="AB25">
        <v>-96.85</v>
      </c>
      <c r="AC25">
        <v>5607477.2800000003</v>
      </c>
      <c r="AD25">
        <v>5607477.2800000003</v>
      </c>
      <c r="AE25">
        <v>1.9684999999999999</v>
      </c>
      <c r="AF25">
        <v>1</v>
      </c>
      <c r="AG25">
        <v>-96.85</v>
      </c>
    </row>
    <row r="26" spans="1:33" x14ac:dyDescent="0.25">
      <c r="A26">
        <v>1</v>
      </c>
      <c r="B26" t="s">
        <v>73</v>
      </c>
      <c r="C26" t="s">
        <v>74</v>
      </c>
      <c r="D26" t="s">
        <v>8</v>
      </c>
      <c r="E26" t="s">
        <v>75</v>
      </c>
      <c r="F26" t="s">
        <v>8</v>
      </c>
      <c r="H26" t="s">
        <v>76</v>
      </c>
      <c r="I26" t="s">
        <v>77</v>
      </c>
      <c r="J26" t="s">
        <v>78</v>
      </c>
      <c r="K26">
        <v>954</v>
      </c>
      <c r="L26" s="11">
        <v>503</v>
      </c>
      <c r="M26">
        <v>451</v>
      </c>
      <c r="N26">
        <v>954</v>
      </c>
      <c r="O26">
        <v>0</v>
      </c>
      <c r="P26">
        <v>942</v>
      </c>
      <c r="Q26">
        <v>0</v>
      </c>
      <c r="R26">
        <v>334.25</v>
      </c>
      <c r="S26">
        <v>357.03</v>
      </c>
      <c r="T26">
        <v>20000</v>
      </c>
      <c r="U26">
        <v>455600</v>
      </c>
      <c r="V26">
        <v>0</v>
      </c>
      <c r="W26">
        <v>0</v>
      </c>
      <c r="X26">
        <v>455600</v>
      </c>
      <c r="Y26">
        <v>318</v>
      </c>
      <c r="Z26">
        <v>707502.94</v>
      </c>
      <c r="AA26">
        <v>707820.94</v>
      </c>
      <c r="AB26">
        <v>-55.36</v>
      </c>
      <c r="AC26">
        <v>4168140.48</v>
      </c>
      <c r="AD26">
        <v>4164320.48</v>
      </c>
      <c r="AE26">
        <v>1.5536000000000001</v>
      </c>
      <c r="AF26">
        <v>0.99909999999999999</v>
      </c>
      <c r="AG26">
        <v>-55.31</v>
      </c>
    </row>
    <row r="27" spans="1:33" x14ac:dyDescent="0.25">
      <c r="A27">
        <v>2</v>
      </c>
      <c r="B27" t="s">
        <v>73</v>
      </c>
      <c r="C27" t="s">
        <v>74</v>
      </c>
      <c r="D27" t="s">
        <v>8</v>
      </c>
      <c r="E27" t="s">
        <v>79</v>
      </c>
      <c r="F27" t="s">
        <v>8</v>
      </c>
      <c r="H27" t="s">
        <v>80</v>
      </c>
      <c r="I27" t="s">
        <v>77</v>
      </c>
      <c r="J27" t="s">
        <v>81</v>
      </c>
      <c r="K27">
        <v>1274</v>
      </c>
      <c r="L27" s="11">
        <v>645</v>
      </c>
      <c r="M27">
        <v>629</v>
      </c>
      <c r="N27">
        <v>1274</v>
      </c>
      <c r="O27">
        <v>0</v>
      </c>
      <c r="P27">
        <v>1268</v>
      </c>
      <c r="Q27">
        <v>0</v>
      </c>
      <c r="R27">
        <v>475.71</v>
      </c>
      <c r="S27">
        <v>491.5</v>
      </c>
      <c r="T27">
        <v>20000</v>
      </c>
      <c r="U27">
        <v>315800</v>
      </c>
      <c r="V27">
        <v>0</v>
      </c>
      <c r="W27">
        <v>0</v>
      </c>
      <c r="X27">
        <v>315800</v>
      </c>
      <c r="Y27">
        <v>230</v>
      </c>
      <c r="Z27">
        <v>641390.81799999997</v>
      </c>
      <c r="AA27">
        <v>641620.81799999997</v>
      </c>
      <c r="AB27">
        <v>-103.17</v>
      </c>
      <c r="AC27">
        <v>3825035.76</v>
      </c>
      <c r="AD27">
        <v>3825149.76</v>
      </c>
      <c r="AE27">
        <v>2.0316999999999998</v>
      </c>
      <c r="AF27">
        <v>1</v>
      </c>
      <c r="AG27">
        <v>-103.17</v>
      </c>
    </row>
    <row r="28" spans="1:33" x14ac:dyDescent="0.25">
      <c r="A28">
        <v>22</v>
      </c>
      <c r="B28" t="s">
        <v>73</v>
      </c>
      <c r="C28" t="s">
        <v>74</v>
      </c>
      <c r="D28" t="s">
        <v>8</v>
      </c>
      <c r="E28" t="s">
        <v>75</v>
      </c>
      <c r="F28" t="s">
        <v>8</v>
      </c>
      <c r="H28" t="s">
        <v>105</v>
      </c>
      <c r="I28" t="s">
        <v>77</v>
      </c>
      <c r="J28" t="s">
        <v>106</v>
      </c>
      <c r="K28">
        <v>640</v>
      </c>
      <c r="L28" s="11">
        <v>321</v>
      </c>
      <c r="M28">
        <v>319</v>
      </c>
      <c r="N28">
        <v>640</v>
      </c>
      <c r="O28">
        <v>0</v>
      </c>
      <c r="P28">
        <v>638</v>
      </c>
      <c r="Q28">
        <v>0</v>
      </c>
      <c r="R28">
        <v>4823.5</v>
      </c>
      <c r="S28">
        <v>5004.2</v>
      </c>
      <c r="T28">
        <v>2000</v>
      </c>
      <c r="U28">
        <v>361400</v>
      </c>
      <c r="V28">
        <v>0</v>
      </c>
      <c r="W28">
        <v>0</v>
      </c>
      <c r="X28">
        <v>361400</v>
      </c>
      <c r="Y28">
        <v>196</v>
      </c>
      <c r="Z28">
        <v>699774.18599999999</v>
      </c>
      <c r="AA28">
        <v>699970.18599999999</v>
      </c>
      <c r="AB28">
        <v>-93.68</v>
      </c>
      <c r="AC28">
        <v>4172062.42</v>
      </c>
      <c r="AD28">
        <v>4172062.42</v>
      </c>
      <c r="AE28">
        <v>1.9368000000000001</v>
      </c>
      <c r="AF28">
        <v>1</v>
      </c>
      <c r="AG28">
        <v>-93.68</v>
      </c>
    </row>
    <row r="29" spans="1:33" x14ac:dyDescent="0.25">
      <c r="A29">
        <v>11</v>
      </c>
      <c r="B29" t="s">
        <v>73</v>
      </c>
      <c r="C29" t="s">
        <v>74</v>
      </c>
      <c r="D29" t="s">
        <v>8</v>
      </c>
      <c r="E29" t="s">
        <v>79</v>
      </c>
      <c r="F29" t="s">
        <v>8</v>
      </c>
      <c r="H29" t="s">
        <v>95</v>
      </c>
      <c r="I29" t="s">
        <v>88</v>
      </c>
      <c r="J29" t="s">
        <v>96</v>
      </c>
      <c r="K29">
        <v>7166</v>
      </c>
      <c r="L29" s="11">
        <v>4135</v>
      </c>
      <c r="M29">
        <v>3031</v>
      </c>
      <c r="N29">
        <v>7166</v>
      </c>
      <c r="O29">
        <v>0</v>
      </c>
      <c r="P29">
        <v>0</v>
      </c>
      <c r="Q29">
        <v>0</v>
      </c>
      <c r="R29">
        <v>542.80200000000002</v>
      </c>
      <c r="S29">
        <v>558.77300000000002</v>
      </c>
      <c r="T29">
        <v>20000</v>
      </c>
      <c r="U29">
        <v>319420</v>
      </c>
      <c r="V29">
        <v>0</v>
      </c>
      <c r="W29">
        <v>0</v>
      </c>
      <c r="X29">
        <v>319420</v>
      </c>
      <c r="Y29">
        <v>506822</v>
      </c>
      <c r="Z29">
        <v>0</v>
      </c>
      <c r="AA29">
        <v>506822</v>
      </c>
      <c r="AB29">
        <v>-58.67</v>
      </c>
      <c r="AC29">
        <v>5264473.0599999996</v>
      </c>
      <c r="AD29">
        <v>3603015.38</v>
      </c>
      <c r="AE29">
        <v>1.5867</v>
      </c>
      <c r="AF29">
        <v>0.68440000000000001</v>
      </c>
      <c r="AG29">
        <v>-40.15</v>
      </c>
    </row>
    <row r="30" spans="1:33" x14ac:dyDescent="0.25">
      <c r="A30">
        <v>23</v>
      </c>
      <c r="B30" t="s">
        <v>73</v>
      </c>
      <c r="C30" t="s">
        <v>74</v>
      </c>
      <c r="D30" t="s">
        <v>86</v>
      </c>
      <c r="E30" t="s">
        <v>90</v>
      </c>
      <c r="F30" t="s">
        <v>86</v>
      </c>
      <c r="H30" t="s">
        <v>107</v>
      </c>
      <c r="I30" t="s">
        <v>88</v>
      </c>
      <c r="J30" t="s">
        <v>108</v>
      </c>
      <c r="K30">
        <v>9252</v>
      </c>
      <c r="L30" s="11">
        <v>5543</v>
      </c>
      <c r="M30">
        <v>3709</v>
      </c>
      <c r="N30">
        <v>9252</v>
      </c>
      <c r="O30">
        <v>0</v>
      </c>
      <c r="P30">
        <v>0</v>
      </c>
      <c r="Q30">
        <v>0</v>
      </c>
      <c r="R30">
        <v>17901.099999999999</v>
      </c>
      <c r="S30">
        <v>18325.099999999999</v>
      </c>
      <c r="T30">
        <v>1000</v>
      </c>
      <c r="U30">
        <v>424000</v>
      </c>
      <c r="V30">
        <v>0</v>
      </c>
      <c r="W30">
        <v>0</v>
      </c>
      <c r="X30">
        <v>424000</v>
      </c>
      <c r="Y30">
        <v>902069</v>
      </c>
      <c r="Z30">
        <v>0</v>
      </c>
      <c r="AA30">
        <v>902069</v>
      </c>
      <c r="AB30">
        <v>-112.75</v>
      </c>
      <c r="AC30">
        <v>10407455.34</v>
      </c>
      <c r="AD30">
        <v>8805515.9600000009</v>
      </c>
      <c r="AE30">
        <v>2.1274999999999999</v>
      </c>
      <c r="AF30">
        <v>0.84609999999999996</v>
      </c>
      <c r="AG30">
        <v>-95.4</v>
      </c>
    </row>
    <row r="31" spans="1:33" x14ac:dyDescent="0.25">
      <c r="A31">
        <v>3</v>
      </c>
      <c r="B31" t="s">
        <v>73</v>
      </c>
      <c r="C31" t="s">
        <v>74</v>
      </c>
      <c r="D31" t="s">
        <v>8</v>
      </c>
      <c r="E31" t="s">
        <v>79</v>
      </c>
      <c r="F31" t="s">
        <v>8</v>
      </c>
      <c r="H31" t="s">
        <v>82</v>
      </c>
      <c r="I31" t="s">
        <v>77</v>
      </c>
      <c r="J31" t="s">
        <v>83</v>
      </c>
      <c r="K31">
        <v>768</v>
      </c>
      <c r="L31" s="11">
        <v>416</v>
      </c>
      <c r="M31">
        <v>352</v>
      </c>
      <c r="N31">
        <v>768</v>
      </c>
      <c r="O31">
        <v>0</v>
      </c>
      <c r="P31">
        <v>764</v>
      </c>
      <c r="Q31">
        <v>0</v>
      </c>
      <c r="R31">
        <v>425.72800000000001</v>
      </c>
      <c r="S31">
        <v>464.94600000000003</v>
      </c>
      <c r="T31">
        <v>20000</v>
      </c>
      <c r="U31">
        <v>784360</v>
      </c>
      <c r="V31">
        <v>0</v>
      </c>
      <c r="W31">
        <v>0</v>
      </c>
      <c r="X31">
        <v>784360</v>
      </c>
      <c r="Y31">
        <v>40</v>
      </c>
      <c r="Z31">
        <v>438643.99200000003</v>
      </c>
      <c r="AA31">
        <v>438683.99200000003</v>
      </c>
      <c r="AB31">
        <v>44.07</v>
      </c>
      <c r="AC31">
        <v>2616283.7599999998</v>
      </c>
      <c r="AD31">
        <v>2614717.7599999998</v>
      </c>
      <c r="AE31">
        <v>0.55930000000000002</v>
      </c>
      <c r="AF31">
        <v>0.99939999999999996</v>
      </c>
      <c r="AG31">
        <v>44.04</v>
      </c>
    </row>
    <row r="32" spans="1:33" x14ac:dyDescent="0.25">
      <c r="A32">
        <v>25</v>
      </c>
      <c r="B32" t="s">
        <v>73</v>
      </c>
      <c r="C32" t="s">
        <v>74</v>
      </c>
      <c r="D32" t="s">
        <v>8</v>
      </c>
      <c r="E32" t="s">
        <v>111</v>
      </c>
      <c r="F32" t="s">
        <v>8</v>
      </c>
      <c r="H32" t="s">
        <v>112</v>
      </c>
      <c r="I32" t="s">
        <v>77</v>
      </c>
      <c r="J32" t="s">
        <v>113</v>
      </c>
      <c r="K32">
        <v>660</v>
      </c>
      <c r="L32" s="11">
        <v>331</v>
      </c>
      <c r="M32">
        <v>329</v>
      </c>
      <c r="N32">
        <v>660</v>
      </c>
      <c r="O32">
        <v>0</v>
      </c>
      <c r="P32">
        <v>658</v>
      </c>
      <c r="Q32">
        <v>0</v>
      </c>
      <c r="R32">
        <v>544.85</v>
      </c>
      <c r="S32">
        <v>570.03899999999999</v>
      </c>
      <c r="T32">
        <v>20000</v>
      </c>
      <c r="U32">
        <v>503780</v>
      </c>
      <c r="V32">
        <v>0</v>
      </c>
      <c r="W32">
        <v>0</v>
      </c>
      <c r="X32">
        <v>503780</v>
      </c>
      <c r="Y32">
        <v>24</v>
      </c>
      <c r="Z32">
        <v>71074.703999999998</v>
      </c>
      <c r="AA32">
        <v>71098.703999999998</v>
      </c>
      <c r="AB32">
        <v>85.89</v>
      </c>
      <c r="AC32">
        <v>424008.66</v>
      </c>
      <c r="AD32">
        <v>424008.66</v>
      </c>
      <c r="AE32">
        <v>0.1411</v>
      </c>
      <c r="AF32">
        <v>1</v>
      </c>
      <c r="AG32">
        <v>85.89</v>
      </c>
    </row>
    <row r="33" spans="1:33" x14ac:dyDescent="0.25">
      <c r="A33">
        <v>24</v>
      </c>
      <c r="B33" t="s">
        <v>73</v>
      </c>
      <c r="C33" t="s">
        <v>74</v>
      </c>
      <c r="D33" t="s">
        <v>86</v>
      </c>
      <c r="E33" t="s">
        <v>90</v>
      </c>
      <c r="F33" t="s">
        <v>86</v>
      </c>
      <c r="H33" t="s">
        <v>109</v>
      </c>
      <c r="I33" t="s">
        <v>77</v>
      </c>
      <c r="J33" t="s">
        <v>110</v>
      </c>
      <c r="K33">
        <v>670</v>
      </c>
      <c r="L33" s="11">
        <v>336</v>
      </c>
      <c r="M33">
        <v>334</v>
      </c>
      <c r="N33">
        <v>670</v>
      </c>
      <c r="O33">
        <v>0</v>
      </c>
      <c r="P33">
        <v>668</v>
      </c>
      <c r="Q33">
        <v>0</v>
      </c>
      <c r="R33">
        <v>4689.3999999999996</v>
      </c>
      <c r="S33">
        <v>5096.8999999999996</v>
      </c>
      <c r="T33">
        <v>1000</v>
      </c>
      <c r="U33">
        <v>407500</v>
      </c>
      <c r="V33">
        <v>0</v>
      </c>
      <c r="W33">
        <v>0</v>
      </c>
      <c r="X33">
        <v>407500</v>
      </c>
      <c r="Y33">
        <v>250</v>
      </c>
      <c r="Z33">
        <v>713600</v>
      </c>
      <c r="AA33">
        <v>713850</v>
      </c>
      <c r="AB33">
        <v>-75.180000000000007</v>
      </c>
      <c r="AC33">
        <v>4190767</v>
      </c>
      <c r="AD33">
        <v>4190191</v>
      </c>
      <c r="AE33">
        <v>1.7518</v>
      </c>
      <c r="AF33">
        <v>0.99990000000000001</v>
      </c>
      <c r="AG33">
        <v>-75.17</v>
      </c>
    </row>
    <row r="34" spans="1:33" x14ac:dyDescent="0.25">
      <c r="A34">
        <v>39</v>
      </c>
      <c r="B34" t="s">
        <v>73</v>
      </c>
      <c r="C34" t="s">
        <v>74</v>
      </c>
      <c r="D34" t="s">
        <v>8</v>
      </c>
      <c r="E34" t="s">
        <v>79</v>
      </c>
      <c r="F34" t="s">
        <v>8</v>
      </c>
      <c r="H34" t="s">
        <v>134</v>
      </c>
      <c r="I34" t="s">
        <v>77</v>
      </c>
      <c r="J34" t="s">
        <v>135</v>
      </c>
      <c r="K34">
        <v>704</v>
      </c>
      <c r="L34" s="11">
        <v>364</v>
      </c>
      <c r="M34">
        <v>340</v>
      </c>
      <c r="N34">
        <v>704</v>
      </c>
      <c r="O34">
        <v>0</v>
      </c>
      <c r="P34">
        <v>704</v>
      </c>
      <c r="Q34">
        <v>0</v>
      </c>
      <c r="R34">
        <v>424.37599999999998</v>
      </c>
      <c r="S34">
        <v>448.05700000000002</v>
      </c>
      <c r="T34">
        <v>20000</v>
      </c>
      <c r="U34">
        <v>473620</v>
      </c>
      <c r="V34">
        <v>0</v>
      </c>
      <c r="W34">
        <v>0</v>
      </c>
      <c r="X34">
        <v>473620</v>
      </c>
      <c r="Y34">
        <v>0</v>
      </c>
      <c r="Z34">
        <v>636600.60400000005</v>
      </c>
      <c r="AA34">
        <v>636600.60400000005</v>
      </c>
      <c r="AB34">
        <v>-34.409999999999997</v>
      </c>
      <c r="AC34">
        <v>3794139.5</v>
      </c>
      <c r="AD34">
        <v>3794139.5</v>
      </c>
      <c r="AE34">
        <v>1.3441000000000001</v>
      </c>
      <c r="AF34">
        <v>1</v>
      </c>
      <c r="AG34">
        <v>-34.409999999999997</v>
      </c>
    </row>
    <row r="35" spans="1:33" x14ac:dyDescent="0.25">
      <c r="A35">
        <v>19</v>
      </c>
      <c r="B35" t="s">
        <v>73</v>
      </c>
      <c r="C35" t="s">
        <v>74</v>
      </c>
      <c r="D35" t="s">
        <v>8</v>
      </c>
      <c r="E35" t="s">
        <v>79</v>
      </c>
      <c r="F35" t="s">
        <v>8</v>
      </c>
      <c r="H35" t="s">
        <v>103</v>
      </c>
      <c r="I35" t="s">
        <v>88</v>
      </c>
      <c r="J35" t="s">
        <v>104</v>
      </c>
      <c r="K35">
        <v>4622</v>
      </c>
      <c r="L35" s="11">
        <v>2560</v>
      </c>
      <c r="M35">
        <v>2062</v>
      </c>
      <c r="N35">
        <v>4622</v>
      </c>
      <c r="O35">
        <v>0</v>
      </c>
      <c r="P35">
        <v>0</v>
      </c>
      <c r="Q35">
        <v>0</v>
      </c>
      <c r="R35">
        <v>331.80099999999999</v>
      </c>
      <c r="S35">
        <v>352.80500000000001</v>
      </c>
      <c r="T35">
        <v>10000</v>
      </c>
      <c r="U35">
        <v>210040</v>
      </c>
      <c r="V35">
        <v>0</v>
      </c>
      <c r="W35">
        <v>0</v>
      </c>
      <c r="X35">
        <v>210040</v>
      </c>
      <c r="Y35">
        <v>260940</v>
      </c>
      <c r="Z35">
        <v>0</v>
      </c>
      <c r="AA35">
        <v>260940</v>
      </c>
      <c r="AB35">
        <v>-24.23</v>
      </c>
      <c r="AC35">
        <v>3212190.88</v>
      </c>
      <c r="AD35">
        <v>2162704.88</v>
      </c>
      <c r="AE35">
        <v>1.2423</v>
      </c>
      <c r="AF35">
        <v>0.67330000000000001</v>
      </c>
      <c r="AG35">
        <v>-16.309999999999999</v>
      </c>
    </row>
    <row r="36" spans="1:33" x14ac:dyDescent="0.25">
      <c r="K36">
        <f>SUBTOTAL(109,Table1[NO OF INS])</f>
        <v>62452</v>
      </c>
      <c r="L36" s="10">
        <f>SUBTOTAL(109,Table1[n soft installations])</f>
        <v>35515</v>
      </c>
      <c r="M36" s="10">
        <f>Table1[[#Totals],[NO OF INS]]-Table1[[#Totals],[n soft installations]]</f>
        <v>26937</v>
      </c>
    </row>
  </sheetData>
  <mergeCells count="41">
    <mergeCell ref="AH7"/>
    <mergeCell ref="AC7"/>
    <mergeCell ref="AD7"/>
    <mergeCell ref="AE7"/>
    <mergeCell ref="AF7"/>
    <mergeCell ref="AG7"/>
    <mergeCell ref="X7"/>
    <mergeCell ref="Y7"/>
    <mergeCell ref="Z7"/>
    <mergeCell ref="AA7"/>
    <mergeCell ref="AB7"/>
    <mergeCell ref="S7"/>
    <mergeCell ref="T7"/>
    <mergeCell ref="U7"/>
    <mergeCell ref="V7"/>
    <mergeCell ref="W7"/>
    <mergeCell ref="P7"/>
    <mergeCell ref="Q7"/>
    <mergeCell ref="R7"/>
    <mergeCell ref="I6"/>
    <mergeCell ref="J6"/>
    <mergeCell ref="I7"/>
    <mergeCell ref="J7"/>
    <mergeCell ref="K7"/>
    <mergeCell ref="N7"/>
    <mergeCell ref="O7"/>
    <mergeCell ref="D7"/>
    <mergeCell ref="E7"/>
    <mergeCell ref="F7"/>
    <mergeCell ref="G7"/>
    <mergeCell ref="H7"/>
    <mergeCell ref="B5"/>
    <mergeCell ref="C5"/>
    <mergeCell ref="A7"/>
    <mergeCell ref="B7"/>
    <mergeCell ref="C7"/>
    <mergeCell ref="A1:AH1"/>
    <mergeCell ref="A2:AH2"/>
    <mergeCell ref="A3:AH3"/>
    <mergeCell ref="B4"/>
    <mergeCell ref="C4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2025-03-26T06:01:00Z</dcterms:created>
  <dcterms:modified xsi:type="dcterms:W3CDTF">2025-03-26T06:41:11Z</dcterms:modified>
</cp:coreProperties>
</file>