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50" yWindow="570" windowWidth="28455" windowHeight="11955"/>
  </bookViews>
  <sheets>
    <sheet name="sheet1" sheetId="2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J9" i="2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</calcChain>
</file>

<file path=xl/sharedStrings.xml><?xml version="1.0" encoding="utf-8"?>
<sst xmlns="http://schemas.openxmlformats.org/spreadsheetml/2006/main" count="502" uniqueCount="164">
  <si>
    <t>Bangalore Electricity Supply Company Limited (BESCOM)</t>
  </si>
  <si>
    <t>ENERGY AUDIT FEEDER WISE REPORT -VEERASANDRA-SECTION</t>
  </si>
  <si>
    <t>Report for the Period from 01-Jun-2025 to 25-Jun-2025</t>
  </si>
  <si>
    <t xml:space="preserve">Generated By: </t>
  </si>
  <si>
    <t>ANIL KUMAR M</t>
  </si>
  <si>
    <t xml:space="preserve">Generated On: </t>
  </si>
  <si>
    <t>25-06-2025 15:53:15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</si>
  <si>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</si>
  <si>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</si>
  <si>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</si>
  <si>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</si>
  <si>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</si>
  <si>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</si>
  <si>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</si>
  <si>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</si>
  <si>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</si>
  <si>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</si>
  <si>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</si>
  <si>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</si>
  <si>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</si>
  <si>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</si>
  <si>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</si>
  <si>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</si>
  <si>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</si>
  <si>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</si>
  <si>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</si>
  <si>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</si>
  <si>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</si>
  <si>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</si>
  <si>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</si>
  <si>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</si>
  <si>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</si>
  <si>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</si>
  <si>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</si>
  <si>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</si>
  <si>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</si>
  <si>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</si>
  <si>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</si>
  <si>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</si>
  <si>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</si>
  <si>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</si>
  <si>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</si>
  <si>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</si>
  <si>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</si>
  <si>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SLNO</t>
  </si>
  <si>
    <t>ZONE</t>
  </si>
  <si>
    <t>CIRCLE</t>
  </si>
  <si>
    <t>DIVISION</t>
  </si>
  <si>
    <t>SUB DIVISION</t>
  </si>
  <si>
    <t>STATION NAME</t>
  </si>
  <si>
    <t>FEEDER OWNER</t>
  </si>
  <si>
    <t>FEEDER INDEX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</si>
  <si>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</si>
  <si>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</si>
  <si>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</si>
  <si>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</si>
  <si>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</si>
  <si>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</si>
  <si>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</si>
  <si>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</si>
  <si>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</si>
  <si>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</si>
  <si>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</si>
  <si>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METERCHANGE UNITS</t>
  </si>
  <si>
    <t>CONSUMPTION T=(Q-P)*R+S</t>
  </si>
  <si>
    <t>IMPORTED ENERGY</t>
  </si>
  <si>
    <t>EXPORTED ENERGY</t>
  </si>
  <si>
    <t>SRTPV CONSUMPTION</t>
  </si>
  <si>
    <t>NET CONSUMPTION X=T+U-V+W</t>
  </si>
  <si>
    <t>METERED SALES</t>
  </si>
  <si>
    <t>UNMETERED SALES</t>
  </si>
  <si>
    <t>TOTAL SALES AA=Y+Z</t>
  </si>
  <si>
    <t>T AND D LOSS AB=(X-W/X)*100</t>
  </si>
  <si>
    <t>DEMAND</t>
  </si>
  <si>
    <t>COLLECTION</t>
  </si>
  <si>
    <t>BILLING EFFICIENCY AE=AA/X</t>
  </si>
  <si>
    <t>COLLECTION EFFICIENCY AF=AD/AC</t>
  </si>
  <si>
    <t>AT AND C LOSS AG=((1-AE*AF)*100</t>
  </si>
  <si>
    <t>REMARKS</t>
  </si>
  <si>
    <t>STATUS</t>
  </si>
  <si>
    <t>ENRTYTIME</t>
  </si>
  <si>
    <t>loc_code</t>
  </si>
  <si>
    <t>BRAZ</t>
  </si>
  <si>
    <t>RAMANAGAR</t>
  </si>
  <si>
    <t>CHANDAPURA</t>
  </si>
  <si>
    <t>MIXED LOAD</t>
  </si>
  <si>
    <t>2025-06-25 15:51:54</t>
  </si>
  <si>
    <t>YERANDANAHALLI_220</t>
  </si>
  <si>
    <t>INDUSTRIAL</t>
  </si>
  <si>
    <t>ok</t>
  </si>
  <si>
    <t>F18-BIA-III-STAGE.</t>
  </si>
  <si>
    <t>1220203901030506</t>
  </si>
  <si>
    <t>import</t>
  </si>
  <si>
    <t>CHANDAPURA_66</t>
  </si>
  <si>
    <t>export</t>
  </si>
  <si>
    <t>F16-CORTO-PRINTS.</t>
  </si>
  <si>
    <t>1220203901030504</t>
  </si>
  <si>
    <t>F12-DEEPAK-FORGE.</t>
  </si>
  <si>
    <t>1220203901020402</t>
  </si>
  <si>
    <t>F02-VIDYANAGARA</t>
  </si>
  <si>
    <t>1220203901010201</t>
  </si>
  <si>
    <t>F06-NIRANTHARA-JYOTHI</t>
  </si>
  <si>
    <t>NJY</t>
  </si>
  <si>
    <t>1220203902010104</t>
  </si>
  <si>
    <t>DOMESTIC</t>
  </si>
  <si>
    <t>F05-NERALURU NJY</t>
  </si>
  <si>
    <t>1220203902010103</t>
  </si>
  <si>
    <t>F03-HEELALIGE NJY</t>
  </si>
  <si>
    <t>1220203902010105</t>
  </si>
  <si>
    <t>F12-BOMMASANDRA-INDL-AREA</t>
  </si>
  <si>
    <t>1220203902020301</t>
  </si>
  <si>
    <t>F16-ANDHAPURA AGRI</t>
  </si>
  <si>
    <t>AGRI</t>
  </si>
  <si>
    <t>1220203902020308</t>
  </si>
  <si>
    <t>VEERASANDRA</t>
  </si>
  <si>
    <t>CHOKKASANDRA_HUSKUR_66</t>
  </si>
  <si>
    <t>F06-AVALAHALLY</t>
  </si>
  <si>
    <t>1220205901010101</t>
  </si>
  <si>
    <t>F08-MADURAMMA TEMPLE</t>
  </si>
  <si>
    <t>1220205901020102</t>
  </si>
  <si>
    <t>F07-GOPSANDRA</t>
  </si>
  <si>
    <t>1220205901020101</t>
  </si>
  <si>
    <t>F09-GATAHALLY</t>
  </si>
  <si>
    <t>1220205901020103</t>
  </si>
  <si>
    <t>F02-BASAVESHWARA TEMPLE</t>
  </si>
  <si>
    <t>1220205901010102</t>
  </si>
  <si>
    <t>F03-NARAYANAGATA CIRCLE</t>
  </si>
  <si>
    <t>1220205901010103</t>
  </si>
  <si>
    <t>F04-CHOKKASANDRA</t>
  </si>
  <si>
    <t>1220205901010104</t>
  </si>
  <si>
    <t>BMAZ SOUTH</t>
  </si>
  <si>
    <t>BANGALORE SOUTH</t>
  </si>
  <si>
    <t>HSR LAYOUT</t>
  </si>
  <si>
    <t>S8 KUDLU GATE</t>
  </si>
  <si>
    <t>ELECTRONIC_CITY_66</t>
  </si>
  <si>
    <t>S8 BOMMANAHALLI</t>
  </si>
  <si>
    <t>ELECTRONIC_CITYPH2SEC2_66</t>
  </si>
  <si>
    <t>F11-ITTINA</t>
  </si>
  <si>
    <t>1110301901020305</t>
  </si>
  <si>
    <t>F10-VEERASANDRA</t>
  </si>
  <si>
    <t>1110301901020304</t>
  </si>
  <si>
    <t>F19-KSSIDC</t>
  </si>
  <si>
    <t>1110301902020310</t>
  </si>
  <si>
    <t>F09-VIA</t>
  </si>
  <si>
    <t>1110301901020303</t>
  </si>
  <si>
    <t>F16-BBMP</t>
  </si>
  <si>
    <t>1110301901010109</t>
  </si>
  <si>
    <t>F18-MICROLABS</t>
  </si>
  <si>
    <t>1110301901030502</t>
  </si>
  <si>
    <t>F19-ANANTHANAGARA</t>
  </si>
  <si>
    <t>1110301901030503</t>
  </si>
  <si>
    <t>F21-GLASS FACTORY LAYOUT</t>
  </si>
  <si>
    <t>1110301901030504</t>
  </si>
  <si>
    <t>F23-SHANTHIPURA</t>
  </si>
  <si>
    <t>1110301901030507</t>
  </si>
  <si>
    <t>F26-MINDCOMP</t>
  </si>
  <si>
    <t>1110301901030508</t>
  </si>
  <si>
    <t>F22-DADDY'S GARDEN</t>
  </si>
  <si>
    <t>1110301901030509</t>
  </si>
  <si>
    <t>S11 HSR LAYOUT</t>
  </si>
  <si>
    <t>NAGANATHAPURA_66</t>
  </si>
  <si>
    <t>F07-HUSKUR</t>
  </si>
  <si>
    <t>1110303901020107</t>
  </si>
  <si>
    <t>Column1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</si>
</sst>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3" fillId="2" borderId="0" xfId="0" applyNumberFormat="1" applyFont="1" applyFill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0" fillId="3" borderId="0" xfId="0" applyNumberFormat="1" applyFill="1" applyAlignment="1" applyProtection="1"/>
    <xf numFmtId="0" fontId="3" fillId="2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1">
    <dxf>
      <numFmt numFmtId="0" formatCode="General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tvsr\Downloads\VEERASANDRA_EnergyAudit_FeederWise_Report_010625_250625%20(3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ables/table1.xml><?xml version="1.0" encoding="utf-8"?>
<table xmlns="http://schemas.openxmlformats.org/spreadsheetml/2006/main" id="1" name="Table1" displayName="Table1" ref="A8:AM36" totalsRowShown="0">
  <autoFilter ref="A8:AM36">
    <filterColumn colId="9"/>
  </autoFilter>
  <tableColumns count="39">
    <tableColumn id="1" name="SLNO"/>
    <tableColumn id="2" name="ZONE"/>
    <tableColumn id="3" name="CIRCLE"/>
    <tableColumn id="4" name="DIVISION"/>
    <tableColumn id="5" name="SUB DIVISION"/>
    <tableColumn id="6" name="STATION NAME"/>
    <tableColumn id="7" name="FEEDER OWNER"/>
    <tableColumn id="8" name="FEEDER INDEX"/>
    <tableColumn id="9" name="FEEDER NAME"/>
    <tableColumn id="39" name="Column1" dataDxfId="0">
      <calculatedColumnFormula>VLOOKUP([FEEDER NAME],[1]!Table1[[FEEDER NAME]:[Column1]],2,0)</calculatedColumnFormula>
    </tableColumn>
    <tableColumn id="10" name="FEEDER TYPE"/>
    <tableColumn id="11" name="FEEDER CODE"/>
    <tableColumn id="12" name="NO OF INS"/>
    <tableColumn id="13" name="NO OF ACTIVE INS"/>
    <tableColumn id="14" name="NO OF INACTIVE INS"/>
    <tableColumn id="15" name="IP SET INSTALLATION"/>
    <tableColumn id="16" name="IP_UNBILLED"/>
    <tableColumn id="17" name="IR"/>
    <tableColumn id="18" name="FR"/>
    <tableColumn id="19" name="MC"/>
    <tableColumn id="20" name="METERCHANGE UNITS"/>
    <tableColumn id="21" name="CONSUMPTION T=(Q-P)*R+S"/>
    <tableColumn id="22" name="IMPORTED ENERGY"/>
    <tableColumn id="23" name="EXPORTED ENERGY"/>
    <tableColumn id="24" name="SRTPV CONSUMPTION"/>
    <tableColumn id="25" name="NET CONSUMPTION X=T+U-V+W"/>
    <tableColumn id="26" name="METERED SALES"/>
    <tableColumn id="27" name="UNMETERED SALES"/>
    <tableColumn id="28" name="TOTAL SALES AA=Y+Z"/>
    <tableColumn id="29" name="T AND D LOSS AB=(X-W/X)*100"/>
    <tableColumn id="30" name="DEMAND"/>
    <tableColumn id="31" name="COLLECTION"/>
    <tableColumn id="32" name="BILLING EFFICIENCY AE=AA/X"/>
    <tableColumn id="33" name="COLLECTION EFFICIENCY AF=AD/AC"/>
    <tableColumn id="34" name="AT AND C LOSS AG=((1-AE*AF)*100"/>
    <tableColumn id="35" name="REMARKS"/>
    <tableColumn id="36" name="STATUS"/>
    <tableColumn id="37" name="ENRTYTIME"/>
    <tableColumn id="38" name="loc_co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6"/>
  <sheetViews>
    <sheetView tabSelected="1" workbookViewId="0">
      <selection activeCell="D16" sqref="D16"/>
    </sheetView>
  </sheetViews>
  <sheetFormatPr defaultRowHeight="15"/>
  <cols>
    <col min="1" max="1" width="9.140625" customWidth="1"/>
    <col min="2" max="3" width="20.7109375" customWidth="1"/>
    <col min="4" max="4" width="14.140625" customWidth="1"/>
    <col min="5" max="5" width="16.28515625" customWidth="1"/>
    <col min="6" max="6" width="34" customWidth="1"/>
    <col min="7" max="7" width="18.28515625" customWidth="1"/>
    <col min="8" max="8" width="16.7109375" customWidth="1"/>
    <col min="9" max="10" width="34.42578125" customWidth="1"/>
    <col min="11" max="11" width="15.5703125" customWidth="1"/>
    <col min="12" max="12" width="18.85546875" customWidth="1"/>
    <col min="13" max="13" width="13.42578125" customWidth="1"/>
    <col min="14" max="14" width="20" customWidth="1"/>
    <col min="15" max="15" width="21.85546875" customWidth="1"/>
    <col min="16" max="16" width="22.42578125" customWidth="1"/>
    <col min="17" max="17" width="15.7109375" customWidth="1"/>
    <col min="18" max="19" width="12" customWidth="1"/>
    <col min="20" max="20" width="7.42578125" customWidth="1"/>
    <col min="21" max="21" width="23.5703125" customWidth="1"/>
    <col min="22" max="22" width="29" customWidth="1"/>
    <col min="23" max="23" width="21.140625" customWidth="1"/>
    <col min="24" max="24" width="21" customWidth="1"/>
    <col min="25" max="25" width="23.7109375" customWidth="1"/>
    <col min="26" max="26" width="32.5703125" customWidth="1"/>
    <col min="27" max="27" width="18.42578125" customWidth="1"/>
    <col min="28" max="28" width="21.140625" customWidth="1"/>
    <col min="29" max="29" width="22.5703125" customWidth="1"/>
    <col min="30" max="30" width="31.140625" customWidth="1"/>
    <col min="31" max="31" width="15.140625" customWidth="1"/>
    <col min="32" max="32" width="15.28515625" customWidth="1"/>
    <col min="33" max="33" width="29.42578125" customWidth="1"/>
    <col min="34" max="35" width="34.7109375" customWidth="1"/>
    <col min="36" max="36" width="14" customWidth="1"/>
    <col min="37" max="37" width="11.140625" customWidth="1"/>
    <col min="38" max="38" width="19.5703125" customWidth="1"/>
    <col min="39" max="39" width="12.140625" customWidth="1"/>
  </cols>
  <sheetData>
    <row r="1" spans="1:39" ht="18.75">
      <c r="A1" s="5" t="s">
        <v>0</v>
      </c>
      <c r="B1" s="5" t="s">
        <v>0</v>
      </c>
      <c r="C1" s="5" t="s">
        <v>0</v>
      </c>
      <c r="D1" s="5" t="s">
        <v>0</v>
      </c>
      <c r="E1" s="5" t="s">
        <v>0</v>
      </c>
      <c r="F1" s="5" t="s">
        <v>0</v>
      </c>
      <c r="G1" s="5" t="s">
        <v>0</v>
      </c>
      <c r="H1" s="5" t="s">
        <v>0</v>
      </c>
      <c r="I1" s="5" t="s">
        <v>0</v>
      </c>
      <c r="J1" s="5"/>
      <c r="K1" s="5" t="s">
        <v>0</v>
      </c>
      <c r="L1" s="5" t="s">
        <v>0</v>
      </c>
      <c r="M1" s="5" t="s">
        <v>0</v>
      </c>
      <c r="N1" s="5" t="s">
        <v>0</v>
      </c>
      <c r="O1" s="5" t="s">
        <v>0</v>
      </c>
      <c r="P1" s="5" t="s">
        <v>0</v>
      </c>
      <c r="Q1" s="5" t="s">
        <v>0</v>
      </c>
      <c r="R1" s="5" t="s">
        <v>0</v>
      </c>
      <c r="S1" s="5" t="s">
        <v>0</v>
      </c>
      <c r="T1" s="5" t="s">
        <v>0</v>
      </c>
      <c r="U1" s="5" t="s">
        <v>0</v>
      </c>
      <c r="V1" s="5" t="s">
        <v>0</v>
      </c>
      <c r="W1" s="5" t="s">
        <v>0</v>
      </c>
      <c r="X1" s="5" t="s">
        <v>0</v>
      </c>
      <c r="Y1" s="5" t="s">
        <v>0</v>
      </c>
      <c r="Z1" s="5" t="s">
        <v>0</v>
      </c>
      <c r="AA1" s="5" t="s">
        <v>0</v>
      </c>
      <c r="AB1" s="5" t="s">
        <v>0</v>
      </c>
      <c r="AC1" s="5" t="s">
        <v>0</v>
      </c>
      <c r="AD1" s="5" t="s">
        <v>0</v>
      </c>
      <c r="AE1" s="5" t="s">
        <v>0</v>
      </c>
      <c r="AF1" s="5" t="s">
        <v>0</v>
      </c>
      <c r="AG1" s="5" t="s">
        <v>0</v>
      </c>
      <c r="AH1" s="5" t="s">
        <v>0</v>
      </c>
      <c r="AI1" s="5" t="s">
        <v>0</v>
      </c>
      <c r="AJ1" s="5" t="s">
        <v>0</v>
      </c>
      <c r="AK1" s="5" t="s">
        <v>0</v>
      </c>
      <c r="AL1" s="5" t="s">
        <v>0</v>
      </c>
      <c r="AM1" s="5" t="s">
        <v>0</v>
      </c>
    </row>
    <row r="2" spans="1:39" ht="18.7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/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5" t="s">
        <v>1</v>
      </c>
      <c r="U2" s="5" t="s">
        <v>1</v>
      </c>
      <c r="V2" s="5" t="s">
        <v>1</v>
      </c>
      <c r="W2" s="5" t="s">
        <v>1</v>
      </c>
      <c r="X2" s="5" t="s">
        <v>1</v>
      </c>
      <c r="Y2" s="5" t="s">
        <v>1</v>
      </c>
      <c r="Z2" s="5" t="s">
        <v>1</v>
      </c>
      <c r="AA2" s="5" t="s">
        <v>1</v>
      </c>
      <c r="AB2" s="5" t="s">
        <v>1</v>
      </c>
      <c r="AC2" s="5" t="s">
        <v>1</v>
      </c>
      <c r="AD2" s="5" t="s">
        <v>1</v>
      </c>
      <c r="AE2" s="5" t="s">
        <v>1</v>
      </c>
      <c r="AF2" s="5" t="s">
        <v>1</v>
      </c>
      <c r="AG2" s="5" t="s">
        <v>1</v>
      </c>
      <c r="AH2" s="5" t="s">
        <v>1</v>
      </c>
      <c r="AI2" s="5" t="s">
        <v>1</v>
      </c>
      <c r="AJ2" s="5" t="s">
        <v>1</v>
      </c>
      <c r="AK2" s="5" t="s">
        <v>1</v>
      </c>
      <c r="AL2" s="5" t="s">
        <v>1</v>
      </c>
      <c r="AM2" s="5" t="s">
        <v>1</v>
      </c>
    </row>
    <row r="3" spans="1:39" ht="18.75">
      <c r="A3" s="5" t="s">
        <v>2</v>
      </c>
      <c r="B3" s="5" t="s">
        <v>2</v>
      </c>
      <c r="C3" s="5" t="s">
        <v>2</v>
      </c>
      <c r="D3" s="5" t="s">
        <v>2</v>
      </c>
      <c r="E3" s="5" t="s">
        <v>2</v>
      </c>
      <c r="F3" s="5" t="s">
        <v>2</v>
      </c>
      <c r="G3" s="5" t="s">
        <v>2</v>
      </c>
      <c r="H3" s="5" t="s">
        <v>2</v>
      </c>
      <c r="I3" s="5" t="s">
        <v>2</v>
      </c>
      <c r="J3" s="5"/>
      <c r="K3" s="5" t="s">
        <v>2</v>
      </c>
      <c r="L3" s="5" t="s">
        <v>2</v>
      </c>
      <c r="M3" s="5" t="s">
        <v>2</v>
      </c>
      <c r="N3" s="5" t="s">
        <v>2</v>
      </c>
      <c r="O3" s="5" t="s">
        <v>2</v>
      </c>
      <c r="P3" s="5" t="s">
        <v>2</v>
      </c>
      <c r="Q3" s="5" t="s">
        <v>2</v>
      </c>
      <c r="R3" s="5" t="s">
        <v>2</v>
      </c>
      <c r="S3" s="5" t="s">
        <v>2</v>
      </c>
      <c r="T3" s="5" t="s">
        <v>2</v>
      </c>
      <c r="U3" s="5" t="s">
        <v>2</v>
      </c>
      <c r="V3" s="5" t="s">
        <v>2</v>
      </c>
      <c r="W3" s="5" t="s">
        <v>2</v>
      </c>
      <c r="X3" s="5" t="s">
        <v>2</v>
      </c>
      <c r="Y3" s="5" t="s">
        <v>2</v>
      </c>
      <c r="Z3" s="5" t="s">
        <v>2</v>
      </c>
      <c r="AA3" s="5" t="s">
        <v>2</v>
      </c>
      <c r="AB3" s="5" t="s">
        <v>2</v>
      </c>
      <c r="AC3" s="5" t="s">
        <v>2</v>
      </c>
      <c r="AD3" s="5" t="s">
        <v>2</v>
      </c>
      <c r="AE3" s="5" t="s">
        <v>2</v>
      </c>
      <c r="AF3" s="5" t="s">
        <v>2</v>
      </c>
      <c r="AG3" s="5" t="s">
        <v>2</v>
      </c>
      <c r="AH3" s="5" t="s">
        <v>2</v>
      </c>
      <c r="AI3" s="5" t="s">
        <v>2</v>
      </c>
      <c r="AJ3" s="5" t="s">
        <v>2</v>
      </c>
      <c r="AK3" s="5" t="s">
        <v>2</v>
      </c>
      <c r="AL3" s="5" t="s">
        <v>2</v>
      </c>
      <c r="AM3" s="5" t="s">
        <v>2</v>
      </c>
    </row>
    <row r="4" spans="1:39">
      <c r="A4" s="6"/>
      <c r="B4" s="4" t="s">
        <v>3</v>
      </c>
      <c r="C4" s="3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>
      <c r="A5" s="6"/>
      <c r="B5" s="4" t="s">
        <v>5</v>
      </c>
      <c r="C5" s="4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>
      <c r="A7" s="2"/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8"/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2" t="s">
        <v>21</v>
      </c>
      <c r="R7" s="2" t="s">
        <v>22</v>
      </c>
      <c r="S7" s="2" t="s">
        <v>23</v>
      </c>
      <c r="T7" s="2" t="s">
        <v>24</v>
      </c>
      <c r="U7" s="2" t="s">
        <v>25</v>
      </c>
      <c r="V7" s="2" t="s">
        <v>26</v>
      </c>
      <c r="W7" s="2" t="s">
        <v>27</v>
      </c>
      <c r="X7" s="2" t="s">
        <v>28</v>
      </c>
      <c r="Y7" s="2" t="s">
        <v>29</v>
      </c>
      <c r="Z7" s="2" t="s">
        <v>30</v>
      </c>
      <c r="AA7" s="2" t="s">
        <v>31</v>
      </c>
      <c r="AB7" s="2" t="s">
        <v>32</v>
      </c>
      <c r="AC7" s="2" t="s">
        <v>33</v>
      </c>
      <c r="AD7" s="2" t="s">
        <v>34</v>
      </c>
      <c r="AE7" s="2" t="s">
        <v>35</v>
      </c>
      <c r="AF7" s="2" t="s">
        <v>36</v>
      </c>
      <c r="AG7" s="2" t="s">
        <v>37</v>
      </c>
      <c r="AH7" s="1" t="s">
        <v>38</v>
      </c>
      <c r="AI7" s="1" t="s">
        <v>39</v>
      </c>
      <c r="AJ7" s="1" t="s">
        <v>40</v>
      </c>
      <c r="AK7" s="1" t="s">
        <v>41</v>
      </c>
      <c r="AL7" s="1" t="s">
        <v>42</v>
      </c>
      <c r="AM7" s="1" t="s">
        <v>43</v>
      </c>
    </row>
    <row r="8" spans="1:39">
      <c r="A8" t="s">
        <v>44</v>
      </c>
      <c r="B8" t="s">
        <v>45</v>
      </c>
      <c r="C8" t="s">
        <v>46</v>
      </c>
      <c r="D8" t="s">
        <v>47</v>
      </c>
      <c r="E8" t="s">
        <v>48</v>
      </c>
      <c r="F8" t="s">
        <v>49</v>
      </c>
      <c r="G8" t="s">
        <v>50</v>
      </c>
      <c r="H8" t="s">
        <v>51</v>
      </c>
      <c r="I8" t="s">
        <v>52</v>
      </c>
      <c r="J8" t="s">
        <v>163</v>
      </c>
      <c r="K8" t="s">
        <v>53</v>
      </c>
      <c r="L8" t="s">
        <v>54</v>
      </c>
      <c r="M8" t="s">
        <v>55</v>
      </c>
      <c r="N8" t="s">
        <v>56</v>
      </c>
      <c r="O8" t="s">
        <v>57</v>
      </c>
      <c r="P8" t="s">
        <v>58</v>
      </c>
      <c r="Q8" t="s">
        <v>59</v>
      </c>
      <c r="R8" t="s">
        <v>60</v>
      </c>
      <c r="S8" t="s">
        <v>61</v>
      </c>
      <c r="T8" t="s">
        <v>62</v>
      </c>
      <c r="U8" t="s">
        <v>63</v>
      </c>
      <c r="V8" t="s">
        <v>64</v>
      </c>
      <c r="W8" t="s">
        <v>65</v>
      </c>
      <c r="X8" t="s">
        <v>66</v>
      </c>
      <c r="Y8" t="s">
        <v>67</v>
      </c>
      <c r="Z8" t="s">
        <v>68</v>
      </c>
      <c r="AA8" t="s">
        <v>69</v>
      </c>
      <c r="AB8" t="s">
        <v>70</v>
      </c>
      <c r="AC8" t="s">
        <v>71</v>
      </c>
      <c r="AD8" t="s">
        <v>72</v>
      </c>
      <c r="AE8" t="s">
        <v>73</v>
      </c>
      <c r="AF8" t="s">
        <v>74</v>
      </c>
      <c r="AG8" t="s">
        <v>75</v>
      </c>
      <c r="AH8" t="s">
        <v>76</v>
      </c>
      <c r="AI8" t="s">
        <v>77</v>
      </c>
      <c r="AJ8" t="s">
        <v>78</v>
      </c>
      <c r="AK8" t="s">
        <v>79</v>
      </c>
      <c r="AL8" t="s">
        <v>80</v>
      </c>
      <c r="AM8" t="s">
        <v>81</v>
      </c>
    </row>
    <row r="9" spans="1:39">
      <c r="A9">
        <v>3</v>
      </c>
      <c r="B9" t="s">
        <v>82</v>
      </c>
      <c r="C9" t="s">
        <v>83</v>
      </c>
      <c r="D9" t="s">
        <v>84</v>
      </c>
      <c r="E9" t="s">
        <v>84</v>
      </c>
      <c r="F9" t="s">
        <v>87</v>
      </c>
      <c r="G9" t="s">
        <v>84</v>
      </c>
      <c r="I9" t="s">
        <v>90</v>
      </c>
      <c r="J9" t="str">
        <f>VLOOKUP([FEEDER NAME],[1]!Table1[[FEEDER NAME]:[Column1]],2,0)</f>
        <v>Ananthnagara</v>
      </c>
      <c r="K9" t="s">
        <v>88</v>
      </c>
      <c r="L9" t="s">
        <v>91</v>
      </c>
      <c r="M9">
        <v>2220</v>
      </c>
      <c r="N9">
        <v>2015</v>
      </c>
      <c r="O9">
        <v>205</v>
      </c>
      <c r="P9">
        <v>14</v>
      </c>
      <c r="Q9">
        <v>0</v>
      </c>
      <c r="R9">
        <v>1529.4649999999999</v>
      </c>
      <c r="S9">
        <v>1543.846</v>
      </c>
      <c r="T9">
        <v>40000</v>
      </c>
      <c r="U9">
        <v>0</v>
      </c>
      <c r="V9">
        <v>575240</v>
      </c>
      <c r="W9">
        <v>400000</v>
      </c>
      <c r="X9">
        <v>0</v>
      </c>
      <c r="Y9">
        <v>0</v>
      </c>
      <c r="Z9">
        <v>975240</v>
      </c>
      <c r="AA9">
        <v>898072.5</v>
      </c>
      <c r="AB9">
        <v>25200</v>
      </c>
      <c r="AC9">
        <v>923272.5</v>
      </c>
      <c r="AD9">
        <v>5.33</v>
      </c>
      <c r="AE9">
        <v>8997778.8800000008</v>
      </c>
      <c r="AF9">
        <v>8167890.9800000004</v>
      </c>
      <c r="AG9">
        <v>0.94669999999999999</v>
      </c>
      <c r="AH9">
        <v>0.90780000000000005</v>
      </c>
      <c r="AI9">
        <v>4.84</v>
      </c>
      <c r="AJ9" t="s">
        <v>92</v>
      </c>
      <c r="AL9" t="s">
        <v>86</v>
      </c>
      <c r="AM9">
        <v>13221</v>
      </c>
    </row>
    <row r="10" spans="1:39">
      <c r="A10">
        <v>9</v>
      </c>
      <c r="B10" t="s">
        <v>82</v>
      </c>
      <c r="C10" t="s">
        <v>83</v>
      </c>
      <c r="D10" t="s">
        <v>84</v>
      </c>
      <c r="E10" t="s">
        <v>84</v>
      </c>
      <c r="F10" t="s">
        <v>87</v>
      </c>
      <c r="G10" t="s">
        <v>84</v>
      </c>
      <c r="I10" t="s">
        <v>95</v>
      </c>
      <c r="J10" t="str">
        <f>VLOOKUP([FEEDER NAME],[1]!Table1[[FEEDER NAME]:[Column1]],2,0)</f>
        <v>Ananthnagara</v>
      </c>
      <c r="K10" t="s">
        <v>88</v>
      </c>
      <c r="L10" t="s">
        <v>96</v>
      </c>
      <c r="M10">
        <v>341</v>
      </c>
      <c r="N10">
        <v>308</v>
      </c>
      <c r="O10">
        <v>33</v>
      </c>
      <c r="P10">
        <v>2</v>
      </c>
      <c r="Q10">
        <v>0</v>
      </c>
      <c r="R10">
        <v>868.22</v>
      </c>
      <c r="S10">
        <v>895.01</v>
      </c>
      <c r="T10">
        <v>40000</v>
      </c>
      <c r="U10">
        <v>0</v>
      </c>
      <c r="V10">
        <v>1071600</v>
      </c>
      <c r="W10">
        <v>0</v>
      </c>
      <c r="X10">
        <v>520000</v>
      </c>
      <c r="Y10">
        <v>0</v>
      </c>
      <c r="Z10">
        <v>551600</v>
      </c>
      <c r="AA10">
        <v>515535</v>
      </c>
      <c r="AB10">
        <v>3600</v>
      </c>
      <c r="AC10">
        <v>519135</v>
      </c>
      <c r="AD10">
        <v>5.89</v>
      </c>
      <c r="AE10">
        <v>4771967.24</v>
      </c>
      <c r="AF10">
        <v>4562105.74</v>
      </c>
      <c r="AG10">
        <v>0.94110000000000005</v>
      </c>
      <c r="AH10">
        <v>0.95599999999999996</v>
      </c>
      <c r="AI10">
        <v>5.63</v>
      </c>
      <c r="AJ10" t="s">
        <v>94</v>
      </c>
      <c r="AL10" t="s">
        <v>86</v>
      </c>
      <c r="AM10">
        <v>13221</v>
      </c>
    </row>
    <row r="11" spans="1:39">
      <c r="A11">
        <v>10</v>
      </c>
      <c r="B11" t="s">
        <v>82</v>
      </c>
      <c r="C11" t="s">
        <v>83</v>
      </c>
      <c r="D11" t="s">
        <v>84</v>
      </c>
      <c r="E11" t="s">
        <v>84</v>
      </c>
      <c r="F11" t="s">
        <v>87</v>
      </c>
      <c r="G11" t="s">
        <v>84</v>
      </c>
      <c r="I11" t="s">
        <v>97</v>
      </c>
      <c r="J11" t="str">
        <f>VLOOKUP([FEEDER NAME],[1]!Table1[[FEEDER NAME]:[Column1]],2,0)</f>
        <v>Ananthnagara</v>
      </c>
      <c r="K11" t="s">
        <v>88</v>
      </c>
      <c r="L11" t="s">
        <v>98</v>
      </c>
      <c r="M11">
        <v>1388</v>
      </c>
      <c r="N11">
        <v>1229</v>
      </c>
      <c r="O11">
        <v>159</v>
      </c>
      <c r="P11">
        <v>13</v>
      </c>
      <c r="Q11">
        <v>0</v>
      </c>
      <c r="R11">
        <v>2741.02</v>
      </c>
      <c r="S11">
        <v>2778.83</v>
      </c>
      <c r="T11">
        <v>40000</v>
      </c>
      <c r="U11">
        <v>0</v>
      </c>
      <c r="V11">
        <v>1512400</v>
      </c>
      <c r="W11">
        <v>900000</v>
      </c>
      <c r="X11">
        <v>0</v>
      </c>
      <c r="Y11">
        <v>0</v>
      </c>
      <c r="Z11">
        <v>2412400</v>
      </c>
      <c r="AA11">
        <v>2214088.9</v>
      </c>
      <c r="AB11">
        <v>23400</v>
      </c>
      <c r="AC11">
        <v>2237488.9</v>
      </c>
      <c r="AD11">
        <v>7.25</v>
      </c>
      <c r="AE11">
        <v>20908096.02</v>
      </c>
      <c r="AF11">
        <v>17942839.02</v>
      </c>
      <c r="AG11">
        <v>0.92749999999999999</v>
      </c>
      <c r="AH11">
        <v>0.85819999999999996</v>
      </c>
      <c r="AI11">
        <v>6.22</v>
      </c>
      <c r="AJ11" t="s">
        <v>92</v>
      </c>
      <c r="AL11" t="s">
        <v>86</v>
      </c>
      <c r="AM11">
        <v>13221</v>
      </c>
    </row>
    <row r="12" spans="1:39">
      <c r="A12">
        <v>15</v>
      </c>
      <c r="B12" t="s">
        <v>82</v>
      </c>
      <c r="C12" t="s">
        <v>83</v>
      </c>
      <c r="D12" t="s">
        <v>84</v>
      </c>
      <c r="E12" t="s">
        <v>84</v>
      </c>
      <c r="F12" t="s">
        <v>87</v>
      </c>
      <c r="G12" t="s">
        <v>84</v>
      </c>
      <c r="I12" t="s">
        <v>99</v>
      </c>
      <c r="J12" t="str">
        <f>VLOOKUP([FEEDER NAME],[1]!Table1[[FEEDER NAME]:[Column1]],2,0)</f>
        <v>Ananthnagara</v>
      </c>
      <c r="K12" t="s">
        <v>85</v>
      </c>
      <c r="L12" t="s">
        <v>100</v>
      </c>
      <c r="M12">
        <v>4681</v>
      </c>
      <c r="N12">
        <v>4415</v>
      </c>
      <c r="O12">
        <v>266</v>
      </c>
      <c r="P12">
        <v>3</v>
      </c>
      <c r="Q12">
        <v>0</v>
      </c>
      <c r="R12">
        <v>1113.703</v>
      </c>
      <c r="S12">
        <v>1137.93</v>
      </c>
      <c r="T12">
        <v>40000</v>
      </c>
      <c r="U12">
        <v>0</v>
      </c>
      <c r="V12">
        <v>969080</v>
      </c>
      <c r="W12">
        <v>0</v>
      </c>
      <c r="X12">
        <v>0</v>
      </c>
      <c r="Y12">
        <v>0</v>
      </c>
      <c r="Z12">
        <v>969080</v>
      </c>
      <c r="AA12">
        <v>876329.48</v>
      </c>
      <c r="AB12">
        <v>5400</v>
      </c>
      <c r="AC12">
        <v>881729.48</v>
      </c>
      <c r="AD12">
        <v>9.01</v>
      </c>
      <c r="AE12">
        <v>9218819.3000000007</v>
      </c>
      <c r="AF12">
        <v>7642865.2000000002</v>
      </c>
      <c r="AG12">
        <v>0.90990000000000004</v>
      </c>
      <c r="AH12">
        <v>0.82909999999999995</v>
      </c>
      <c r="AI12">
        <v>7.47</v>
      </c>
      <c r="AJ12" t="s">
        <v>89</v>
      </c>
      <c r="AL12" t="s">
        <v>86</v>
      </c>
      <c r="AM12">
        <v>13221</v>
      </c>
    </row>
    <row r="13" spans="1:39">
      <c r="A13">
        <v>17</v>
      </c>
      <c r="B13" t="s">
        <v>82</v>
      </c>
      <c r="C13" t="s">
        <v>83</v>
      </c>
      <c r="D13" t="s">
        <v>84</v>
      </c>
      <c r="E13" t="s">
        <v>84</v>
      </c>
      <c r="F13" t="s">
        <v>93</v>
      </c>
      <c r="G13" t="s">
        <v>84</v>
      </c>
      <c r="I13" t="s">
        <v>101</v>
      </c>
      <c r="J13" t="str">
        <f>VLOOKUP([FEEDER NAME],[1]!Table1[[FEEDER NAME]:[Column1]],2,0)</f>
        <v>Muthanalluru</v>
      </c>
      <c r="K13" t="s">
        <v>102</v>
      </c>
      <c r="L13" t="s">
        <v>103</v>
      </c>
      <c r="M13">
        <v>3232</v>
      </c>
      <c r="N13">
        <v>2618</v>
      </c>
      <c r="O13">
        <v>614</v>
      </c>
      <c r="P13">
        <v>24</v>
      </c>
      <c r="Q13">
        <v>0</v>
      </c>
      <c r="R13">
        <v>14106.2</v>
      </c>
      <c r="S13">
        <v>14688.5</v>
      </c>
      <c r="T13">
        <v>2000</v>
      </c>
      <c r="U13">
        <v>0</v>
      </c>
      <c r="V13">
        <v>1164600</v>
      </c>
      <c r="W13">
        <v>0</v>
      </c>
      <c r="X13">
        <v>260000</v>
      </c>
      <c r="Y13">
        <v>0</v>
      </c>
      <c r="Z13">
        <v>904600</v>
      </c>
      <c r="AA13">
        <v>786635</v>
      </c>
      <c r="AB13">
        <v>41902.49</v>
      </c>
      <c r="AC13">
        <v>828537.49</v>
      </c>
      <c r="AD13">
        <v>8.41</v>
      </c>
      <c r="AE13">
        <v>7456003.8799999999</v>
      </c>
      <c r="AF13">
        <v>3797473.18</v>
      </c>
      <c r="AG13">
        <v>0.91590000000000005</v>
      </c>
      <c r="AH13">
        <v>0.50929999999999997</v>
      </c>
      <c r="AI13">
        <v>4.28</v>
      </c>
      <c r="AJ13" t="s">
        <v>94</v>
      </c>
      <c r="AL13" t="s">
        <v>86</v>
      </c>
      <c r="AM13">
        <v>13221</v>
      </c>
    </row>
    <row r="14" spans="1:39">
      <c r="A14">
        <v>29</v>
      </c>
      <c r="B14" t="s">
        <v>82</v>
      </c>
      <c r="C14" t="s">
        <v>83</v>
      </c>
      <c r="D14" t="s">
        <v>84</v>
      </c>
      <c r="E14" t="s">
        <v>84</v>
      </c>
      <c r="F14" t="s">
        <v>93</v>
      </c>
      <c r="G14" t="s">
        <v>84</v>
      </c>
      <c r="I14" t="s">
        <v>105</v>
      </c>
      <c r="J14" t="str">
        <f>VLOOKUP([FEEDER NAME],[1]!Table1[[FEEDER NAME]:[Column1]],2,0)</f>
        <v>Ananthnagara</v>
      </c>
      <c r="K14" t="s">
        <v>102</v>
      </c>
      <c r="L14" t="s">
        <v>106</v>
      </c>
      <c r="M14">
        <v>5689</v>
      </c>
      <c r="N14">
        <v>4920</v>
      </c>
      <c r="O14">
        <v>769</v>
      </c>
      <c r="P14">
        <v>8</v>
      </c>
      <c r="Q14">
        <v>2</v>
      </c>
      <c r="R14">
        <v>1751.931</v>
      </c>
      <c r="S14">
        <v>1779.7760000000001</v>
      </c>
      <c r="T14">
        <v>40000</v>
      </c>
      <c r="U14">
        <v>0</v>
      </c>
      <c r="V14">
        <v>1113800</v>
      </c>
      <c r="W14">
        <v>0</v>
      </c>
      <c r="X14">
        <v>0</v>
      </c>
      <c r="Y14">
        <v>0</v>
      </c>
      <c r="Z14">
        <v>1113800</v>
      </c>
      <c r="AA14">
        <v>1014544.6</v>
      </c>
      <c r="AB14">
        <v>6390</v>
      </c>
      <c r="AC14">
        <v>1020934.6</v>
      </c>
      <c r="AD14">
        <v>8.34</v>
      </c>
      <c r="AE14">
        <v>10407147.890000001</v>
      </c>
      <c r="AF14">
        <v>8568219.6899999995</v>
      </c>
      <c r="AG14">
        <v>0.91659999999999997</v>
      </c>
      <c r="AH14">
        <v>0.82330000000000003</v>
      </c>
      <c r="AI14">
        <v>6.87</v>
      </c>
      <c r="AJ14" t="s">
        <v>89</v>
      </c>
      <c r="AL14" t="s">
        <v>86</v>
      </c>
      <c r="AM14">
        <v>13221</v>
      </c>
    </row>
    <row r="15" spans="1:39">
      <c r="A15">
        <v>30</v>
      </c>
      <c r="B15" t="s">
        <v>82</v>
      </c>
      <c r="C15" t="s">
        <v>83</v>
      </c>
      <c r="D15" t="s">
        <v>84</v>
      </c>
      <c r="E15" t="s">
        <v>84</v>
      </c>
      <c r="F15" t="s">
        <v>93</v>
      </c>
      <c r="G15" t="s">
        <v>84</v>
      </c>
      <c r="I15" t="s">
        <v>107</v>
      </c>
      <c r="J15" t="str">
        <f>VLOOKUP([FEEDER NAME],[1]!Table1[[FEEDER NAME]:[Column1]],2,0)</f>
        <v>Ananthnagara</v>
      </c>
      <c r="K15" t="s">
        <v>102</v>
      </c>
      <c r="L15" t="s">
        <v>108</v>
      </c>
      <c r="M15">
        <v>5044</v>
      </c>
      <c r="N15">
        <v>4530</v>
      </c>
      <c r="O15">
        <v>514</v>
      </c>
      <c r="P15">
        <v>12</v>
      </c>
      <c r="Q15">
        <v>0</v>
      </c>
      <c r="R15">
        <v>1019.4160000000001</v>
      </c>
      <c r="S15">
        <v>1054.652</v>
      </c>
      <c r="T15">
        <v>40000</v>
      </c>
      <c r="U15">
        <v>0</v>
      </c>
      <c r="V15">
        <v>1409440</v>
      </c>
      <c r="W15">
        <v>0</v>
      </c>
      <c r="X15">
        <v>620000</v>
      </c>
      <c r="Y15">
        <v>0</v>
      </c>
      <c r="Z15">
        <v>789440</v>
      </c>
      <c r="AA15">
        <v>706823.97</v>
      </c>
      <c r="AB15">
        <v>13124.9</v>
      </c>
      <c r="AC15">
        <v>719948.87</v>
      </c>
      <c r="AD15">
        <v>8.8000000000000007</v>
      </c>
      <c r="AE15">
        <v>7656646.7300000004</v>
      </c>
      <c r="AF15">
        <v>6564796.6600000001</v>
      </c>
      <c r="AG15">
        <v>0.91200000000000003</v>
      </c>
      <c r="AH15">
        <v>0.85740000000000005</v>
      </c>
      <c r="AI15">
        <v>7.55</v>
      </c>
      <c r="AJ15" t="s">
        <v>94</v>
      </c>
      <c r="AL15" t="s">
        <v>86</v>
      </c>
      <c r="AM15">
        <v>13221</v>
      </c>
    </row>
    <row r="16" spans="1:39">
      <c r="A16">
        <v>31</v>
      </c>
      <c r="B16" t="s">
        <v>82</v>
      </c>
      <c r="C16" t="s">
        <v>83</v>
      </c>
      <c r="D16" t="s">
        <v>84</v>
      </c>
      <c r="E16" t="s">
        <v>84</v>
      </c>
      <c r="F16" t="s">
        <v>93</v>
      </c>
      <c r="G16" t="s">
        <v>84</v>
      </c>
      <c r="I16" t="s">
        <v>109</v>
      </c>
      <c r="J16" t="str">
        <f>VLOOKUP([FEEDER NAME],[1]!Table1[[FEEDER NAME]:[Column1]],2,0)</f>
        <v>Ananthnagara</v>
      </c>
      <c r="K16" t="s">
        <v>85</v>
      </c>
      <c r="L16" t="s">
        <v>110</v>
      </c>
      <c r="M16">
        <v>2952</v>
      </c>
      <c r="N16">
        <v>2695</v>
      </c>
      <c r="O16">
        <v>257</v>
      </c>
      <c r="P16">
        <v>11</v>
      </c>
      <c r="Q16">
        <v>0</v>
      </c>
      <c r="R16">
        <v>11847.3</v>
      </c>
      <c r="S16">
        <v>12629.2</v>
      </c>
      <c r="T16">
        <v>2000</v>
      </c>
      <c r="U16">
        <v>0</v>
      </c>
      <c r="V16">
        <v>1563800</v>
      </c>
      <c r="W16">
        <v>0</v>
      </c>
      <c r="X16">
        <v>750000</v>
      </c>
      <c r="Y16">
        <v>0</v>
      </c>
      <c r="Z16">
        <v>813800</v>
      </c>
      <c r="AA16">
        <v>723989</v>
      </c>
      <c r="AB16">
        <v>19800</v>
      </c>
      <c r="AC16">
        <v>743789</v>
      </c>
      <c r="AD16">
        <v>8.6</v>
      </c>
      <c r="AE16">
        <v>7681970.9000000004</v>
      </c>
      <c r="AF16">
        <v>6448776.8300000001</v>
      </c>
      <c r="AG16">
        <v>0.91400000000000003</v>
      </c>
      <c r="AH16">
        <v>0.83950000000000002</v>
      </c>
      <c r="AI16">
        <v>7.22</v>
      </c>
      <c r="AJ16" t="s">
        <v>94</v>
      </c>
      <c r="AL16" t="s">
        <v>86</v>
      </c>
      <c r="AM16">
        <v>13221</v>
      </c>
    </row>
    <row r="17" spans="1:39">
      <c r="A17">
        <v>37</v>
      </c>
      <c r="B17" t="s">
        <v>82</v>
      </c>
      <c r="C17" t="s">
        <v>83</v>
      </c>
      <c r="D17" t="s">
        <v>84</v>
      </c>
      <c r="E17" t="s">
        <v>84</v>
      </c>
      <c r="F17" t="s">
        <v>93</v>
      </c>
      <c r="G17" t="s">
        <v>84</v>
      </c>
      <c r="I17" t="s">
        <v>111</v>
      </c>
      <c r="J17" t="str">
        <f>VLOOKUP([FEEDER NAME],[1]!Table1[[FEEDER NAME]:[Column1]],2,0)</f>
        <v>Ananthnagara</v>
      </c>
      <c r="K17" t="s">
        <v>112</v>
      </c>
      <c r="L17" t="s">
        <v>113</v>
      </c>
      <c r="M17">
        <v>4166</v>
      </c>
      <c r="N17">
        <v>3555</v>
      </c>
      <c r="O17">
        <v>611</v>
      </c>
      <c r="P17">
        <v>232</v>
      </c>
      <c r="Q17">
        <v>0</v>
      </c>
      <c r="R17">
        <v>13004.8</v>
      </c>
      <c r="S17">
        <v>13005</v>
      </c>
      <c r="T17">
        <v>2000</v>
      </c>
      <c r="U17">
        <v>0</v>
      </c>
      <c r="V17">
        <v>400</v>
      </c>
      <c r="W17">
        <v>730000</v>
      </c>
      <c r="X17">
        <v>0</v>
      </c>
      <c r="Y17">
        <v>0</v>
      </c>
      <c r="Z17">
        <v>730400</v>
      </c>
      <c r="AA17">
        <v>344086</v>
      </c>
      <c r="AB17">
        <v>325530</v>
      </c>
      <c r="AC17">
        <v>669616</v>
      </c>
      <c r="AD17">
        <v>8.32</v>
      </c>
      <c r="AE17">
        <v>6269624.6399999997</v>
      </c>
      <c r="AF17">
        <v>5866858.1200000001</v>
      </c>
      <c r="AG17">
        <v>0.91679999999999995</v>
      </c>
      <c r="AH17">
        <v>0.93579999999999997</v>
      </c>
      <c r="AI17">
        <v>7.79</v>
      </c>
      <c r="AJ17" t="s">
        <v>92</v>
      </c>
      <c r="AL17" t="s">
        <v>86</v>
      </c>
      <c r="AM17">
        <v>13221</v>
      </c>
    </row>
    <row r="18" spans="1:39">
      <c r="A18">
        <v>44</v>
      </c>
      <c r="B18" t="s">
        <v>82</v>
      </c>
      <c r="C18" t="s">
        <v>83</v>
      </c>
      <c r="D18" t="s">
        <v>84</v>
      </c>
      <c r="E18" t="s">
        <v>114</v>
      </c>
      <c r="F18" t="s">
        <v>115</v>
      </c>
      <c r="G18" t="s">
        <v>114</v>
      </c>
      <c r="I18" t="s">
        <v>116</v>
      </c>
      <c r="J18" t="str">
        <f>VLOOKUP([FEEDER NAME],[1]!Table1[[FEEDER NAME]:[Column1]],2,0)</f>
        <v>Muthanalluru</v>
      </c>
      <c r="K18" t="s">
        <v>85</v>
      </c>
      <c r="L18" t="s">
        <v>117</v>
      </c>
      <c r="M18">
        <v>163</v>
      </c>
      <c r="N18">
        <v>135</v>
      </c>
      <c r="O18">
        <v>28</v>
      </c>
      <c r="P18">
        <v>29</v>
      </c>
      <c r="Q18">
        <v>0</v>
      </c>
      <c r="R18">
        <v>11642.2</v>
      </c>
      <c r="S18">
        <v>11713.9</v>
      </c>
      <c r="T18">
        <v>2000</v>
      </c>
      <c r="U18">
        <v>0</v>
      </c>
      <c r="V18">
        <v>143400</v>
      </c>
      <c r="W18">
        <v>0</v>
      </c>
      <c r="X18">
        <v>30000</v>
      </c>
      <c r="Y18">
        <v>0</v>
      </c>
      <c r="Z18">
        <v>113400</v>
      </c>
      <c r="AA18">
        <v>53964</v>
      </c>
      <c r="AB18">
        <v>52200</v>
      </c>
      <c r="AC18">
        <v>106164</v>
      </c>
      <c r="AD18">
        <v>6.38</v>
      </c>
      <c r="AE18">
        <v>941277.07</v>
      </c>
      <c r="AF18">
        <v>768298.07</v>
      </c>
      <c r="AG18">
        <v>0.93620000000000003</v>
      </c>
      <c r="AH18">
        <v>0.81620000000000004</v>
      </c>
      <c r="AI18">
        <v>5.21</v>
      </c>
      <c r="AJ18" t="s">
        <v>94</v>
      </c>
      <c r="AL18" t="s">
        <v>86</v>
      </c>
      <c r="AM18">
        <v>13251</v>
      </c>
    </row>
    <row r="19" spans="1:39">
      <c r="A19">
        <v>45</v>
      </c>
      <c r="B19" t="s">
        <v>82</v>
      </c>
      <c r="C19" t="s">
        <v>83</v>
      </c>
      <c r="D19" t="s">
        <v>84</v>
      </c>
      <c r="E19" t="s">
        <v>114</v>
      </c>
      <c r="F19" t="s">
        <v>115</v>
      </c>
      <c r="G19" t="s">
        <v>114</v>
      </c>
      <c r="I19" t="s">
        <v>118</v>
      </c>
      <c r="J19" t="str">
        <f>VLOOKUP([FEEDER NAME],[1]!Table1[[FEEDER NAME]:[Column1]],2,0)</f>
        <v>Muthanalluru</v>
      </c>
      <c r="K19" t="s">
        <v>85</v>
      </c>
      <c r="L19" t="s">
        <v>119</v>
      </c>
      <c r="M19">
        <v>4306</v>
      </c>
      <c r="N19">
        <v>3641</v>
      </c>
      <c r="O19">
        <v>665</v>
      </c>
      <c r="P19">
        <v>121</v>
      </c>
      <c r="Q19">
        <v>0</v>
      </c>
      <c r="R19">
        <v>16259.1</v>
      </c>
      <c r="S19">
        <v>16614.099999999999</v>
      </c>
      <c r="T19">
        <v>2000</v>
      </c>
      <c r="U19">
        <v>0</v>
      </c>
      <c r="V19">
        <v>710000</v>
      </c>
      <c r="W19">
        <v>0</v>
      </c>
      <c r="X19">
        <v>0</v>
      </c>
      <c r="Y19">
        <v>0</v>
      </c>
      <c r="Z19">
        <v>710000</v>
      </c>
      <c r="AA19">
        <v>460080.4</v>
      </c>
      <c r="AB19">
        <v>217800</v>
      </c>
      <c r="AC19">
        <v>677880.4</v>
      </c>
      <c r="AD19">
        <v>4.5199999999999996</v>
      </c>
      <c r="AE19">
        <v>6793803.0499999998</v>
      </c>
      <c r="AF19">
        <v>5354200.05</v>
      </c>
      <c r="AG19">
        <v>0.95479999999999998</v>
      </c>
      <c r="AH19">
        <v>0.78810000000000002</v>
      </c>
      <c r="AI19">
        <v>3.56</v>
      </c>
      <c r="AJ19" t="s">
        <v>89</v>
      </c>
      <c r="AL19" t="s">
        <v>86</v>
      </c>
      <c r="AM19">
        <v>13251</v>
      </c>
    </row>
    <row r="20" spans="1:39">
      <c r="A20">
        <v>46</v>
      </c>
      <c r="B20" t="s">
        <v>82</v>
      </c>
      <c r="C20" t="s">
        <v>83</v>
      </c>
      <c r="D20" t="s">
        <v>84</v>
      </c>
      <c r="E20" t="s">
        <v>114</v>
      </c>
      <c r="F20" t="s">
        <v>115</v>
      </c>
      <c r="G20" t="s">
        <v>114</v>
      </c>
      <c r="I20" t="s">
        <v>120</v>
      </c>
      <c r="J20" t="str">
        <f>VLOOKUP([FEEDER NAME],[1]!Table1[[FEEDER NAME]:[Column1]],2,0)</f>
        <v>Muthanalluru</v>
      </c>
      <c r="K20" t="s">
        <v>85</v>
      </c>
      <c r="L20" t="s">
        <v>121</v>
      </c>
      <c r="M20">
        <v>1565</v>
      </c>
      <c r="N20">
        <v>1235</v>
      </c>
      <c r="O20">
        <v>330</v>
      </c>
      <c r="P20">
        <v>35</v>
      </c>
      <c r="Q20">
        <v>0</v>
      </c>
      <c r="R20">
        <v>12556.4</v>
      </c>
      <c r="S20">
        <v>12778.1</v>
      </c>
      <c r="T20">
        <v>2000</v>
      </c>
      <c r="U20">
        <v>0</v>
      </c>
      <c r="V20">
        <v>443400</v>
      </c>
      <c r="W20">
        <v>40000</v>
      </c>
      <c r="X20">
        <v>0</v>
      </c>
      <c r="Y20">
        <v>0</v>
      </c>
      <c r="Z20">
        <v>483400</v>
      </c>
      <c r="AA20">
        <v>385360</v>
      </c>
      <c r="AB20">
        <v>63000</v>
      </c>
      <c r="AC20">
        <v>448360</v>
      </c>
      <c r="AD20">
        <v>7.25</v>
      </c>
      <c r="AE20">
        <v>4843959.58</v>
      </c>
      <c r="AF20">
        <v>3952081.58</v>
      </c>
      <c r="AG20">
        <v>0.92749999999999999</v>
      </c>
      <c r="AH20">
        <v>0.81589999999999996</v>
      </c>
      <c r="AI20">
        <v>5.92</v>
      </c>
      <c r="AJ20" t="s">
        <v>92</v>
      </c>
      <c r="AL20" t="s">
        <v>86</v>
      </c>
      <c r="AM20">
        <v>13251</v>
      </c>
    </row>
    <row r="21" spans="1:39">
      <c r="A21">
        <v>47</v>
      </c>
      <c r="B21" t="s">
        <v>82</v>
      </c>
      <c r="C21" t="s">
        <v>83</v>
      </c>
      <c r="D21" t="s">
        <v>84</v>
      </c>
      <c r="E21" t="s">
        <v>114</v>
      </c>
      <c r="F21" t="s">
        <v>115</v>
      </c>
      <c r="G21" t="s">
        <v>114</v>
      </c>
      <c r="I21" t="s">
        <v>122</v>
      </c>
      <c r="J21" t="str">
        <f>VLOOKUP([FEEDER NAME],[1]!Table1[[FEEDER NAME]:[Column1]],2,0)</f>
        <v>Muthanalluru</v>
      </c>
      <c r="K21" t="s">
        <v>85</v>
      </c>
      <c r="L21" t="s">
        <v>123</v>
      </c>
      <c r="M21">
        <v>5486</v>
      </c>
      <c r="N21">
        <v>4392</v>
      </c>
      <c r="O21">
        <v>1094</v>
      </c>
      <c r="P21">
        <v>92</v>
      </c>
      <c r="Q21">
        <v>0</v>
      </c>
      <c r="R21">
        <v>25791.1</v>
      </c>
      <c r="S21">
        <v>26606</v>
      </c>
      <c r="T21">
        <v>2000</v>
      </c>
      <c r="U21">
        <v>0</v>
      </c>
      <c r="V21">
        <v>1629800</v>
      </c>
      <c r="W21">
        <v>0</v>
      </c>
      <c r="X21">
        <v>350000</v>
      </c>
      <c r="Y21">
        <v>0</v>
      </c>
      <c r="Z21">
        <v>1279800</v>
      </c>
      <c r="AA21">
        <v>993131.81</v>
      </c>
      <c r="AB21">
        <v>165600</v>
      </c>
      <c r="AC21">
        <v>1158731.81</v>
      </c>
      <c r="AD21">
        <v>9.4600000000000009</v>
      </c>
      <c r="AE21">
        <v>11953608.199999999</v>
      </c>
      <c r="AF21">
        <v>9597147.3499999996</v>
      </c>
      <c r="AG21">
        <v>0.90539999999999998</v>
      </c>
      <c r="AH21">
        <v>0.80289999999999995</v>
      </c>
      <c r="AI21">
        <v>7.6</v>
      </c>
      <c r="AJ21" t="s">
        <v>94</v>
      </c>
      <c r="AL21" t="s">
        <v>86</v>
      </c>
      <c r="AM21">
        <v>13251</v>
      </c>
    </row>
    <row r="22" spans="1:39">
      <c r="A22">
        <v>48</v>
      </c>
      <c r="B22" t="s">
        <v>82</v>
      </c>
      <c r="C22" t="s">
        <v>83</v>
      </c>
      <c r="D22" t="s">
        <v>84</v>
      </c>
      <c r="E22" t="s">
        <v>114</v>
      </c>
      <c r="F22" t="s">
        <v>115</v>
      </c>
      <c r="G22" t="s">
        <v>114</v>
      </c>
      <c r="I22" t="s">
        <v>124</v>
      </c>
      <c r="J22" t="str">
        <f>VLOOKUP([FEEDER NAME],[1]!Table1[[FEEDER NAME]:[Column1]],2,0)</f>
        <v>Muthanalluru</v>
      </c>
      <c r="K22" t="s">
        <v>85</v>
      </c>
      <c r="L22" t="s">
        <v>125</v>
      </c>
      <c r="M22">
        <v>2244</v>
      </c>
      <c r="N22">
        <v>1954</v>
      </c>
      <c r="O22">
        <v>290</v>
      </c>
      <c r="P22">
        <v>72</v>
      </c>
      <c r="Q22">
        <v>0</v>
      </c>
      <c r="R22">
        <v>13331.6</v>
      </c>
      <c r="S22">
        <v>13705.8</v>
      </c>
      <c r="T22">
        <v>2000</v>
      </c>
      <c r="U22">
        <v>0</v>
      </c>
      <c r="V22">
        <v>748400</v>
      </c>
      <c r="W22">
        <v>80000</v>
      </c>
      <c r="X22">
        <v>0</v>
      </c>
      <c r="Y22">
        <v>0</v>
      </c>
      <c r="Z22">
        <v>828400</v>
      </c>
      <c r="AA22">
        <v>627051.75</v>
      </c>
      <c r="AB22">
        <v>129600</v>
      </c>
      <c r="AC22">
        <v>756651.75</v>
      </c>
      <c r="AD22">
        <v>8.66</v>
      </c>
      <c r="AE22">
        <v>7463607.1100000003</v>
      </c>
      <c r="AF22">
        <v>6549215.9100000001</v>
      </c>
      <c r="AG22">
        <v>0.91339999999999999</v>
      </c>
      <c r="AH22">
        <v>0.87749999999999995</v>
      </c>
      <c r="AI22">
        <v>7.6</v>
      </c>
      <c r="AJ22" t="s">
        <v>92</v>
      </c>
      <c r="AL22" t="s">
        <v>86</v>
      </c>
      <c r="AM22">
        <v>13251</v>
      </c>
    </row>
    <row r="23" spans="1:39">
      <c r="A23">
        <v>49</v>
      </c>
      <c r="B23" t="s">
        <v>82</v>
      </c>
      <c r="C23" t="s">
        <v>83</v>
      </c>
      <c r="D23" t="s">
        <v>84</v>
      </c>
      <c r="E23" t="s">
        <v>114</v>
      </c>
      <c r="F23" t="s">
        <v>115</v>
      </c>
      <c r="G23" t="s">
        <v>114</v>
      </c>
      <c r="I23" t="s">
        <v>126</v>
      </c>
      <c r="J23" t="str">
        <f>VLOOKUP([FEEDER NAME],[1]!Table1[[FEEDER NAME]:[Column1]],2,0)</f>
        <v>Muthanalluru</v>
      </c>
      <c r="K23" t="s">
        <v>85</v>
      </c>
      <c r="L23" t="s">
        <v>127</v>
      </c>
      <c r="M23">
        <v>2761</v>
      </c>
      <c r="N23">
        <v>2202</v>
      </c>
      <c r="O23">
        <v>559</v>
      </c>
      <c r="P23">
        <v>384</v>
      </c>
      <c r="Q23">
        <v>0</v>
      </c>
      <c r="R23">
        <v>19344.3</v>
      </c>
      <c r="S23">
        <v>19774.8</v>
      </c>
      <c r="T23">
        <v>2000</v>
      </c>
      <c r="U23">
        <v>0</v>
      </c>
      <c r="V23">
        <v>861000</v>
      </c>
      <c r="W23">
        <v>550000</v>
      </c>
      <c r="X23">
        <v>0</v>
      </c>
      <c r="Y23">
        <v>0</v>
      </c>
      <c r="Z23">
        <v>1411000</v>
      </c>
      <c r="AA23">
        <v>612822.9</v>
      </c>
      <c r="AB23">
        <v>691200</v>
      </c>
      <c r="AC23">
        <v>1304022.8999999999</v>
      </c>
      <c r="AD23">
        <v>7.58</v>
      </c>
      <c r="AE23">
        <v>11768393.359999999</v>
      </c>
      <c r="AF23">
        <v>10902532.26</v>
      </c>
      <c r="AG23">
        <v>0.92420000000000002</v>
      </c>
      <c r="AH23">
        <v>0.9264</v>
      </c>
      <c r="AI23">
        <v>7.02</v>
      </c>
      <c r="AJ23" t="s">
        <v>92</v>
      </c>
      <c r="AL23" t="s">
        <v>86</v>
      </c>
      <c r="AM23">
        <v>13251</v>
      </c>
    </row>
    <row r="24" spans="1:39">
      <c r="A24">
        <v>50</v>
      </c>
      <c r="B24" t="s">
        <v>82</v>
      </c>
      <c r="C24" t="s">
        <v>83</v>
      </c>
      <c r="D24" t="s">
        <v>84</v>
      </c>
      <c r="E24" t="s">
        <v>114</v>
      </c>
      <c r="F24" t="s">
        <v>115</v>
      </c>
      <c r="G24" t="s">
        <v>114</v>
      </c>
      <c r="I24" t="s">
        <v>128</v>
      </c>
      <c r="J24" t="str">
        <f>VLOOKUP([FEEDER NAME],[1]!Table1[[FEEDER NAME]:[Column1]],2,0)</f>
        <v>Muthanalluru</v>
      </c>
      <c r="K24" t="s">
        <v>85</v>
      </c>
      <c r="L24" t="s">
        <v>129</v>
      </c>
      <c r="M24">
        <v>2204</v>
      </c>
      <c r="N24">
        <v>1648</v>
      </c>
      <c r="O24">
        <v>556</v>
      </c>
      <c r="P24">
        <v>344</v>
      </c>
      <c r="Q24">
        <v>0</v>
      </c>
      <c r="R24">
        <v>13141.4</v>
      </c>
      <c r="S24">
        <v>13471.4</v>
      </c>
      <c r="T24">
        <v>2000</v>
      </c>
      <c r="U24">
        <v>0</v>
      </c>
      <c r="V24">
        <v>660000</v>
      </c>
      <c r="W24">
        <v>250000</v>
      </c>
      <c r="X24">
        <v>0</v>
      </c>
      <c r="Y24">
        <v>0</v>
      </c>
      <c r="Z24">
        <v>910000</v>
      </c>
      <c r="AA24">
        <v>228654.35</v>
      </c>
      <c r="AB24">
        <v>619200</v>
      </c>
      <c r="AC24">
        <v>847854.35</v>
      </c>
      <c r="AD24">
        <v>6.83</v>
      </c>
      <c r="AE24">
        <v>8088120.8399999999</v>
      </c>
      <c r="AF24">
        <v>7117540.6100000003</v>
      </c>
      <c r="AG24">
        <v>0.93169999999999997</v>
      </c>
      <c r="AH24">
        <v>0.88</v>
      </c>
      <c r="AI24">
        <v>6.01</v>
      </c>
      <c r="AJ24" t="s">
        <v>92</v>
      </c>
      <c r="AL24" t="s">
        <v>86</v>
      </c>
      <c r="AM24">
        <v>13251</v>
      </c>
    </row>
    <row r="25" spans="1:39">
      <c r="A25">
        <v>53</v>
      </c>
      <c r="B25" t="s">
        <v>130</v>
      </c>
      <c r="C25" t="s">
        <v>131</v>
      </c>
      <c r="D25" t="s">
        <v>132</v>
      </c>
      <c r="E25" t="s">
        <v>133</v>
      </c>
      <c r="F25" t="s">
        <v>136</v>
      </c>
      <c r="G25" t="s">
        <v>135</v>
      </c>
      <c r="I25" t="s">
        <v>137</v>
      </c>
      <c r="J25" t="str">
        <f>VLOOKUP([FEEDER NAME],[1]!Table1[[FEEDER NAME]:[Column1]],2,0)</f>
        <v>Veerasandra</v>
      </c>
      <c r="K25" t="s">
        <v>104</v>
      </c>
      <c r="L25" t="s">
        <v>138</v>
      </c>
      <c r="M25">
        <v>7948</v>
      </c>
      <c r="N25">
        <v>7140</v>
      </c>
      <c r="O25">
        <v>808</v>
      </c>
      <c r="P25">
        <v>5</v>
      </c>
      <c r="Q25">
        <v>0</v>
      </c>
      <c r="R25">
        <v>23570.6</v>
      </c>
      <c r="S25">
        <v>24517.599999999999</v>
      </c>
      <c r="T25">
        <v>2000</v>
      </c>
      <c r="U25">
        <v>0</v>
      </c>
      <c r="V25">
        <v>1894000</v>
      </c>
      <c r="W25">
        <v>0</v>
      </c>
      <c r="X25">
        <v>250000</v>
      </c>
      <c r="Y25">
        <v>0</v>
      </c>
      <c r="Z25">
        <v>1644000</v>
      </c>
      <c r="AA25">
        <v>1523194.25</v>
      </c>
      <c r="AB25">
        <v>9000</v>
      </c>
      <c r="AC25">
        <v>1532194.25</v>
      </c>
      <c r="AD25">
        <v>6.8</v>
      </c>
      <c r="AE25">
        <v>15911197.609999999</v>
      </c>
      <c r="AF25">
        <v>13394069.09</v>
      </c>
      <c r="AG25">
        <v>0.93200000000000005</v>
      </c>
      <c r="AH25">
        <v>0.84179999999999999</v>
      </c>
      <c r="AI25">
        <v>5.72</v>
      </c>
      <c r="AJ25" t="s">
        <v>94</v>
      </c>
      <c r="AL25" t="s">
        <v>86</v>
      </c>
      <c r="AM25">
        <v>41111</v>
      </c>
    </row>
    <row r="26" spans="1:39">
      <c r="A26">
        <v>54</v>
      </c>
      <c r="B26" t="s">
        <v>130</v>
      </c>
      <c r="C26" t="s">
        <v>131</v>
      </c>
      <c r="D26" t="s">
        <v>132</v>
      </c>
      <c r="E26" t="s">
        <v>133</v>
      </c>
      <c r="F26" t="s">
        <v>136</v>
      </c>
      <c r="G26" t="s">
        <v>135</v>
      </c>
      <c r="I26" t="s">
        <v>139</v>
      </c>
      <c r="J26" t="str">
        <f>VLOOKUP([FEEDER NAME],[1]!Table1[[FEEDER NAME]:[Column1]],2,0)</f>
        <v>Veerasandra</v>
      </c>
      <c r="K26" t="s">
        <v>88</v>
      </c>
      <c r="L26" t="s">
        <v>140</v>
      </c>
      <c r="M26">
        <v>2042</v>
      </c>
      <c r="N26">
        <v>1890</v>
      </c>
      <c r="O26">
        <v>152</v>
      </c>
      <c r="P26">
        <v>11</v>
      </c>
      <c r="Q26">
        <v>0</v>
      </c>
      <c r="R26">
        <v>19793.599999999999</v>
      </c>
      <c r="S26">
        <v>20536.8</v>
      </c>
      <c r="T26">
        <v>2000</v>
      </c>
      <c r="U26">
        <v>0</v>
      </c>
      <c r="V26">
        <v>1486400</v>
      </c>
      <c r="W26">
        <v>0</v>
      </c>
      <c r="X26">
        <v>0</v>
      </c>
      <c r="Y26">
        <v>0</v>
      </c>
      <c r="Z26">
        <v>1486400</v>
      </c>
      <c r="AA26">
        <v>1363783.5</v>
      </c>
      <c r="AB26">
        <v>19800</v>
      </c>
      <c r="AC26">
        <v>1383583.5</v>
      </c>
      <c r="AD26">
        <v>6.92</v>
      </c>
      <c r="AE26">
        <v>13461376.92</v>
      </c>
      <c r="AF26">
        <v>12417588.32</v>
      </c>
      <c r="AG26">
        <v>0.93079999999999996</v>
      </c>
      <c r="AH26">
        <v>0.92249999999999999</v>
      </c>
      <c r="AI26">
        <v>6.38</v>
      </c>
      <c r="AJ26" t="s">
        <v>89</v>
      </c>
      <c r="AL26" t="s">
        <v>86</v>
      </c>
      <c r="AM26">
        <v>41111</v>
      </c>
    </row>
    <row r="27" spans="1:39">
      <c r="A27">
        <v>56</v>
      </c>
      <c r="B27" t="s">
        <v>130</v>
      </c>
      <c r="C27" t="s">
        <v>131</v>
      </c>
      <c r="D27" t="s">
        <v>132</v>
      </c>
      <c r="E27" t="s">
        <v>133</v>
      </c>
      <c r="F27" t="s">
        <v>134</v>
      </c>
      <c r="G27" t="s">
        <v>135</v>
      </c>
      <c r="I27" t="s">
        <v>141</v>
      </c>
      <c r="J27" t="str">
        <f>VLOOKUP([FEEDER NAME],[1]!Table1[[FEEDER NAME]:[Column1]],2,0)</f>
        <v>Veerasandra</v>
      </c>
      <c r="K27" t="s">
        <v>85</v>
      </c>
      <c r="L27" t="s">
        <v>142</v>
      </c>
      <c r="M27">
        <v>4611</v>
      </c>
      <c r="N27">
        <v>4163</v>
      </c>
      <c r="O27">
        <v>448</v>
      </c>
      <c r="P27">
        <v>0</v>
      </c>
      <c r="Q27">
        <v>0</v>
      </c>
      <c r="R27">
        <v>2085.4459999999999</v>
      </c>
      <c r="S27">
        <v>2136.6410000000001</v>
      </c>
      <c r="T27">
        <v>20000</v>
      </c>
      <c r="U27">
        <v>0</v>
      </c>
      <c r="V27">
        <v>1023900</v>
      </c>
      <c r="W27">
        <v>1000000</v>
      </c>
      <c r="X27">
        <v>0</v>
      </c>
      <c r="Y27">
        <v>0</v>
      </c>
      <c r="Z27">
        <v>2023900</v>
      </c>
      <c r="AA27">
        <v>1884262.78</v>
      </c>
      <c r="AB27">
        <v>0</v>
      </c>
      <c r="AC27">
        <v>1884262.78</v>
      </c>
      <c r="AD27">
        <v>6.9</v>
      </c>
      <c r="AE27">
        <v>18042034.219999999</v>
      </c>
      <c r="AF27">
        <v>16443337.52</v>
      </c>
      <c r="AG27">
        <v>0.93100000000000005</v>
      </c>
      <c r="AH27">
        <v>0.91139999999999999</v>
      </c>
      <c r="AI27">
        <v>6.29</v>
      </c>
      <c r="AJ27" t="s">
        <v>89</v>
      </c>
      <c r="AL27" t="s">
        <v>86</v>
      </c>
      <c r="AM27">
        <v>41111</v>
      </c>
    </row>
    <row r="28" spans="1:39">
      <c r="A28">
        <v>57</v>
      </c>
      <c r="B28" t="s">
        <v>130</v>
      </c>
      <c r="C28" t="s">
        <v>131</v>
      </c>
      <c r="D28" t="s">
        <v>132</v>
      </c>
      <c r="E28" t="s">
        <v>133</v>
      </c>
      <c r="F28" t="s">
        <v>136</v>
      </c>
      <c r="G28" t="s">
        <v>135</v>
      </c>
      <c r="I28" t="s">
        <v>143</v>
      </c>
      <c r="J28" t="str">
        <f>VLOOKUP([FEEDER NAME],[1]!Table1[[FEEDER NAME]:[Column1]],2,0)</f>
        <v>Veerasandra</v>
      </c>
      <c r="K28" t="s">
        <v>88</v>
      </c>
      <c r="L28" t="s">
        <v>144</v>
      </c>
      <c r="M28">
        <v>1307</v>
      </c>
      <c r="N28">
        <v>1061</v>
      </c>
      <c r="O28">
        <v>246</v>
      </c>
      <c r="P28">
        <v>0</v>
      </c>
      <c r="Q28">
        <v>0</v>
      </c>
      <c r="R28">
        <v>31422.400000000001</v>
      </c>
      <c r="S28">
        <v>32488.400000000001</v>
      </c>
      <c r="T28">
        <v>2000</v>
      </c>
      <c r="U28">
        <v>0</v>
      </c>
      <c r="V28">
        <v>2132000</v>
      </c>
      <c r="W28">
        <v>650000</v>
      </c>
      <c r="X28">
        <v>0</v>
      </c>
      <c r="Y28">
        <v>0</v>
      </c>
      <c r="Z28">
        <v>2782000</v>
      </c>
      <c r="AA28">
        <v>2542726.75</v>
      </c>
      <c r="AB28">
        <v>0</v>
      </c>
      <c r="AC28">
        <v>2542726.75</v>
      </c>
      <c r="AD28">
        <v>8.6</v>
      </c>
      <c r="AE28">
        <v>22175178.420000002</v>
      </c>
      <c r="AF28">
        <v>17707426.82</v>
      </c>
      <c r="AG28">
        <v>0.91400000000000003</v>
      </c>
      <c r="AH28">
        <v>0.79849999999999999</v>
      </c>
      <c r="AI28">
        <v>6.87</v>
      </c>
      <c r="AJ28" t="s">
        <v>92</v>
      </c>
      <c r="AL28" t="s">
        <v>86</v>
      </c>
      <c r="AM28">
        <v>41111</v>
      </c>
    </row>
    <row r="29" spans="1:39">
      <c r="A29">
        <v>58</v>
      </c>
      <c r="B29" t="s">
        <v>130</v>
      </c>
      <c r="C29" t="s">
        <v>131</v>
      </c>
      <c r="D29" t="s">
        <v>132</v>
      </c>
      <c r="E29" t="s">
        <v>133</v>
      </c>
      <c r="F29" t="s">
        <v>136</v>
      </c>
      <c r="G29" t="s">
        <v>135</v>
      </c>
      <c r="I29" t="s">
        <v>145</v>
      </c>
      <c r="J29" t="str">
        <f>VLOOKUP([FEEDER NAME],[1]!Table1[[FEEDER NAME]:[Column1]],2,0)</f>
        <v>Veerasandra</v>
      </c>
      <c r="K29" t="s">
        <v>85</v>
      </c>
      <c r="L29" t="s">
        <v>146</v>
      </c>
      <c r="M29">
        <v>3</v>
      </c>
      <c r="N29">
        <v>2</v>
      </c>
      <c r="O29">
        <v>1</v>
      </c>
      <c r="P29">
        <v>0</v>
      </c>
      <c r="Q29">
        <v>0</v>
      </c>
      <c r="R29">
        <v>4690.3999999999996</v>
      </c>
      <c r="S29">
        <v>5073</v>
      </c>
      <c r="T29">
        <v>1000</v>
      </c>
      <c r="U29">
        <v>0</v>
      </c>
      <c r="V29">
        <v>382600</v>
      </c>
      <c r="W29">
        <v>0</v>
      </c>
      <c r="X29">
        <v>250000</v>
      </c>
      <c r="Y29">
        <v>0</v>
      </c>
      <c r="Z29">
        <v>132600</v>
      </c>
      <c r="AA29">
        <v>123200</v>
      </c>
      <c r="AB29">
        <v>0</v>
      </c>
      <c r="AC29">
        <v>123200</v>
      </c>
      <c r="AD29">
        <v>7.09</v>
      </c>
      <c r="AE29">
        <v>1822633</v>
      </c>
      <c r="AF29">
        <v>1814894</v>
      </c>
      <c r="AG29">
        <v>0.92910000000000004</v>
      </c>
      <c r="AH29">
        <v>0.99580000000000002</v>
      </c>
      <c r="AI29">
        <v>7.06</v>
      </c>
      <c r="AJ29" t="s">
        <v>94</v>
      </c>
      <c r="AL29" t="s">
        <v>86</v>
      </c>
      <c r="AM29">
        <v>41111</v>
      </c>
    </row>
    <row r="30" spans="1:39">
      <c r="A30">
        <v>59</v>
      </c>
      <c r="B30" t="s">
        <v>130</v>
      </c>
      <c r="C30" t="s">
        <v>131</v>
      </c>
      <c r="D30" t="s">
        <v>132</v>
      </c>
      <c r="E30" t="s">
        <v>133</v>
      </c>
      <c r="F30" t="s">
        <v>136</v>
      </c>
      <c r="G30" t="s">
        <v>135</v>
      </c>
      <c r="I30" t="s">
        <v>147</v>
      </c>
      <c r="J30" t="str">
        <f>VLOOKUP([FEEDER NAME],[1]!Table1[[FEEDER NAME]:[Column1]],2,0)</f>
        <v>Veerasandra</v>
      </c>
      <c r="K30" t="s">
        <v>88</v>
      </c>
      <c r="L30" t="s">
        <v>148</v>
      </c>
      <c r="M30">
        <v>9</v>
      </c>
      <c r="N30">
        <v>9</v>
      </c>
      <c r="O30">
        <v>0</v>
      </c>
      <c r="P30">
        <v>0</v>
      </c>
      <c r="Q30">
        <v>0</v>
      </c>
      <c r="R30">
        <v>40824.300000000003</v>
      </c>
      <c r="S30">
        <v>41195.5</v>
      </c>
      <c r="T30">
        <v>2000</v>
      </c>
      <c r="U30">
        <v>0</v>
      </c>
      <c r="V30">
        <v>742400</v>
      </c>
      <c r="W30">
        <v>400000</v>
      </c>
      <c r="X30">
        <v>0</v>
      </c>
      <c r="Y30">
        <v>0</v>
      </c>
      <c r="Z30">
        <v>1142400</v>
      </c>
      <c r="AA30">
        <v>1123805</v>
      </c>
      <c r="AB30">
        <v>0</v>
      </c>
      <c r="AC30">
        <v>1123805</v>
      </c>
      <c r="AD30">
        <v>1.63</v>
      </c>
      <c r="AE30">
        <v>3666570.48</v>
      </c>
      <c r="AF30">
        <v>3665925.48</v>
      </c>
      <c r="AG30">
        <v>0.98370000000000002</v>
      </c>
      <c r="AH30">
        <v>0.99980000000000002</v>
      </c>
      <c r="AI30">
        <v>1.63</v>
      </c>
      <c r="AJ30" t="s">
        <v>92</v>
      </c>
      <c r="AL30" t="s">
        <v>86</v>
      </c>
      <c r="AM30">
        <v>41111</v>
      </c>
    </row>
    <row r="31" spans="1:39">
      <c r="A31">
        <v>60</v>
      </c>
      <c r="B31" t="s">
        <v>130</v>
      </c>
      <c r="C31" t="s">
        <v>131</v>
      </c>
      <c r="D31" t="s">
        <v>132</v>
      </c>
      <c r="E31" t="s">
        <v>133</v>
      </c>
      <c r="F31" t="s">
        <v>136</v>
      </c>
      <c r="G31" t="s">
        <v>135</v>
      </c>
      <c r="I31" t="s">
        <v>149</v>
      </c>
      <c r="J31" t="str">
        <f>VLOOKUP([FEEDER NAME],[1]!Table1[[FEEDER NAME]:[Column1]],2,0)</f>
        <v>Ananthnagara</v>
      </c>
      <c r="K31" t="s">
        <v>85</v>
      </c>
      <c r="L31" t="s">
        <v>150</v>
      </c>
      <c r="M31">
        <v>7266</v>
      </c>
      <c r="N31">
        <v>6584</v>
      </c>
      <c r="O31">
        <v>682</v>
      </c>
      <c r="P31">
        <v>0</v>
      </c>
      <c r="Q31">
        <v>0</v>
      </c>
      <c r="R31">
        <v>28059.200000000001</v>
      </c>
      <c r="S31">
        <v>28401.9</v>
      </c>
      <c r="T31">
        <v>2000</v>
      </c>
      <c r="U31">
        <v>0</v>
      </c>
      <c r="V31">
        <v>685400</v>
      </c>
      <c r="W31">
        <v>600000</v>
      </c>
      <c r="X31">
        <v>0</v>
      </c>
      <c r="Y31">
        <v>0</v>
      </c>
      <c r="Z31">
        <v>1285400</v>
      </c>
      <c r="AA31">
        <v>1208239.7390000001</v>
      </c>
      <c r="AB31">
        <v>0</v>
      </c>
      <c r="AC31">
        <v>1208239.7390000001</v>
      </c>
      <c r="AD31">
        <v>6</v>
      </c>
      <c r="AE31">
        <v>12387908.369999999</v>
      </c>
      <c r="AF31">
        <v>11501387.779999999</v>
      </c>
      <c r="AG31">
        <v>0.94</v>
      </c>
      <c r="AH31">
        <v>0.9284</v>
      </c>
      <c r="AI31">
        <v>5.57</v>
      </c>
      <c r="AJ31" t="s">
        <v>92</v>
      </c>
      <c r="AL31" t="s">
        <v>86</v>
      </c>
      <c r="AM31">
        <v>41111</v>
      </c>
    </row>
    <row r="32" spans="1:39">
      <c r="A32">
        <v>61</v>
      </c>
      <c r="B32" t="s">
        <v>130</v>
      </c>
      <c r="C32" t="s">
        <v>131</v>
      </c>
      <c r="D32" t="s">
        <v>132</v>
      </c>
      <c r="E32" t="s">
        <v>133</v>
      </c>
      <c r="F32" t="s">
        <v>136</v>
      </c>
      <c r="G32" t="s">
        <v>135</v>
      </c>
      <c r="I32" t="s">
        <v>151</v>
      </c>
      <c r="J32" t="str">
        <f>VLOOKUP([FEEDER NAME],[1]!Table1[[FEEDER NAME]:[Column1]],2,0)</f>
        <v>Veerasandra</v>
      </c>
      <c r="K32" t="s">
        <v>104</v>
      </c>
      <c r="L32" t="s">
        <v>152</v>
      </c>
      <c r="M32">
        <v>6254</v>
      </c>
      <c r="N32">
        <v>5990</v>
      </c>
      <c r="O32">
        <v>264</v>
      </c>
      <c r="P32">
        <v>0</v>
      </c>
      <c r="Q32">
        <v>0</v>
      </c>
      <c r="R32">
        <v>30025.5</v>
      </c>
      <c r="S32">
        <v>30770.2</v>
      </c>
      <c r="T32">
        <v>2000</v>
      </c>
      <c r="U32">
        <v>0</v>
      </c>
      <c r="V32">
        <v>1489400</v>
      </c>
      <c r="W32">
        <v>0</v>
      </c>
      <c r="X32">
        <v>300000</v>
      </c>
      <c r="Y32">
        <v>0</v>
      </c>
      <c r="Z32">
        <v>1189400</v>
      </c>
      <c r="AA32">
        <v>1085634</v>
      </c>
      <c r="AB32">
        <v>0</v>
      </c>
      <c r="AC32">
        <v>1085634</v>
      </c>
      <c r="AD32">
        <v>8.7200000000000006</v>
      </c>
      <c r="AE32">
        <v>11106336.890000001</v>
      </c>
      <c r="AF32">
        <v>10010797.890000001</v>
      </c>
      <c r="AG32">
        <v>0.91279999999999994</v>
      </c>
      <c r="AH32">
        <v>0.90139999999999998</v>
      </c>
      <c r="AI32">
        <v>7.86</v>
      </c>
      <c r="AJ32" t="s">
        <v>94</v>
      </c>
      <c r="AL32" t="s">
        <v>86</v>
      </c>
      <c r="AM32">
        <v>41111</v>
      </c>
    </row>
    <row r="33" spans="1:39">
      <c r="A33">
        <v>62</v>
      </c>
      <c r="B33" t="s">
        <v>130</v>
      </c>
      <c r="C33" t="s">
        <v>131</v>
      </c>
      <c r="D33" t="s">
        <v>132</v>
      </c>
      <c r="E33" t="s">
        <v>133</v>
      </c>
      <c r="F33" t="s">
        <v>136</v>
      </c>
      <c r="G33" t="s">
        <v>135</v>
      </c>
      <c r="I33" t="s">
        <v>153</v>
      </c>
      <c r="J33" t="str">
        <f>VLOOKUP([FEEDER NAME],[1]!Table1[[FEEDER NAME]:[Column1]],2,0)</f>
        <v>Veerasandra</v>
      </c>
      <c r="K33" t="s">
        <v>104</v>
      </c>
      <c r="L33" t="s">
        <v>154</v>
      </c>
      <c r="M33">
        <v>8358</v>
      </c>
      <c r="N33">
        <v>7605</v>
      </c>
      <c r="O33">
        <v>753</v>
      </c>
      <c r="P33">
        <v>4</v>
      </c>
      <c r="Q33">
        <v>0</v>
      </c>
      <c r="R33">
        <v>19404.8</v>
      </c>
      <c r="S33">
        <v>19881.5</v>
      </c>
      <c r="T33">
        <v>2000</v>
      </c>
      <c r="U33">
        <v>0</v>
      </c>
      <c r="V33">
        <v>953400</v>
      </c>
      <c r="W33">
        <v>0</v>
      </c>
      <c r="X33">
        <v>0</v>
      </c>
      <c r="Y33">
        <v>0</v>
      </c>
      <c r="Z33">
        <v>953400</v>
      </c>
      <c r="AA33">
        <v>876077.25</v>
      </c>
      <c r="AB33">
        <v>7200</v>
      </c>
      <c r="AC33">
        <v>883277.25</v>
      </c>
      <c r="AD33">
        <v>7.36</v>
      </c>
      <c r="AE33">
        <v>9775147.8699999992</v>
      </c>
      <c r="AF33">
        <v>7868189.3499999996</v>
      </c>
      <c r="AG33">
        <v>0.9264</v>
      </c>
      <c r="AH33">
        <v>0.80489999999999995</v>
      </c>
      <c r="AI33">
        <v>5.92</v>
      </c>
      <c r="AJ33" t="s">
        <v>89</v>
      </c>
      <c r="AL33" t="s">
        <v>86</v>
      </c>
      <c r="AM33">
        <v>41111</v>
      </c>
    </row>
    <row r="34" spans="1:39">
      <c r="A34">
        <v>63</v>
      </c>
      <c r="B34" t="s">
        <v>130</v>
      </c>
      <c r="C34" t="s">
        <v>131</v>
      </c>
      <c r="D34" t="s">
        <v>132</v>
      </c>
      <c r="E34" t="s">
        <v>133</v>
      </c>
      <c r="F34" t="s">
        <v>136</v>
      </c>
      <c r="G34" t="s">
        <v>135</v>
      </c>
      <c r="I34" t="s">
        <v>155</v>
      </c>
      <c r="J34" t="str">
        <f>VLOOKUP([FEEDER NAME],[1]!Table1[[FEEDER NAME]:[Column1]],2,0)</f>
        <v>Veerasandra</v>
      </c>
      <c r="K34" t="s">
        <v>88</v>
      </c>
      <c r="L34" t="s">
        <v>156</v>
      </c>
      <c r="M34">
        <v>1</v>
      </c>
      <c r="N34">
        <v>1</v>
      </c>
      <c r="O34">
        <v>0</v>
      </c>
      <c r="P34">
        <v>0</v>
      </c>
      <c r="Q34">
        <v>0</v>
      </c>
      <c r="R34">
        <v>15443.6</v>
      </c>
      <c r="S34">
        <v>15834.3</v>
      </c>
      <c r="T34">
        <v>2000</v>
      </c>
      <c r="U34">
        <v>0</v>
      </c>
      <c r="V34">
        <v>781400</v>
      </c>
      <c r="W34">
        <v>0</v>
      </c>
      <c r="X34">
        <v>0</v>
      </c>
      <c r="Y34">
        <v>0</v>
      </c>
      <c r="Z34">
        <v>781400</v>
      </c>
      <c r="AA34">
        <v>766675</v>
      </c>
      <c r="AB34">
        <v>0</v>
      </c>
      <c r="AC34">
        <v>766675</v>
      </c>
      <c r="AD34">
        <v>1.88</v>
      </c>
      <c r="AE34">
        <v>7174546</v>
      </c>
      <c r="AF34">
        <v>7174546</v>
      </c>
      <c r="AG34">
        <v>0.98119999999999996</v>
      </c>
      <c r="AH34">
        <v>1</v>
      </c>
      <c r="AI34">
        <v>1.88</v>
      </c>
      <c r="AJ34" t="s">
        <v>89</v>
      </c>
      <c r="AL34" t="s">
        <v>86</v>
      </c>
      <c r="AM34">
        <v>41111</v>
      </c>
    </row>
    <row r="35" spans="1:39">
      <c r="A35">
        <v>64</v>
      </c>
      <c r="B35" t="s">
        <v>130</v>
      </c>
      <c r="C35" t="s">
        <v>131</v>
      </c>
      <c r="D35" t="s">
        <v>132</v>
      </c>
      <c r="E35" t="s">
        <v>133</v>
      </c>
      <c r="F35" t="s">
        <v>136</v>
      </c>
      <c r="G35" t="s">
        <v>135</v>
      </c>
      <c r="I35" t="s">
        <v>157</v>
      </c>
      <c r="J35" t="str">
        <f>VLOOKUP([FEEDER NAME],[1]!Table1[[FEEDER NAME]:[Column1]],2,0)</f>
        <v>Ananthnagara</v>
      </c>
      <c r="K35" t="s">
        <v>85</v>
      </c>
      <c r="L35" t="s">
        <v>158</v>
      </c>
      <c r="M35">
        <v>7116</v>
      </c>
      <c r="N35">
        <v>6493</v>
      </c>
      <c r="O35">
        <v>623</v>
      </c>
      <c r="P35">
        <v>27</v>
      </c>
      <c r="Q35">
        <v>0</v>
      </c>
      <c r="R35">
        <v>25992.400000000001</v>
      </c>
      <c r="S35">
        <v>26827.5</v>
      </c>
      <c r="T35">
        <v>2000</v>
      </c>
      <c r="U35">
        <v>0</v>
      </c>
      <c r="V35">
        <v>1670200</v>
      </c>
      <c r="W35">
        <v>0</v>
      </c>
      <c r="X35">
        <v>650000</v>
      </c>
      <c r="Y35">
        <v>0</v>
      </c>
      <c r="Z35">
        <v>1020200</v>
      </c>
      <c r="AA35">
        <v>898080.82</v>
      </c>
      <c r="AB35">
        <v>48600</v>
      </c>
      <c r="AC35">
        <v>946680.82</v>
      </c>
      <c r="AD35">
        <v>7.21</v>
      </c>
      <c r="AE35">
        <v>9641116.3399999999</v>
      </c>
      <c r="AF35">
        <v>8038034.04</v>
      </c>
      <c r="AG35">
        <v>0.92789999999999995</v>
      </c>
      <c r="AH35">
        <v>0.8337</v>
      </c>
      <c r="AI35">
        <v>6.01</v>
      </c>
      <c r="AJ35" t="s">
        <v>94</v>
      </c>
      <c r="AL35" t="s">
        <v>86</v>
      </c>
      <c r="AM35">
        <v>41111</v>
      </c>
    </row>
    <row r="36" spans="1:39">
      <c r="A36">
        <v>65</v>
      </c>
      <c r="B36" t="s">
        <v>130</v>
      </c>
      <c r="C36" t="s">
        <v>131</v>
      </c>
      <c r="D36" t="s">
        <v>132</v>
      </c>
      <c r="E36" t="s">
        <v>159</v>
      </c>
      <c r="F36" t="s">
        <v>160</v>
      </c>
      <c r="G36" t="s">
        <v>159</v>
      </c>
      <c r="I36" t="s">
        <v>161</v>
      </c>
      <c r="J36" t="str">
        <f>VLOOKUP([FEEDER NAME],[1]!Table1[[FEEDER NAME]:[Column1]],2,0)</f>
        <v>Veerasandra</v>
      </c>
      <c r="K36" t="s">
        <v>85</v>
      </c>
      <c r="L36" t="s">
        <v>162</v>
      </c>
      <c r="M36">
        <v>18152</v>
      </c>
      <c r="N36">
        <v>16170</v>
      </c>
      <c r="O36">
        <v>1982</v>
      </c>
      <c r="P36">
        <v>18</v>
      </c>
      <c r="Q36">
        <v>0</v>
      </c>
      <c r="R36">
        <v>2258.06</v>
      </c>
      <c r="S36">
        <v>2322.576</v>
      </c>
      <c r="T36">
        <v>40000</v>
      </c>
      <c r="U36">
        <v>0</v>
      </c>
      <c r="V36">
        <v>2580640</v>
      </c>
      <c r="W36">
        <v>650000</v>
      </c>
      <c r="X36">
        <v>0</v>
      </c>
      <c r="Y36">
        <v>0</v>
      </c>
      <c r="Z36">
        <v>3230640</v>
      </c>
      <c r="AA36">
        <v>2949951.1</v>
      </c>
      <c r="AB36">
        <v>32400</v>
      </c>
      <c r="AC36">
        <v>2982351.1</v>
      </c>
      <c r="AD36">
        <v>7.69</v>
      </c>
      <c r="AE36">
        <v>29651822.710000001</v>
      </c>
      <c r="AF36">
        <v>27057228.760000002</v>
      </c>
      <c r="AG36">
        <v>0.92310000000000003</v>
      </c>
      <c r="AH36">
        <v>0.91249999999999998</v>
      </c>
      <c r="AI36">
        <v>7.02</v>
      </c>
      <c r="AJ36" t="s">
        <v>92</v>
      </c>
      <c r="AL36" t="s">
        <v>86</v>
      </c>
      <c r="AM36">
        <v>41131</v>
      </c>
    </row>
  </sheetData>
  <mergeCells count="45">
    <mergeCell ref="AI7"/>
    <mergeCell ref="AJ7"/>
    <mergeCell ref="AK7"/>
    <mergeCell ref="AL7"/>
    <mergeCell ref="AM7"/>
    <mergeCell ref="AD7"/>
    <mergeCell ref="AE7"/>
    <mergeCell ref="AF7"/>
    <mergeCell ref="AG7"/>
    <mergeCell ref="AH7"/>
    <mergeCell ref="Y7"/>
    <mergeCell ref="Z7"/>
    <mergeCell ref="AA7"/>
    <mergeCell ref="AB7"/>
    <mergeCell ref="AC7"/>
    <mergeCell ref="T7"/>
    <mergeCell ref="U7"/>
    <mergeCell ref="V7"/>
    <mergeCell ref="W7"/>
    <mergeCell ref="X7"/>
    <mergeCell ref="O7"/>
    <mergeCell ref="P7"/>
    <mergeCell ref="Q7"/>
    <mergeCell ref="R7"/>
    <mergeCell ref="S7"/>
    <mergeCell ref="I7"/>
    <mergeCell ref="K7"/>
    <mergeCell ref="L7"/>
    <mergeCell ref="M7"/>
    <mergeCell ref="N7"/>
    <mergeCell ref="D7"/>
    <mergeCell ref="E7"/>
    <mergeCell ref="F7"/>
    <mergeCell ref="G7"/>
    <mergeCell ref="H7"/>
    <mergeCell ref="B5"/>
    <mergeCell ref="C5"/>
    <mergeCell ref="A7"/>
    <mergeCell ref="B7"/>
    <mergeCell ref="C7"/>
    <mergeCell ref="A1:AM1"/>
    <mergeCell ref="A2:AM2"/>
    <mergeCell ref="A3:AM3"/>
    <mergeCell ref="B4"/>
    <mergeCell ref="C4"/>
  </mergeCells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aetvsr</dc:creator>
  <cp:lastModifiedBy>aetvsr</cp:lastModifiedBy>
  <dcterms:created xsi:type="dcterms:W3CDTF">2025-06-25T10:23:15Z</dcterms:created>
  <dcterms:modified xsi:type="dcterms:W3CDTF">2025-06-25T10:25:26Z</dcterms:modified>
</cp:coreProperties>
</file>