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FE4D0D8C-7C66-49FE-ACE8-859A340B757C}" xr6:coauthVersionLast="47" xr6:coauthVersionMax="47" xr10:uidLastSave="{00000000-0000-0000-0000-000000000000}"/>
  <bookViews>
    <workbookView xWindow="-120" yWindow="-120" windowWidth="29040" windowHeight="15720" xr2:uid="{BAF00E65-4EC4-4226-AD8E-977B6D7FFA3E}"/>
  </bookViews>
  <sheets>
    <sheet name="21 RR No Wise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</externalReferences>
  <definedNames>
    <definedName name="_xlnm.Print_Area" localSheetId="0">'21 RR No Wise (2)'!$A$1:$K$185</definedName>
    <definedName name="_xlnm.Print_Titles" localSheetId="0">'21 RR No Wise (2)'!$1:$1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1" i="1" l="1"/>
  <c r="I171" i="1"/>
  <c r="H171" i="1"/>
  <c r="G171" i="1"/>
  <c r="F171" i="1"/>
  <c r="E171" i="1"/>
  <c r="D171" i="1"/>
  <c r="J170" i="1"/>
  <c r="I170" i="1"/>
  <c r="H170" i="1"/>
  <c r="G170" i="1"/>
  <c r="F170" i="1"/>
  <c r="E170" i="1"/>
  <c r="D170" i="1"/>
  <c r="J169" i="1"/>
  <c r="I169" i="1"/>
  <c r="H169" i="1"/>
  <c r="G169" i="1"/>
  <c r="F169" i="1"/>
  <c r="E169" i="1"/>
  <c r="D169" i="1"/>
  <c r="J168" i="1"/>
  <c r="I168" i="1"/>
  <c r="H168" i="1"/>
  <c r="G168" i="1"/>
  <c r="F168" i="1"/>
  <c r="E168" i="1"/>
  <c r="D168" i="1"/>
  <c r="J167" i="1"/>
  <c r="I167" i="1"/>
  <c r="H167" i="1"/>
  <c r="G167" i="1"/>
  <c r="F167" i="1"/>
  <c r="E167" i="1"/>
  <c r="D167" i="1"/>
  <c r="J166" i="1"/>
  <c r="I166" i="1"/>
  <c r="H166" i="1"/>
  <c r="G166" i="1"/>
  <c r="F166" i="1"/>
  <c r="E166" i="1"/>
  <c r="D166" i="1"/>
  <c r="J165" i="1"/>
  <c r="I165" i="1"/>
  <c r="H165" i="1"/>
  <c r="G165" i="1"/>
  <c r="F165" i="1"/>
  <c r="E165" i="1"/>
  <c r="D165" i="1"/>
  <c r="J164" i="1"/>
  <c r="I164" i="1"/>
  <c r="H164" i="1"/>
  <c r="G164" i="1"/>
  <c r="F164" i="1"/>
  <c r="E164" i="1"/>
  <c r="D164" i="1"/>
  <c r="J163" i="1"/>
  <c r="I163" i="1"/>
  <c r="H163" i="1"/>
  <c r="G163" i="1"/>
  <c r="F163" i="1"/>
  <c r="E163" i="1"/>
  <c r="D163" i="1"/>
  <c r="J162" i="1"/>
  <c r="I162" i="1"/>
  <c r="H162" i="1"/>
  <c r="G162" i="1"/>
  <c r="F162" i="1"/>
  <c r="E162" i="1"/>
  <c r="D162" i="1"/>
  <c r="J161" i="1"/>
  <c r="I161" i="1"/>
  <c r="H161" i="1"/>
  <c r="G161" i="1"/>
  <c r="F161" i="1"/>
  <c r="E161" i="1"/>
  <c r="D161" i="1"/>
  <c r="J160" i="1"/>
  <c r="I160" i="1"/>
  <c r="G160" i="1"/>
  <c r="F160" i="1"/>
  <c r="E160" i="1"/>
  <c r="D160" i="1"/>
  <c r="J159" i="1"/>
  <c r="I159" i="1"/>
  <c r="H159" i="1"/>
  <c r="G159" i="1"/>
  <c r="F159" i="1"/>
  <c r="E159" i="1"/>
  <c r="D159" i="1"/>
  <c r="J158" i="1"/>
  <c r="I158" i="1"/>
  <c r="H158" i="1"/>
  <c r="G158" i="1"/>
  <c r="F158" i="1"/>
  <c r="E158" i="1"/>
  <c r="D158" i="1"/>
  <c r="J157" i="1"/>
  <c r="I157" i="1"/>
  <c r="H157" i="1"/>
  <c r="G157" i="1"/>
  <c r="F157" i="1"/>
  <c r="E157" i="1"/>
  <c r="D157" i="1"/>
  <c r="J156" i="1"/>
  <c r="I156" i="1"/>
  <c r="H156" i="1"/>
  <c r="G156" i="1"/>
  <c r="F156" i="1"/>
  <c r="E156" i="1"/>
  <c r="D156" i="1"/>
  <c r="J155" i="1"/>
  <c r="I155" i="1"/>
  <c r="H155" i="1"/>
  <c r="G155" i="1"/>
  <c r="F155" i="1"/>
  <c r="E155" i="1"/>
  <c r="D155" i="1"/>
  <c r="J154" i="1"/>
  <c r="I154" i="1"/>
  <c r="H154" i="1"/>
  <c r="G154" i="1"/>
  <c r="F154" i="1"/>
  <c r="E154" i="1"/>
  <c r="D154" i="1"/>
  <c r="J153" i="1"/>
  <c r="I153" i="1"/>
  <c r="H153" i="1"/>
  <c r="G153" i="1"/>
  <c r="F153" i="1"/>
  <c r="E153" i="1"/>
  <c r="D153" i="1"/>
  <c r="J152" i="1"/>
  <c r="I152" i="1"/>
  <c r="H152" i="1"/>
  <c r="G152" i="1"/>
  <c r="F152" i="1"/>
  <c r="E152" i="1"/>
  <c r="D152" i="1"/>
  <c r="J151" i="1"/>
  <c r="I151" i="1"/>
  <c r="H151" i="1"/>
  <c r="G151" i="1"/>
  <c r="F151" i="1"/>
  <c r="E151" i="1"/>
  <c r="D151" i="1"/>
  <c r="J150" i="1"/>
  <c r="I150" i="1"/>
  <c r="H150" i="1"/>
  <c r="G150" i="1"/>
  <c r="F150" i="1"/>
  <c r="E150" i="1"/>
  <c r="D150" i="1"/>
  <c r="J149" i="1"/>
  <c r="I149" i="1"/>
  <c r="H149" i="1"/>
  <c r="G149" i="1"/>
  <c r="F149" i="1"/>
  <c r="E149" i="1"/>
  <c r="D149" i="1"/>
  <c r="J148" i="1"/>
  <c r="I148" i="1"/>
  <c r="H148" i="1"/>
  <c r="G148" i="1"/>
  <c r="F148" i="1"/>
  <c r="E148" i="1"/>
  <c r="D148" i="1"/>
  <c r="J147" i="1"/>
  <c r="I147" i="1"/>
  <c r="H147" i="1"/>
  <c r="G147" i="1"/>
  <c r="F147" i="1"/>
  <c r="E147" i="1"/>
  <c r="D147" i="1"/>
  <c r="J146" i="1"/>
  <c r="I146" i="1"/>
  <c r="H146" i="1"/>
  <c r="G146" i="1"/>
  <c r="F146" i="1"/>
  <c r="E146" i="1"/>
  <c r="D146" i="1"/>
  <c r="J145" i="1"/>
  <c r="I145" i="1"/>
  <c r="H145" i="1"/>
  <c r="G145" i="1"/>
  <c r="F145" i="1"/>
  <c r="E145" i="1"/>
  <c r="D145" i="1"/>
  <c r="J144" i="1"/>
  <c r="I144" i="1"/>
  <c r="H144" i="1"/>
  <c r="G144" i="1"/>
  <c r="F144" i="1"/>
  <c r="E144" i="1"/>
  <c r="D144" i="1"/>
  <c r="J143" i="1"/>
  <c r="I143" i="1"/>
  <c r="H143" i="1"/>
  <c r="G143" i="1"/>
  <c r="F143" i="1"/>
  <c r="E143" i="1"/>
  <c r="D143" i="1"/>
  <c r="J142" i="1"/>
  <c r="I142" i="1"/>
  <c r="H142" i="1"/>
  <c r="G142" i="1"/>
  <c r="F142" i="1"/>
  <c r="E142" i="1"/>
  <c r="D142" i="1"/>
  <c r="J141" i="1"/>
  <c r="I141" i="1"/>
  <c r="H141" i="1"/>
  <c r="G141" i="1"/>
  <c r="F141" i="1"/>
  <c r="E141" i="1"/>
  <c r="D141" i="1"/>
  <c r="J140" i="1"/>
  <c r="I140" i="1"/>
  <c r="H140" i="1"/>
  <c r="G140" i="1"/>
  <c r="F140" i="1"/>
  <c r="E140" i="1"/>
  <c r="D140" i="1"/>
  <c r="J139" i="1"/>
  <c r="I139" i="1"/>
  <c r="H139" i="1"/>
  <c r="G139" i="1"/>
  <c r="F139" i="1"/>
  <c r="E139" i="1"/>
  <c r="D139" i="1"/>
  <c r="J138" i="1"/>
  <c r="I138" i="1"/>
  <c r="H138" i="1"/>
  <c r="G138" i="1"/>
  <c r="F138" i="1"/>
  <c r="E138" i="1"/>
  <c r="D138" i="1"/>
  <c r="J137" i="1"/>
  <c r="I137" i="1"/>
  <c r="H137" i="1"/>
  <c r="G137" i="1"/>
  <c r="F137" i="1"/>
  <c r="E137" i="1"/>
  <c r="D137" i="1"/>
  <c r="J136" i="1"/>
  <c r="I136" i="1"/>
  <c r="H136" i="1"/>
  <c r="G136" i="1"/>
  <c r="F136" i="1"/>
  <c r="E136" i="1"/>
  <c r="D136" i="1"/>
  <c r="J135" i="1"/>
  <c r="I135" i="1"/>
  <c r="H135" i="1"/>
  <c r="G135" i="1"/>
  <c r="F135" i="1"/>
  <c r="E135" i="1"/>
  <c r="D135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7" i="1"/>
  <c r="I127" i="1"/>
  <c r="H127" i="1"/>
  <c r="G127" i="1"/>
  <c r="F127" i="1"/>
  <c r="E127" i="1"/>
  <c r="D127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9" i="1"/>
  <c r="I119" i="1"/>
  <c r="H119" i="1"/>
  <c r="G119" i="1"/>
  <c r="F119" i="1"/>
  <c r="E119" i="1"/>
  <c r="D119" i="1"/>
  <c r="J118" i="1"/>
  <c r="I118" i="1"/>
  <c r="H118" i="1"/>
  <c r="G118" i="1"/>
  <c r="F118" i="1"/>
  <c r="E118" i="1"/>
  <c r="D118" i="1"/>
  <c r="J117" i="1"/>
  <c r="I117" i="1"/>
  <c r="G117" i="1"/>
  <c r="F117" i="1"/>
  <c r="E117" i="1"/>
  <c r="D117" i="1"/>
  <c r="J116" i="1"/>
  <c r="I116" i="1"/>
  <c r="H116" i="1"/>
  <c r="G116" i="1"/>
  <c r="F116" i="1"/>
  <c r="E116" i="1"/>
  <c r="D116" i="1"/>
  <c r="J115" i="1"/>
  <c r="I115" i="1"/>
  <c r="H115" i="1"/>
  <c r="G115" i="1"/>
  <c r="F115" i="1"/>
  <c r="E115" i="1"/>
  <c r="D115" i="1"/>
  <c r="J114" i="1"/>
  <c r="I114" i="1"/>
  <c r="G114" i="1"/>
  <c r="F114" i="1"/>
  <c r="E114" i="1"/>
  <c r="D114" i="1"/>
  <c r="J113" i="1"/>
  <c r="I113" i="1"/>
  <c r="H113" i="1"/>
  <c r="G113" i="1"/>
  <c r="F113" i="1"/>
  <c r="E113" i="1"/>
  <c r="D113" i="1"/>
  <c r="J112" i="1"/>
  <c r="I112" i="1"/>
  <c r="H112" i="1"/>
  <c r="G112" i="1"/>
  <c r="F112" i="1"/>
  <c r="E112" i="1"/>
  <c r="D112" i="1"/>
  <c r="J111" i="1"/>
  <c r="I111" i="1"/>
  <c r="H111" i="1"/>
  <c r="G111" i="1"/>
  <c r="F111" i="1"/>
  <c r="E111" i="1"/>
  <c r="D111" i="1"/>
  <c r="J110" i="1"/>
  <c r="I110" i="1"/>
  <c r="H110" i="1"/>
  <c r="G110" i="1"/>
  <c r="F110" i="1"/>
  <c r="E110" i="1"/>
  <c r="D110" i="1"/>
  <c r="J109" i="1"/>
  <c r="I109" i="1"/>
  <c r="H109" i="1"/>
  <c r="G109" i="1"/>
  <c r="F109" i="1"/>
  <c r="E109" i="1"/>
  <c r="D109" i="1"/>
  <c r="J108" i="1"/>
  <c r="I108" i="1"/>
  <c r="H108" i="1"/>
  <c r="G108" i="1"/>
  <c r="F108" i="1"/>
  <c r="E108" i="1"/>
  <c r="D108" i="1"/>
  <c r="J107" i="1"/>
  <c r="I107" i="1"/>
  <c r="H107" i="1"/>
  <c r="G107" i="1"/>
  <c r="F107" i="1"/>
  <c r="E107" i="1"/>
  <c r="D107" i="1"/>
  <c r="J106" i="1"/>
  <c r="I106" i="1"/>
  <c r="H106" i="1"/>
  <c r="G106" i="1"/>
  <c r="F106" i="1"/>
  <c r="E106" i="1"/>
  <c r="D106" i="1"/>
  <c r="J105" i="1"/>
  <c r="I105" i="1"/>
  <c r="H105" i="1"/>
  <c r="G105" i="1"/>
  <c r="F105" i="1"/>
  <c r="E105" i="1"/>
  <c r="D105" i="1"/>
  <c r="J104" i="1"/>
  <c r="I104" i="1"/>
  <c r="H104" i="1"/>
  <c r="G104" i="1"/>
  <c r="F104" i="1"/>
  <c r="E104" i="1"/>
  <c r="D104" i="1"/>
  <c r="J103" i="1"/>
  <c r="I103" i="1"/>
  <c r="H103" i="1"/>
  <c r="G103" i="1"/>
  <c r="F103" i="1"/>
  <c r="E103" i="1"/>
  <c r="D103" i="1"/>
  <c r="J102" i="1"/>
  <c r="I102" i="1"/>
  <c r="H102" i="1"/>
  <c r="G102" i="1"/>
  <c r="F102" i="1"/>
  <c r="E102" i="1"/>
  <c r="D102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4" i="1"/>
  <c r="I94" i="1"/>
  <c r="H94" i="1"/>
  <c r="G94" i="1"/>
  <c r="F94" i="1"/>
  <c r="E94" i="1"/>
  <c r="D94" i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/>
  <c r="J90" i="1"/>
  <c r="I90" i="1"/>
  <c r="H90" i="1"/>
  <c r="G90" i="1"/>
  <c r="F90" i="1"/>
  <c r="E90" i="1"/>
  <c r="D90" i="1"/>
  <c r="J89" i="1"/>
  <c r="I89" i="1"/>
  <c r="H89" i="1"/>
  <c r="G89" i="1"/>
  <c r="F89" i="1"/>
  <c r="E89" i="1"/>
  <c r="D89" i="1"/>
  <c r="J88" i="1"/>
  <c r="I88" i="1"/>
  <c r="H88" i="1"/>
  <c r="G88" i="1"/>
  <c r="F88" i="1"/>
  <c r="E88" i="1"/>
  <c r="D88" i="1"/>
  <c r="J87" i="1"/>
  <c r="I87" i="1"/>
  <c r="H87" i="1"/>
  <c r="G87" i="1"/>
  <c r="F87" i="1"/>
  <c r="E87" i="1"/>
  <c r="D87" i="1"/>
  <c r="J86" i="1"/>
  <c r="I86" i="1"/>
  <c r="H86" i="1"/>
  <c r="G86" i="1"/>
  <c r="F86" i="1"/>
  <c r="E86" i="1"/>
  <c r="D86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G80" i="1"/>
  <c r="F80" i="1"/>
  <c r="E80" i="1"/>
  <c r="D80" i="1"/>
  <c r="J79" i="1"/>
  <c r="I79" i="1"/>
  <c r="H79" i="1"/>
  <c r="G79" i="1"/>
  <c r="F79" i="1"/>
  <c r="E79" i="1"/>
  <c r="D79" i="1"/>
  <c r="J78" i="1"/>
  <c r="I78" i="1"/>
  <c r="H78" i="1"/>
  <c r="G78" i="1"/>
  <c r="F78" i="1"/>
  <c r="E78" i="1"/>
  <c r="D78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G71" i="1"/>
  <c r="F71" i="1"/>
  <c r="E71" i="1"/>
  <c r="D71" i="1"/>
  <c r="J70" i="1"/>
  <c r="I70" i="1"/>
  <c r="H70" i="1"/>
  <c r="G70" i="1"/>
  <c r="F70" i="1"/>
  <c r="E70" i="1"/>
  <c r="D70" i="1"/>
  <c r="J69" i="1"/>
  <c r="I69" i="1"/>
  <c r="H69" i="1"/>
  <c r="G69" i="1"/>
  <c r="F69" i="1"/>
  <c r="E69" i="1"/>
  <c r="D69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1" i="1"/>
  <c r="I61" i="1"/>
  <c r="H61" i="1"/>
  <c r="G61" i="1"/>
  <c r="F61" i="1"/>
  <c r="E61" i="1"/>
  <c r="D61" i="1"/>
  <c r="K60" i="1"/>
  <c r="J60" i="1"/>
  <c r="I60" i="1"/>
  <c r="H60" i="1"/>
  <c r="G60" i="1"/>
  <c r="F60" i="1"/>
  <c r="E60" i="1"/>
  <c r="D60" i="1"/>
  <c r="K59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H55" i="1"/>
  <c r="G55" i="1"/>
  <c r="F55" i="1"/>
  <c r="E55" i="1"/>
  <c r="D55" i="1"/>
  <c r="J54" i="1"/>
  <c r="I54" i="1"/>
  <c r="H54" i="1"/>
  <c r="G54" i="1"/>
  <c r="F54" i="1"/>
  <c r="E54" i="1"/>
  <c r="D54" i="1"/>
  <c r="J53" i="1"/>
  <c r="I53" i="1"/>
  <c r="H53" i="1"/>
  <c r="G53" i="1"/>
  <c r="F53" i="1"/>
  <c r="E53" i="1"/>
  <c r="D53" i="1"/>
  <c r="J52" i="1"/>
  <c r="I52" i="1"/>
  <c r="H52" i="1"/>
  <c r="G52" i="1"/>
  <c r="F52" i="1"/>
  <c r="E52" i="1"/>
  <c r="D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J49" i="1"/>
  <c r="I49" i="1"/>
  <c r="H49" i="1"/>
  <c r="G49" i="1"/>
  <c r="F49" i="1"/>
  <c r="E49" i="1"/>
  <c r="D49" i="1"/>
  <c r="K48" i="1"/>
  <c r="I48" i="1"/>
  <c r="H48" i="1"/>
  <c r="G48" i="1"/>
  <c r="F48" i="1"/>
  <c r="E48" i="1"/>
  <c r="D48" i="1"/>
  <c r="K47" i="1"/>
  <c r="J47" i="1"/>
  <c r="I47" i="1"/>
  <c r="H47" i="1"/>
  <c r="G47" i="1"/>
  <c r="F47" i="1"/>
  <c r="E47" i="1"/>
  <c r="D47" i="1"/>
  <c r="K46" i="1"/>
  <c r="J46" i="1"/>
  <c r="I46" i="1"/>
  <c r="H46" i="1"/>
  <c r="G46" i="1"/>
  <c r="F46" i="1"/>
  <c r="E46" i="1"/>
  <c r="D46" i="1"/>
  <c r="J45" i="1"/>
  <c r="I45" i="1"/>
  <c r="H45" i="1"/>
  <c r="G45" i="1"/>
  <c r="F45" i="1"/>
  <c r="E45" i="1"/>
  <c r="D45" i="1"/>
  <c r="J44" i="1"/>
  <c r="I44" i="1"/>
  <c r="H44" i="1"/>
  <c r="G44" i="1"/>
  <c r="F44" i="1"/>
  <c r="E44" i="1"/>
  <c r="D44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7" i="1"/>
  <c r="I37" i="1"/>
  <c r="H37" i="1"/>
  <c r="G37" i="1"/>
  <c r="F37" i="1"/>
  <c r="E37" i="1"/>
  <c r="D37" i="1"/>
  <c r="K36" i="1"/>
  <c r="I36" i="1"/>
  <c r="H36" i="1"/>
  <c r="G36" i="1"/>
  <c r="F36" i="1"/>
  <c r="E36" i="1"/>
  <c r="D36" i="1"/>
  <c r="K35" i="1"/>
  <c r="I35" i="1"/>
  <c r="H35" i="1"/>
  <c r="G35" i="1"/>
  <c r="F35" i="1"/>
  <c r="E35" i="1"/>
  <c r="D35" i="1"/>
  <c r="K34" i="1"/>
  <c r="I34" i="1"/>
  <c r="H34" i="1"/>
  <c r="G34" i="1"/>
  <c r="F34" i="1"/>
  <c r="E34" i="1"/>
  <c r="D34" i="1"/>
  <c r="K33" i="1"/>
  <c r="I33" i="1"/>
  <c r="H33" i="1"/>
  <c r="G33" i="1"/>
  <c r="F33" i="1"/>
  <c r="E33" i="1"/>
  <c r="D33" i="1"/>
  <c r="K32" i="1"/>
  <c r="I32" i="1"/>
  <c r="H32" i="1"/>
  <c r="G32" i="1"/>
  <c r="F32" i="1"/>
  <c r="E32" i="1"/>
  <c r="D32" i="1"/>
  <c r="K31" i="1"/>
  <c r="I31" i="1"/>
  <c r="H31" i="1"/>
  <c r="G31" i="1"/>
  <c r="F31" i="1"/>
  <c r="E31" i="1"/>
  <c r="D31" i="1"/>
  <c r="K30" i="1"/>
  <c r="I30" i="1"/>
  <c r="H30" i="1"/>
  <c r="G30" i="1"/>
  <c r="F30" i="1"/>
  <c r="E30" i="1"/>
  <c r="D30" i="1"/>
  <c r="K29" i="1"/>
  <c r="I29" i="1"/>
  <c r="H29" i="1"/>
  <c r="G29" i="1"/>
  <c r="F29" i="1"/>
  <c r="E29" i="1"/>
  <c r="D29" i="1"/>
  <c r="K28" i="1"/>
  <c r="I28" i="1"/>
  <c r="H28" i="1"/>
  <c r="G28" i="1"/>
  <c r="F28" i="1"/>
  <c r="E28" i="1"/>
  <c r="D28" i="1"/>
  <c r="K27" i="1"/>
  <c r="I27" i="1"/>
  <c r="H27" i="1"/>
  <c r="G27" i="1"/>
  <c r="F27" i="1"/>
  <c r="E27" i="1"/>
  <c r="D27" i="1"/>
  <c r="K26" i="1"/>
  <c r="I26" i="1"/>
  <c r="H26" i="1"/>
  <c r="G26" i="1"/>
  <c r="F26" i="1"/>
  <c r="E26" i="1"/>
  <c r="D26" i="1"/>
  <c r="K25" i="1"/>
  <c r="I25" i="1"/>
  <c r="G25" i="1"/>
  <c r="F25" i="1"/>
  <c r="E25" i="1"/>
  <c r="D25" i="1"/>
  <c r="K24" i="1"/>
  <c r="I24" i="1"/>
  <c r="H24" i="1"/>
  <c r="G24" i="1"/>
  <c r="F24" i="1"/>
  <c r="E24" i="1"/>
  <c r="D24" i="1"/>
  <c r="K23" i="1"/>
  <c r="I23" i="1"/>
  <c r="H23" i="1"/>
  <c r="G23" i="1"/>
  <c r="F23" i="1"/>
  <c r="E23" i="1"/>
  <c r="D23" i="1"/>
  <c r="K22" i="1"/>
  <c r="I22" i="1"/>
  <c r="H22" i="1"/>
  <c r="G22" i="1"/>
  <c r="F22" i="1"/>
  <c r="E22" i="1"/>
  <c r="D22" i="1"/>
  <c r="K21" i="1"/>
  <c r="I21" i="1"/>
  <c r="H21" i="1"/>
  <c r="G21" i="1"/>
  <c r="F21" i="1"/>
  <c r="E21" i="1"/>
  <c r="D21" i="1"/>
  <c r="K20" i="1"/>
  <c r="I20" i="1"/>
  <c r="H20" i="1"/>
  <c r="G20" i="1"/>
  <c r="F20" i="1"/>
  <c r="E20" i="1"/>
  <c r="D20" i="1"/>
  <c r="K19" i="1"/>
  <c r="I19" i="1"/>
  <c r="H19" i="1"/>
  <c r="G19" i="1"/>
  <c r="F19" i="1"/>
  <c r="E19" i="1"/>
  <c r="D19" i="1"/>
  <c r="K18" i="1"/>
  <c r="I18" i="1"/>
  <c r="H18" i="1"/>
  <c r="G18" i="1"/>
  <c r="F18" i="1"/>
  <c r="E18" i="1"/>
  <c r="D18" i="1"/>
  <c r="K17" i="1"/>
  <c r="I17" i="1"/>
  <c r="H17" i="1"/>
  <c r="G17" i="1"/>
  <c r="F17" i="1"/>
  <c r="E17" i="1"/>
  <c r="D17" i="1"/>
  <c r="K16" i="1"/>
  <c r="I16" i="1"/>
  <c r="H16" i="1"/>
  <c r="G16" i="1"/>
  <c r="F16" i="1"/>
  <c r="E16" i="1"/>
  <c r="D16" i="1"/>
  <c r="K15" i="1"/>
  <c r="I15" i="1"/>
  <c r="H15" i="1"/>
  <c r="G15" i="1"/>
  <c r="F15" i="1"/>
  <c r="E15" i="1"/>
  <c r="D15" i="1"/>
  <c r="K14" i="1"/>
  <c r="I14" i="1"/>
  <c r="H14" i="1"/>
  <c r="G14" i="1"/>
  <c r="F14" i="1"/>
  <c r="E14" i="1"/>
  <c r="D14" i="1"/>
  <c r="K13" i="1"/>
  <c r="I13" i="1"/>
  <c r="H13" i="1"/>
  <c r="G13" i="1"/>
  <c r="F13" i="1"/>
  <c r="E13" i="1"/>
  <c r="D13" i="1"/>
  <c r="K12" i="1"/>
  <c r="I12" i="1"/>
  <c r="H12" i="1"/>
  <c r="G12" i="1"/>
  <c r="F12" i="1"/>
  <c r="E12" i="1"/>
  <c r="D12" i="1"/>
  <c r="K11" i="1"/>
  <c r="I11" i="1"/>
  <c r="H11" i="1"/>
  <c r="G11" i="1"/>
  <c r="F11" i="1"/>
  <c r="E11" i="1"/>
  <c r="D11" i="1"/>
  <c r="K10" i="1"/>
  <c r="I10" i="1"/>
  <c r="H10" i="1"/>
  <c r="G10" i="1"/>
  <c r="F10" i="1"/>
  <c r="E10" i="1"/>
  <c r="D10" i="1"/>
  <c r="K9" i="1"/>
  <c r="I9" i="1"/>
  <c r="H9" i="1"/>
  <c r="G9" i="1"/>
  <c r="F9" i="1"/>
  <c r="E9" i="1"/>
  <c r="D9" i="1"/>
  <c r="K8" i="1"/>
  <c r="I8" i="1"/>
  <c r="H8" i="1"/>
  <c r="G8" i="1"/>
  <c r="F8" i="1"/>
  <c r="E8" i="1"/>
  <c r="D8" i="1"/>
  <c r="K7" i="1"/>
  <c r="I7" i="1"/>
  <c r="H7" i="1"/>
  <c r="G7" i="1"/>
  <c r="F7" i="1"/>
  <c r="E7" i="1"/>
  <c r="D7" i="1"/>
  <c r="K6" i="1"/>
  <c r="I6" i="1"/>
  <c r="H6" i="1"/>
  <c r="G6" i="1"/>
  <c r="F6" i="1"/>
  <c r="E6" i="1"/>
  <c r="D6" i="1"/>
  <c r="K5" i="1"/>
  <c r="I5" i="1"/>
  <c r="H5" i="1"/>
  <c r="G5" i="1"/>
  <c r="F5" i="1"/>
  <c r="E5" i="1"/>
  <c r="D5" i="1"/>
  <c r="K4" i="1"/>
  <c r="I4" i="1"/>
  <c r="H4" i="1"/>
  <c r="G4" i="1"/>
  <c r="F4" i="1"/>
  <c r="E4" i="1"/>
  <c r="D4" i="1"/>
  <c r="K3" i="1"/>
  <c r="I3" i="1"/>
  <c r="H3" i="1"/>
  <c r="G3" i="1"/>
  <c r="F3" i="1"/>
  <c r="E3" i="1"/>
  <c r="D3" i="1"/>
  <c r="K2" i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<sst xmlns="http://schemas.openxmlformats.org/spreadsheetml/2006/main" count="355" uniqueCount="196">
  <si>
    <t>Sl.No</t>
  </si>
  <si>
    <t>Tariff</t>
  </si>
  <si>
    <t>RR No</t>
  </si>
  <si>
    <t>Import IR</t>
  </si>
  <si>
    <t>Export IR</t>
  </si>
  <si>
    <t>Generation IR</t>
  </si>
  <si>
    <t>Generation MC</t>
  </si>
  <si>
    <t>SL No Gen meter</t>
  </si>
  <si>
    <t>SRTPV Rate</t>
  </si>
  <si>
    <t>SL_KVA</t>
  </si>
  <si>
    <t>SL-KW</t>
  </si>
  <si>
    <t>HT-2(a)</t>
  </si>
  <si>
    <t>AKLHT162</t>
  </si>
  <si>
    <t>CDPHT488</t>
  </si>
  <si>
    <t>CDPHT387</t>
  </si>
  <si>
    <t>CDPHT767</t>
  </si>
  <si>
    <t>CDPHT395</t>
  </si>
  <si>
    <t>CDPHT432</t>
  </si>
  <si>
    <t>CDPHT583</t>
  </si>
  <si>
    <t>HT-2(b)</t>
  </si>
  <si>
    <t>CDPHT807</t>
  </si>
  <si>
    <t>CDPHT822</t>
  </si>
  <si>
    <t>CDPHT285</t>
  </si>
  <si>
    <t>AKLHT209</t>
  </si>
  <si>
    <t>AKLHT205</t>
  </si>
  <si>
    <t>CDPHT697</t>
  </si>
  <si>
    <t>CDPHT823</t>
  </si>
  <si>
    <t>CDPHT529</t>
  </si>
  <si>
    <t>CDPHT850</t>
  </si>
  <si>
    <t>CDPHT857</t>
  </si>
  <si>
    <t>CDPHT837</t>
  </si>
  <si>
    <t>CDPHT862</t>
  </si>
  <si>
    <t>AKLHT129</t>
  </si>
  <si>
    <t>CDPHT509</t>
  </si>
  <si>
    <t>CDPHT438</t>
  </si>
  <si>
    <t>CDPHT422</t>
  </si>
  <si>
    <t>AKLHT70</t>
  </si>
  <si>
    <t>CDPHT519</t>
  </si>
  <si>
    <t>CDPHT460</t>
  </si>
  <si>
    <t>CDPHT722</t>
  </si>
  <si>
    <t>CDPHT672</t>
  </si>
  <si>
    <t>CDPHT240</t>
  </si>
  <si>
    <t>CDPHT530</t>
  </si>
  <si>
    <t>CDPHT440</t>
  </si>
  <si>
    <t>CDPHT176</t>
  </si>
  <si>
    <t>CDPHT331</t>
  </si>
  <si>
    <t>CDPHT755</t>
  </si>
  <si>
    <t>CDPHT638</t>
  </si>
  <si>
    <t>LT-1</t>
  </si>
  <si>
    <t>CDPBL11844</t>
  </si>
  <si>
    <t>KNH1870</t>
  </si>
  <si>
    <t>LT-3(a)-U</t>
  </si>
  <si>
    <t>IAP627</t>
  </si>
  <si>
    <t>CDPBL31450</t>
  </si>
  <si>
    <t>SRPL821</t>
  </si>
  <si>
    <t>SRPL802</t>
  </si>
  <si>
    <t>YH4743</t>
  </si>
  <si>
    <t>SRPL856</t>
  </si>
  <si>
    <t>CDPBL14372</t>
  </si>
  <si>
    <t>LT-5 DBT(0-100HP)-U</t>
  </si>
  <si>
    <t>IAP743</t>
  </si>
  <si>
    <t>LT-5(0-100HP)-U</t>
  </si>
  <si>
    <t>CDPBP295</t>
  </si>
  <si>
    <t>IAP718</t>
  </si>
  <si>
    <t>SRPL1034</t>
  </si>
  <si>
    <t>CDPBL54568</t>
  </si>
  <si>
    <t>YH3296</t>
  </si>
  <si>
    <t>CDPBL57437</t>
  </si>
  <si>
    <t>CDPBL57551</t>
  </si>
  <si>
    <t>CDPBL51958</t>
  </si>
  <si>
    <t>KNH1882</t>
  </si>
  <si>
    <t>IAP971</t>
  </si>
  <si>
    <t>KNH2179</t>
  </si>
  <si>
    <t>CDPBL54268</t>
  </si>
  <si>
    <t>IAP845</t>
  </si>
  <si>
    <t>LT-5(100HP&amp;Above)-U</t>
  </si>
  <si>
    <t>IAP804</t>
  </si>
  <si>
    <t>KNH4142</t>
  </si>
  <si>
    <t>KNH4134</t>
  </si>
  <si>
    <t>CCKP79</t>
  </si>
  <si>
    <t>CDPCL13125</t>
  </si>
  <si>
    <t>KHP27</t>
  </si>
  <si>
    <t>CCK3369</t>
  </si>
  <si>
    <t>LT-2-R</t>
  </si>
  <si>
    <t>TG573</t>
  </si>
  <si>
    <t>CDPCL35820</t>
  </si>
  <si>
    <t>CDPCL33832</t>
  </si>
  <si>
    <t>KNH4199</t>
  </si>
  <si>
    <t>CDPCL42398</t>
  </si>
  <si>
    <t>E045028</t>
  </si>
  <si>
    <t>CDPCL27245</t>
  </si>
  <si>
    <t>CDPSL34097</t>
  </si>
  <si>
    <t>TGAEH3</t>
  </si>
  <si>
    <t>KNH199</t>
  </si>
  <si>
    <t>CDPCL56047</t>
  </si>
  <si>
    <t>CDPCL13108</t>
  </si>
  <si>
    <t>KNH4316</t>
  </si>
  <si>
    <t>CDPCL59434</t>
  </si>
  <si>
    <t>CDPCL48055</t>
  </si>
  <si>
    <t>E112583</t>
  </si>
  <si>
    <t>CDPCL62389</t>
  </si>
  <si>
    <t>KNH4188</t>
  </si>
  <si>
    <t>CDPCL62887</t>
  </si>
  <si>
    <t>CCK5275</t>
  </si>
  <si>
    <t>CDPCL35256</t>
  </si>
  <si>
    <t>CDPCL25317</t>
  </si>
  <si>
    <t>NK400</t>
  </si>
  <si>
    <t>MRS822</t>
  </si>
  <si>
    <t>MRS1469</t>
  </si>
  <si>
    <t>CDPCL18703</t>
  </si>
  <si>
    <t>IG506</t>
  </si>
  <si>
    <t>CDPCL25248</t>
  </si>
  <si>
    <t>CDPSL37107</t>
  </si>
  <si>
    <t>LT-3(a)-R</t>
  </si>
  <si>
    <t>CDPSC3051</t>
  </si>
  <si>
    <t>CDPCL27270</t>
  </si>
  <si>
    <t>CDPCL1239</t>
  </si>
  <si>
    <t>CDPCL29952</t>
  </si>
  <si>
    <t>CDPSL48041</t>
  </si>
  <si>
    <t>CDPSL45937</t>
  </si>
  <si>
    <t>CDPSL45453</t>
  </si>
  <si>
    <t>CDPSL49287</t>
  </si>
  <si>
    <t>CDPCCMS3210</t>
  </si>
  <si>
    <t>CDPSL49841</t>
  </si>
  <si>
    <t>CDPSL38756</t>
  </si>
  <si>
    <t>CDPSL50242</t>
  </si>
  <si>
    <t>IGP63</t>
  </si>
  <si>
    <t>IGP71</t>
  </si>
  <si>
    <t>CDPSL50550</t>
  </si>
  <si>
    <t>CDPSL51051</t>
  </si>
  <si>
    <t>CDPSL50725</t>
  </si>
  <si>
    <t>CDPSL50280</t>
  </si>
  <si>
    <t>CDPSL51967</t>
  </si>
  <si>
    <t>IGAEH87</t>
  </si>
  <si>
    <t>CDPSL54643</t>
  </si>
  <si>
    <t>CDPSL51828</t>
  </si>
  <si>
    <t>LT-5(100HP&amp;Above)-R</t>
  </si>
  <si>
    <t>MRSP75</t>
  </si>
  <si>
    <t>CDPSL54511</t>
  </si>
  <si>
    <t>A7160431</t>
  </si>
  <si>
    <t>CDPSL54631</t>
  </si>
  <si>
    <t>CDPSL54069</t>
  </si>
  <si>
    <t>CDPSL49286</t>
  </si>
  <si>
    <t>HN231</t>
  </si>
  <si>
    <t>LT-2-U</t>
  </si>
  <si>
    <t>CDPSL42463</t>
  </si>
  <si>
    <t>CDPSL57923</t>
  </si>
  <si>
    <t>CDPSL46890</t>
  </si>
  <si>
    <t>CDAEH425</t>
  </si>
  <si>
    <t>CDPSL59121</t>
  </si>
  <si>
    <t>CDPSL51576</t>
  </si>
  <si>
    <t>CDPSL61141</t>
  </si>
  <si>
    <t>CDPCL23003</t>
  </si>
  <si>
    <t>CDPSL61277</t>
  </si>
  <si>
    <t>CDPCL3655</t>
  </si>
  <si>
    <t>CDPSCMS5559</t>
  </si>
  <si>
    <t>CDPSL60036</t>
  </si>
  <si>
    <t>CDPSL62095</t>
  </si>
  <si>
    <t>CDPSL48022</t>
  </si>
  <si>
    <t>MRS787</t>
  </si>
  <si>
    <t>CDPCL14261</t>
  </si>
  <si>
    <t>CDPSL62775</t>
  </si>
  <si>
    <t>CDPSL45936</t>
  </si>
  <si>
    <t>NK408</t>
  </si>
  <si>
    <t>CDPSL63240</t>
  </si>
  <si>
    <t>CDPSL59675</t>
  </si>
  <si>
    <t>CDPSL62797</t>
  </si>
  <si>
    <t>CDPHLMS23252</t>
  </si>
  <si>
    <t>CDPHLMS23820</t>
  </si>
  <si>
    <t>CDPHLMS23822</t>
  </si>
  <si>
    <t>MGH850</t>
  </si>
  <si>
    <t>CDPHL34337</t>
  </si>
  <si>
    <t>CDPHL39343</t>
  </si>
  <si>
    <t>CDPHL46467</t>
  </si>
  <si>
    <t>CDPHLMS48338</t>
  </si>
  <si>
    <t>CDPHL49650</t>
  </si>
  <si>
    <t>CDPHL54938</t>
  </si>
  <si>
    <t>CDPHL51734</t>
  </si>
  <si>
    <t>MGH1439</t>
  </si>
  <si>
    <t>CDPHL37929</t>
  </si>
  <si>
    <t>CDPHL56781</t>
  </si>
  <si>
    <t>CDPHL56826</t>
  </si>
  <si>
    <t>CDPHL53948</t>
  </si>
  <si>
    <t>CDPHL57658</t>
  </si>
  <si>
    <t>A8014512</t>
  </si>
  <si>
    <t>CDPHL56002</t>
  </si>
  <si>
    <t>CDPHL55087</t>
  </si>
  <si>
    <t>CDPHL58089</t>
  </si>
  <si>
    <t>CDPHL58042</t>
  </si>
  <si>
    <t>CDPHL51726</t>
  </si>
  <si>
    <t>MGH1208</t>
  </si>
  <si>
    <t>CDPHL62238</t>
  </si>
  <si>
    <t>CDPHL61599</t>
  </si>
  <si>
    <t>CDPHL45506</t>
  </si>
  <si>
    <t>CDPHL57452</t>
  </si>
  <si>
    <t>CDPHLMS39115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</si>
</sst>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Normal 16 2" xfId="1" xr:uid="{BA993C0C-476C-4902-AC8D-E3B4E0C5E7F0}"/>
  </cellStyles>
  <dxfs count="6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38" Type="http://schemas.openxmlformats.org/officeDocument/2006/relationships/externalLink" Target="externalLinks/externalLink137.xml"/><Relationship Id="rId154" Type="http://schemas.openxmlformats.org/officeDocument/2006/relationships/externalLink" Target="externalLinks/externalLink153.xml"/><Relationship Id="rId159" Type="http://schemas.openxmlformats.org/officeDocument/2006/relationships/externalLink" Target="externalLinks/externalLink158.xml"/><Relationship Id="rId175" Type="http://schemas.openxmlformats.org/officeDocument/2006/relationships/calcChain" Target="calcChain.xml"/><Relationship Id="rId170" Type="http://schemas.openxmlformats.org/officeDocument/2006/relationships/externalLink" Target="externalLinks/externalLink169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144" Type="http://schemas.openxmlformats.org/officeDocument/2006/relationships/externalLink" Target="externalLinks/externalLink143.xml"/><Relationship Id="rId149" Type="http://schemas.openxmlformats.org/officeDocument/2006/relationships/externalLink" Target="externalLinks/externalLink14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60" Type="http://schemas.openxmlformats.org/officeDocument/2006/relationships/externalLink" Target="externalLinks/externalLink159.xml"/><Relationship Id="rId165" Type="http://schemas.openxmlformats.org/officeDocument/2006/relationships/externalLink" Target="externalLinks/externalLink16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50" Type="http://schemas.openxmlformats.org/officeDocument/2006/relationships/externalLink" Target="externalLinks/externalLink149.xml"/><Relationship Id="rId155" Type="http://schemas.openxmlformats.org/officeDocument/2006/relationships/externalLink" Target="externalLinks/externalLink154.xml"/><Relationship Id="rId171" Type="http://schemas.openxmlformats.org/officeDocument/2006/relationships/externalLink" Target="externalLinks/externalLink170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40" Type="http://schemas.openxmlformats.org/officeDocument/2006/relationships/externalLink" Target="externalLinks/externalLink139.xml"/><Relationship Id="rId145" Type="http://schemas.openxmlformats.org/officeDocument/2006/relationships/externalLink" Target="externalLinks/externalLink144.xml"/><Relationship Id="rId161" Type="http://schemas.openxmlformats.org/officeDocument/2006/relationships/externalLink" Target="externalLinks/externalLink160.xml"/><Relationship Id="rId166" Type="http://schemas.openxmlformats.org/officeDocument/2006/relationships/externalLink" Target="externalLinks/externalLink16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43" Type="http://schemas.openxmlformats.org/officeDocument/2006/relationships/externalLink" Target="externalLinks/externalLink142.xml"/><Relationship Id="rId148" Type="http://schemas.openxmlformats.org/officeDocument/2006/relationships/externalLink" Target="externalLinks/externalLink147.xml"/><Relationship Id="rId151" Type="http://schemas.openxmlformats.org/officeDocument/2006/relationships/externalLink" Target="externalLinks/externalLink150.xml"/><Relationship Id="rId156" Type="http://schemas.openxmlformats.org/officeDocument/2006/relationships/externalLink" Target="externalLinks/externalLink155.xml"/><Relationship Id="rId164" Type="http://schemas.openxmlformats.org/officeDocument/2006/relationships/externalLink" Target="externalLinks/externalLink163.xml"/><Relationship Id="rId169" Type="http://schemas.openxmlformats.org/officeDocument/2006/relationships/externalLink" Target="externalLinks/externalLink16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72" Type="http://schemas.openxmlformats.org/officeDocument/2006/relationships/theme" Target="theme/theme1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externalLink" Target="externalLinks/externalLink140.xml"/><Relationship Id="rId146" Type="http://schemas.openxmlformats.org/officeDocument/2006/relationships/externalLink" Target="externalLinks/externalLink145.xml"/><Relationship Id="rId167" Type="http://schemas.openxmlformats.org/officeDocument/2006/relationships/externalLink" Target="externalLinks/externalLink166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162" Type="http://schemas.openxmlformats.org/officeDocument/2006/relationships/externalLink" Target="externalLinks/externalLink16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157" Type="http://schemas.openxmlformats.org/officeDocument/2006/relationships/externalLink" Target="externalLinks/externalLink15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52" Type="http://schemas.openxmlformats.org/officeDocument/2006/relationships/externalLink" Target="externalLinks/externalLink151.xml"/><Relationship Id="rId173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168" Type="http://schemas.openxmlformats.org/officeDocument/2006/relationships/externalLink" Target="externalLinks/externalLink16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163" Type="http://schemas.openxmlformats.org/officeDocument/2006/relationships/externalLink" Target="externalLinks/externalLink162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137" Type="http://schemas.openxmlformats.org/officeDocument/2006/relationships/externalLink" Target="externalLinks/externalLink136.xml"/><Relationship Id="rId158" Type="http://schemas.openxmlformats.org/officeDocument/2006/relationships/externalLink" Target="externalLinks/externalLink15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3" Type="http://schemas.openxmlformats.org/officeDocument/2006/relationships/externalLink" Target="externalLinks/externalLink152.xml"/><Relationship Id="rId174" Type="http://schemas.openxmlformats.org/officeDocument/2006/relationships/sharedStrings" Target="sharedStrings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BM\2%20AKLHT162.xlsm" TargetMode="External"/><Relationship Id="rId1" Type="http://schemas.openxmlformats.org/officeDocument/2006/relationships/externalLinkPath" Target="file:///D:\TeraBoxDownload\ddrive\Karthik%20files\srtpv%20bills%20(2)\srtpv%20bills%20(2)\BM\2%20AKLHT162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22%20CDPHT285.xlsm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20%20CDPSL49287.xlsm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21%20CDPCCMS3210.xlsm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24%20CDPSL49841.xlsm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22%20CDPSL38756.xlsm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23%20CDPSL50242.xlsm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25%20IGP63.xlsm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26%20IGP71.xlsm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27%20CDPSL50550.xlsm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28%20CDPSL51051.xlsm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30%20CDPSL5072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23%20AKLHT209.xlsm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31%20CDPSL50280.xlsm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32%20CDPSL51967.xlsm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33%20IGAEH87.xlsm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34%20CDPSL54643.xlsm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35%20CDPSL51828.xlsm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36%20MRSP75.xlsm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37%20CDPSL54511.xlsm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38%20CDPSL54631.xlsm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39%20CDPSL54069.xlsm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40%20CDPSL49286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25%20AKLHT205.xlsm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41%20HN231.xlsm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42%20CDPSL42463.xlsm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43%20CDPSL57923.xlsm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44%20CDPSL46890.xlsm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45%20CDAEH425.xlsm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46%20CDPSL59121.xlsm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47%20CDPSL51576.xlsm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49%20CDPSL61141.xlsm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50%20CDPCL23003.xlsm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51%20CDPSL61277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26%20CDPHT697.xlsm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52%20CDPCL3655.xlsm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53%20CDPSCMS5559.xlsm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54%20CDPSL60036.xlsm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55%20CDPSL62095.xlsm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56%20CDPSL48022.xlsm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57%20MRS787.xlsm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58%20CDPCL14261.xlsm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59%20CDPSL62775.xlsm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60%20CDPSL45936.xlsm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61%20NK408.xlsm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BM\27%20CDPHT823.xlsm" TargetMode="External"/><Relationship Id="rId1" Type="http://schemas.openxmlformats.org/officeDocument/2006/relationships/externalLinkPath" Target="file:///D:\TeraBoxDownload\ddrive\Karthik%20files\srtpv%20bills%20(2)\srtpv%20bills%20(2)\BM\27%20CDPHT823.xlsm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62%20CDPSL63240.xlsm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63%20CDPSL59675.xlsm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64%20CDPSL62797.xlsm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1%20CDPHLMS23252.xlsm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2%20CDPHLMS23820.xlsm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3%20CDPHLMS23822.xlsm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5%20MGH850.xlsm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4%20CDPHL34337.xlsm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6%20CDPHL39343.xlsm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7%20CDPHL46467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28%20CDPHT529.xlsm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8%20CDPHLMS48338.xlsm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9%20CDPHL49650.xlsm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11%20CDPHL54938.xlsm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12%20CDPHL51734.xlsm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13%20MGH1439.xlsm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14%20CDPHL37929.xlsm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15%20CDPHL56781.xlsm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16%20CDPHL56826.xlsm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17%20CDPHL53948.xlsm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18%20CDPHL57658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29%20CDPHT850.xlsm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19%20CDPHL56002.xlsm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20%20CDPHL55087.xlsm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21%20CDPHL58089.xlsm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22%20CDPHL58042.xlsm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23%20CDPHL51726.xlsm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24%20MGH1208.xlsm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25%20CDPHL62238.xlsm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26%20CDPHL61599.xlsm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27%20CDPHL45506.xlsm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28%20CDPHL57452.xlsm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BM\31%20CDPHT857.xlsm" TargetMode="External"/><Relationship Id="rId1" Type="http://schemas.openxmlformats.org/officeDocument/2006/relationships/externalLinkPath" Target="file:///D:\TeraBoxDownload\ddrive\Karthik%20files\srtpv%20bills%20(2)\srtpv%20bills%20(2)\BM\31%20CDPHT857.xlsm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New\29%20CDPHLMS39115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32%20CDPHT837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33%20CDPHT86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3%20CDPHT488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34%20AKLHT129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35%20CDPHT509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37%20CDPHT438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40%20CDPHT422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41%20AKLHT70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44%20CDPHT519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45%20CDPHT460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46%20CDPHT722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11%20CDPHT672.xlsm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New\10%20CDPHT240.xlsm" TargetMode="External"/><Relationship Id="rId1" Type="http://schemas.openxmlformats.org/officeDocument/2006/relationships/externalLinkPath" Target="file:///D:\TeraBoxDownload\ddrive\Karthik%20files\srtpv%20bills%20(2)\srtpv%20bills%20(2)\New\10%20CDPHT24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4%20CDPHT387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1%20CDPHT530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2%20CDPHT440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9%20CDPHT176%20%20Final%20Bill.xlsm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Suryanagara%20New\11%20CDPHT331.xlsm" TargetMode="External"/><Relationship Id="rId1" Type="http://schemas.openxmlformats.org/officeDocument/2006/relationships/externalLinkPath" Target="file:///D:\TeraBoxDownload\ddrive\Karthik%20files\srtpv%20bills%20(2)\srtpv%20bills%20(2)\Suryanagara%20New\11%20CDPHT331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12%20CDPHT755.xlsm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Suryanagara%20New\48%20CDPHT638.xlsm" TargetMode="External"/><Relationship Id="rId1" Type="http://schemas.openxmlformats.org/officeDocument/2006/relationships/externalLinkPath" Target="file:///D:\TeraBoxDownload\ddrive\Karthik%20files\srtpv%20bills%20(2)\srtpv%20bills%20(2)\Suryanagara%20New\48%20CDPHT638.xlsm" TargetMode="External"/></Relationships>
</file>

<file path=xl/externalLinks/_rels/externalLink3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BM\7%20CDPBL11844.xlsm" TargetMode="External"/><Relationship Id="rId1" Type="http://schemas.openxmlformats.org/officeDocument/2006/relationships/externalLinkPath" Target="file:///D:\TeraBoxDownload\ddrive\Karthik%20files\srtpv%20bills%20(2)\srtpv%20bills%20(2)\BM\7%20CDPBL11844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8%20KNH1870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9%20IAP627.xlsm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BM\13%20CDPBL31450.xlsm" TargetMode="External"/><Relationship Id="rId1" Type="http://schemas.openxmlformats.org/officeDocument/2006/relationships/externalLinkPath" Target="file:///D:\TeraBoxDownload\ddrive\Karthik%20files\srtpv%20bills%20(2)\srtpv%20bills%20(2)\BM\13%20CDPBL31450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BM\5%20CDPHT767.xlsm" TargetMode="External"/><Relationship Id="rId1" Type="http://schemas.openxmlformats.org/officeDocument/2006/relationships/externalLinkPath" Target="file:///D:\TeraBoxDownload\ddrive\Karthik%20files\srtpv%20bills%20(2)\srtpv%20bills%20(2)\BM\5%20CDPHT767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15%20SRPL821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16%20SRPL802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17%20YH4743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18%20SRPL856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19%20CDPBL14372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21%20IAP743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24%20CDPBP295.xls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30%20IAP718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36%20SRPL1034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38%20CDPBL5456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6%20CDPHT395.xlsm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39%20YH3296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42%20CDPBL57437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43%20CDPBL57551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47%20CDPBL51958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48%20KNH1882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49%20IAP971.xlsm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50%20KNH2179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51%20CDPBL54268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52%20IAP845.xlsm" TargetMode="External"/></Relationships>
</file>

<file path=xl/externalLinks/_rels/externalLink5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BM\53%20IAP804.xlsm" TargetMode="External"/><Relationship Id="rId1" Type="http://schemas.openxmlformats.org/officeDocument/2006/relationships/externalLinkPath" Target="file:///D:\TeraBoxDownload\ddrive\Karthik%20files\srtpv%20bills%20(2)\srtpv%20bills%20(2)\BM\53%20IAP8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11%20CDPHT432.xlsm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6%20KNH4142.xlsm" TargetMode="External"/></Relationships>
</file>

<file path=xl/externalLinks/_rels/externalLink6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Chandapura%20New\5%20KNH4134.xlsm" TargetMode="External"/><Relationship Id="rId1" Type="http://schemas.openxmlformats.org/officeDocument/2006/relationships/externalLinkPath" Target="file:///D:\TeraBoxDownload\ddrive\Karthik%20files\srtpv%20bills%20(2)\srtpv%20bills%20(2)\Chandapura%20New\5%20KNH4134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2%20CCKP79.xlsm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3%20CDPCL13125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4%20KHP27.xlsm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1%20CCK3369.xlsm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8%20TG573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9%20CDPCL35820.xlsm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10%20CDPCL33832.xlsm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7%20KNH419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12%20CDPHT583.xlsm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12%20CDPCL42398.xlsm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13%20CDPCL27245.xlsm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14%20CDPSL34097.xlsm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15%20TGAEH3.xlsm" TargetMode="External"/></Relationships>
</file>

<file path=xl/externalLinks/_rels/externalLink7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Chandapura%20New\16%20KNH199.xlsm" TargetMode="External"/><Relationship Id="rId1" Type="http://schemas.openxmlformats.org/officeDocument/2006/relationships/externalLinkPath" Target="file:///D:\TeraBoxDownload\ddrive\Karthik%20files\srtpv%20bills%20(2)\srtpv%20bills%20(2)\Chandapura%20New\16%20KNH199.xlsm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17%20CDPCL56047.xlsm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18%20CDPCL13108.xlsm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19%20KNH4316.xlsm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20%20CDPCL59434.xlsm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21%20CDPCL4805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BM\14%20CDPHT807.xlsm" TargetMode="External"/><Relationship Id="rId1" Type="http://schemas.openxmlformats.org/officeDocument/2006/relationships/externalLinkPath" Target="file:///D:\TeraBoxDownload\ddrive\Karthik%20files\srtpv%20bills%20(2)\srtpv%20bills%20(2)\BM\14%20CDPHT807.xlsm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22%20CDPCL62389.xlsm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23%20KNH4188.xlsm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24%20CDPCL62887.xlsm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25%20CCK5275.xlsm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26%20CDPCL35256.xlsm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Chandapura%20New\27%20CDPCL25317.xlsm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7%20NK400.xlsm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5%20MRS822.xlsm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6%20MRS1469.xlsm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3%20CDPCL18703%20-%20Copy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BM\20%20CDPHT822.xlsm" TargetMode="External"/></Relationships>
</file>

<file path=xl/externalLinks/_rels/externalLink9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aBoxDownload\ddrive\Karthik%20files\srtpv%20bills%20(2)\srtpv%20bills%20(2)\Suryanagara%20New\4%20IG506.xlsm" TargetMode="External"/><Relationship Id="rId1" Type="http://schemas.openxmlformats.org/officeDocument/2006/relationships/externalLinkPath" Target="file:///D:\TeraBoxDownload\ddrive\Karthik%20files\srtpv%20bills%20(2)\srtpv%20bills%20(2)\Suryanagara%20New\4%20IG506.xlsm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8%20CDPCL25248.xlsm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10%20CDPSL37107.xlsm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13%20CDPSC3051.xlsm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14%20CDPCL27270.xlsm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15%20CDPCL1239.xlsm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16%20CDPCL29952.xlsm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17%20CDPSL48041.xlsm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18%20CDPSL45937.xlsm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BoxDownload\ddrive\Karthik%20files\srtpv%20bills%20(2)\srtpv%20bills%20(2)\Suryanagara%20New\19%20CDPSL454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7">
          <cell r="K7">
            <v>2.76</v>
          </cell>
        </row>
        <row r="17">
          <cell r="D17">
            <v>4058.24</v>
          </cell>
          <cell r="E17">
            <v>79.13</v>
          </cell>
        </row>
        <row r="31">
          <cell r="D31">
            <v>3805973</v>
          </cell>
        </row>
        <row r="32">
          <cell r="D32">
            <v>18100.8</v>
          </cell>
        </row>
        <row r="35">
          <cell r="D35">
            <v>120</v>
          </cell>
        </row>
      </sheetData>
      <sheetData sheetId="57" refreshError="1"/>
      <sheetData sheetId="5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K7">
            <v>3.07</v>
          </cell>
        </row>
        <row r="17">
          <cell r="D17">
            <v>2751.64</v>
          </cell>
          <cell r="E17">
            <v>57.76</v>
          </cell>
        </row>
        <row r="31">
          <cell r="D31">
            <v>3811283</v>
          </cell>
        </row>
        <row r="32">
          <cell r="D32">
            <v>10370</v>
          </cell>
        </row>
        <row r="35">
          <cell r="D35">
            <v>80</v>
          </cell>
        </row>
      </sheetData>
      <sheetData sheetId="7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4.0199999999999996</v>
          </cell>
        </row>
        <row r="17">
          <cell r="D17">
            <v>9618.2999999999993</v>
          </cell>
          <cell r="E17">
            <v>6796.7</v>
          </cell>
        </row>
        <row r="31">
          <cell r="D31" t="str">
            <v>E130872</v>
          </cell>
        </row>
        <row r="32">
          <cell r="D32">
            <v>8140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3.19</v>
          </cell>
        </row>
        <row r="17">
          <cell r="D17">
            <v>47891</v>
          </cell>
          <cell r="E17">
            <v>37900.199999999997</v>
          </cell>
        </row>
        <row r="31">
          <cell r="D31" t="str">
            <v>C916744</v>
          </cell>
        </row>
        <row r="32">
          <cell r="D32">
            <v>85571.8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7">
          <cell r="K7">
            <v>4.0199999999999996</v>
          </cell>
        </row>
        <row r="17">
          <cell r="D17">
            <v>6807</v>
          </cell>
          <cell r="E17">
            <v>7194.2</v>
          </cell>
        </row>
        <row r="31">
          <cell r="D31" t="str">
            <v>D636203</v>
          </cell>
        </row>
        <row r="32">
          <cell r="D32">
            <v>10129.1</v>
          </cell>
        </row>
        <row r="35">
          <cell r="D35">
            <v>1</v>
          </cell>
        </row>
      </sheetData>
      <sheetData sheetId="6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7">
          <cell r="K7">
            <v>4.0199999999999996</v>
          </cell>
        </row>
        <row r="17">
          <cell r="D17">
            <v>10704</v>
          </cell>
          <cell r="E17">
            <v>9821</v>
          </cell>
        </row>
        <row r="31">
          <cell r="D31" t="str">
            <v>E021325</v>
          </cell>
        </row>
        <row r="32">
          <cell r="D32">
            <v>15718.5</v>
          </cell>
        </row>
        <row r="35">
          <cell r="D35">
            <v>1</v>
          </cell>
        </row>
      </sheetData>
      <sheetData sheetId="57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7">
          <cell r="K7">
            <v>4.0199999999999996</v>
          </cell>
        </row>
        <row r="17">
          <cell r="D17">
            <v>6615.2</v>
          </cell>
          <cell r="E17">
            <v>5469.2</v>
          </cell>
        </row>
        <row r="31">
          <cell r="D31">
            <v>53295002</v>
          </cell>
        </row>
        <row r="32">
          <cell r="D32">
            <v>9595</v>
          </cell>
        </row>
        <row r="35">
          <cell r="D35">
            <v>1</v>
          </cell>
        </row>
      </sheetData>
      <sheetData sheetId="57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7">
          <cell r="K7">
            <v>3.19</v>
          </cell>
        </row>
        <row r="17">
          <cell r="D17">
            <v>20752.5</v>
          </cell>
          <cell r="E17">
            <v>24217.7</v>
          </cell>
        </row>
        <row r="31">
          <cell r="D31">
            <v>13226409</v>
          </cell>
        </row>
        <row r="32">
          <cell r="D32">
            <v>197234.8</v>
          </cell>
        </row>
        <row r="35">
          <cell r="D35">
            <v>1</v>
          </cell>
        </row>
      </sheetData>
      <sheetData sheetId="60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7">
          <cell r="K7">
            <v>3.19</v>
          </cell>
        </row>
        <row r="17">
          <cell r="D17">
            <v>4689.5</v>
          </cell>
          <cell r="E17">
            <v>8066</v>
          </cell>
        </row>
        <row r="31">
          <cell r="D31" t="str">
            <v>D418417</v>
          </cell>
        </row>
        <row r="32">
          <cell r="D32">
            <v>35137.9</v>
          </cell>
        </row>
        <row r="35">
          <cell r="D35">
            <v>1</v>
          </cell>
        </row>
      </sheetData>
      <sheetData sheetId="60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7">
          <cell r="K7">
            <v>4.0199999999999996</v>
          </cell>
        </row>
        <row r="17">
          <cell r="D17">
            <v>6784.4</v>
          </cell>
          <cell r="E17">
            <v>6753.4</v>
          </cell>
        </row>
        <row r="31">
          <cell r="D31">
            <v>22395805</v>
          </cell>
        </row>
        <row r="32">
          <cell r="D32">
            <v>8229.2000000000007</v>
          </cell>
        </row>
        <row r="35">
          <cell r="D35">
            <v>1</v>
          </cell>
        </row>
      </sheetData>
      <sheetData sheetId="60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4.0199999999999996</v>
          </cell>
        </row>
        <row r="17">
          <cell r="D17">
            <v>11037</v>
          </cell>
          <cell r="E17">
            <v>6831</v>
          </cell>
        </row>
        <row r="31">
          <cell r="D31" t="str">
            <v>E095978</v>
          </cell>
        </row>
        <row r="32">
          <cell r="D32">
            <v>16477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7">
          <cell r="K7">
            <v>4.0199999999999996</v>
          </cell>
        </row>
      </sheetData>
      <sheetData sheetId="40">
        <row r="7">
          <cell r="K7">
            <v>4.0199999999999996</v>
          </cell>
        </row>
      </sheetData>
      <sheetData sheetId="41">
        <row r="7">
          <cell r="K7">
            <v>4.0199999999999996</v>
          </cell>
        </row>
      </sheetData>
      <sheetData sheetId="42">
        <row r="7">
          <cell r="K7">
            <v>4.0199999999999996</v>
          </cell>
        </row>
      </sheetData>
      <sheetData sheetId="43">
        <row r="7">
          <cell r="K7">
            <v>4.0199999999999996</v>
          </cell>
        </row>
      </sheetData>
      <sheetData sheetId="44">
        <row r="7">
          <cell r="K7">
            <v>4.0199999999999996</v>
          </cell>
        </row>
      </sheetData>
      <sheetData sheetId="45">
        <row r="7">
          <cell r="K7">
            <v>4.0199999999999996</v>
          </cell>
        </row>
      </sheetData>
      <sheetData sheetId="46">
        <row r="7">
          <cell r="K7">
            <v>4.0199999999999996</v>
          </cell>
        </row>
      </sheetData>
      <sheetData sheetId="47">
        <row r="7">
          <cell r="K7">
            <v>4.0199999999999996</v>
          </cell>
        </row>
      </sheetData>
      <sheetData sheetId="48">
        <row r="7">
          <cell r="K7">
            <v>4.0199999999999996</v>
          </cell>
        </row>
      </sheetData>
      <sheetData sheetId="49">
        <row r="7">
          <cell r="K7">
            <v>4.0199999999999996</v>
          </cell>
        </row>
      </sheetData>
      <sheetData sheetId="50">
        <row r="7">
          <cell r="K7">
            <v>4.0199999999999996</v>
          </cell>
        </row>
      </sheetData>
      <sheetData sheetId="51">
        <row r="7">
          <cell r="K7">
            <v>4.0199999999999996</v>
          </cell>
        </row>
      </sheetData>
      <sheetData sheetId="52">
        <row r="7">
          <cell r="K7">
            <v>4.0199999999999996</v>
          </cell>
        </row>
      </sheetData>
      <sheetData sheetId="53">
        <row r="7">
          <cell r="K7">
            <v>4.0199999999999996</v>
          </cell>
        </row>
      </sheetData>
      <sheetData sheetId="54">
        <row r="7">
          <cell r="K7">
            <v>4.0199999999999996</v>
          </cell>
        </row>
      </sheetData>
      <sheetData sheetId="55">
        <row r="7">
          <cell r="K7">
            <v>4.0199999999999996</v>
          </cell>
        </row>
      </sheetData>
      <sheetData sheetId="56">
        <row r="7">
          <cell r="K7">
            <v>4.0199999999999996</v>
          </cell>
        </row>
      </sheetData>
      <sheetData sheetId="57">
        <row r="7">
          <cell r="K7">
            <v>4.0199999999999996</v>
          </cell>
        </row>
      </sheetData>
      <sheetData sheetId="58">
        <row r="7">
          <cell r="K7">
            <v>4.0199999999999996</v>
          </cell>
        </row>
        <row r="17">
          <cell r="D17">
            <v>9013.7999999999993</v>
          </cell>
          <cell r="E17">
            <v>3403.6</v>
          </cell>
        </row>
        <row r="31">
          <cell r="D31">
            <v>14757136</v>
          </cell>
        </row>
        <row r="32">
          <cell r="D32">
            <v>7550.8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2-24 (2)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7">
          <cell r="K7">
            <v>3.07</v>
          </cell>
        </row>
        <row r="17">
          <cell r="D17">
            <v>2737.85</v>
          </cell>
          <cell r="E17">
            <v>37.01</v>
          </cell>
        </row>
        <row r="31">
          <cell r="D31">
            <v>3811284</v>
          </cell>
        </row>
        <row r="32">
          <cell r="D32">
            <v>8618.2999999999993</v>
          </cell>
        </row>
        <row r="35">
          <cell r="D35">
            <v>80</v>
          </cell>
        </row>
      </sheetData>
      <sheetData sheetId="72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4.0199999999999996</v>
          </cell>
        </row>
        <row r="17">
          <cell r="D17">
            <v>6558.1</v>
          </cell>
          <cell r="E17">
            <v>2614.3000000000002</v>
          </cell>
        </row>
        <row r="31">
          <cell r="D31" t="str">
            <v>A5758670</v>
          </cell>
        </row>
        <row r="32">
          <cell r="D32">
            <v>5081.2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4.0199999999999996</v>
          </cell>
        </row>
        <row r="17">
          <cell r="D17">
            <v>7702.9</v>
          </cell>
          <cell r="E17">
            <v>8352.5</v>
          </cell>
        </row>
        <row r="31">
          <cell r="D31">
            <v>22521423</v>
          </cell>
        </row>
        <row r="32">
          <cell r="D32">
            <v>13881.6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4.0199999999999996</v>
          </cell>
        </row>
        <row r="17">
          <cell r="D17">
            <v>2491.1999999999998</v>
          </cell>
          <cell r="E17">
            <v>2729.2</v>
          </cell>
        </row>
        <row r="31">
          <cell r="D31" t="str">
            <v>BC0334200</v>
          </cell>
        </row>
        <row r="32">
          <cell r="D32">
            <v>26628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4.5</v>
          </cell>
        </row>
        <row r="17">
          <cell r="D17">
            <v>6511.2</v>
          </cell>
          <cell r="E17">
            <v>5333.6</v>
          </cell>
        </row>
        <row r="32">
          <cell r="D32">
            <v>9564.7999999999993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2.67</v>
          </cell>
        </row>
        <row r="17">
          <cell r="D17">
            <v>2748</v>
          </cell>
          <cell r="E17">
            <v>3568</v>
          </cell>
        </row>
        <row r="31">
          <cell r="D31" t="str">
            <v>A4750774</v>
          </cell>
        </row>
        <row r="32">
          <cell r="D32">
            <v>5380.5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3.74</v>
          </cell>
        </row>
        <row r="17">
          <cell r="D17">
            <v>96.343999999999994</v>
          </cell>
          <cell r="E17">
            <v>83.963999999999999</v>
          </cell>
        </row>
        <row r="31">
          <cell r="D31">
            <v>22004971</v>
          </cell>
        </row>
        <row r="32">
          <cell r="D32">
            <v>2806.82</v>
          </cell>
        </row>
        <row r="35">
          <cell r="D35">
            <v>30</v>
          </cell>
        </row>
      </sheetData>
      <sheetData sheetId="59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2.97</v>
          </cell>
        </row>
        <row r="17">
          <cell r="D17">
            <v>4607</v>
          </cell>
          <cell r="E17">
            <v>5402.5</v>
          </cell>
        </row>
        <row r="32">
          <cell r="D32">
            <v>8500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4.5</v>
          </cell>
        </row>
        <row r="17">
          <cell r="D17">
            <v>31404.2</v>
          </cell>
          <cell r="E17">
            <v>6429.6</v>
          </cell>
        </row>
        <row r="31">
          <cell r="D31" t="str">
            <v>D604833</v>
          </cell>
        </row>
        <row r="32">
          <cell r="D32">
            <v>29416.400000000001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3.74</v>
          </cell>
        </row>
        <row r="17">
          <cell r="D17">
            <v>10380.299999999999</v>
          </cell>
          <cell r="E17">
            <v>12765.2</v>
          </cell>
        </row>
        <row r="31">
          <cell r="D31" t="str">
            <v>C932367</v>
          </cell>
        </row>
        <row r="32">
          <cell r="D32">
            <v>34740.5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4.5</v>
          </cell>
        </row>
        <row r="17">
          <cell r="D17">
            <v>1453.7</v>
          </cell>
          <cell r="E17">
            <v>673.2</v>
          </cell>
        </row>
        <row r="31">
          <cell r="D31" t="str">
            <v>BC3489297</v>
          </cell>
        </row>
        <row r="32">
          <cell r="D32">
            <v>3452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7">
          <cell r="K7">
            <v>3.19</v>
          </cell>
        </row>
        <row r="17">
          <cell r="D17">
            <v>1426.94</v>
          </cell>
          <cell r="E17">
            <v>7.2999999999999995E-2</v>
          </cell>
        </row>
        <row r="31">
          <cell r="D31">
            <v>14197850</v>
          </cell>
        </row>
        <row r="32">
          <cell r="D32">
            <v>5425.3</v>
          </cell>
        </row>
        <row r="35">
          <cell r="D35">
            <v>10</v>
          </cell>
        </row>
      </sheetData>
      <sheetData sheetId="65"/>
      <sheetData sheetId="66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4.5</v>
          </cell>
        </row>
        <row r="17">
          <cell r="D17">
            <v>914</v>
          </cell>
          <cell r="E17">
            <v>1840</v>
          </cell>
        </row>
        <row r="31">
          <cell r="D31">
            <v>49614503</v>
          </cell>
        </row>
        <row r="32">
          <cell r="D32">
            <v>8774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3.74</v>
          </cell>
        </row>
        <row r="17">
          <cell r="D17">
            <v>1480.2</v>
          </cell>
          <cell r="E17">
            <v>3626.2</v>
          </cell>
        </row>
        <row r="31">
          <cell r="D31" t="str">
            <v>E002312</v>
          </cell>
        </row>
        <row r="32">
          <cell r="D32">
            <v>13922.9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4.5</v>
          </cell>
        </row>
        <row r="17">
          <cell r="D17">
            <v>2152.9</v>
          </cell>
          <cell r="E17">
            <v>5364.6</v>
          </cell>
        </row>
        <row r="31">
          <cell r="D31">
            <v>23568478</v>
          </cell>
        </row>
        <row r="32">
          <cell r="D32">
            <v>8737.9500000000007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4.5</v>
          </cell>
        </row>
        <row r="17">
          <cell r="D17">
            <v>3154.6</v>
          </cell>
          <cell r="E17">
            <v>2111.1999999999998</v>
          </cell>
        </row>
        <row r="31">
          <cell r="D31" t="str">
            <v>D626962</v>
          </cell>
        </row>
        <row r="32">
          <cell r="D32">
            <v>3062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4.5</v>
          </cell>
        </row>
        <row r="17">
          <cell r="D17">
            <v>828</v>
          </cell>
          <cell r="E17">
            <v>3122</v>
          </cell>
        </row>
        <row r="31">
          <cell r="D31" t="str">
            <v>A5496833</v>
          </cell>
        </row>
        <row r="32">
          <cell r="D32">
            <v>4089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4.5</v>
          </cell>
        </row>
        <row r="17">
          <cell r="D17">
            <v>1256.5</v>
          </cell>
          <cell r="E17">
            <v>1805.1</v>
          </cell>
        </row>
        <row r="31">
          <cell r="D31" t="str">
            <v>E141916</v>
          </cell>
        </row>
        <row r="32">
          <cell r="D32">
            <v>3178.4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4.5</v>
          </cell>
        </row>
        <row r="17">
          <cell r="D17">
            <v>668.1</v>
          </cell>
          <cell r="E17">
            <v>2136.6</v>
          </cell>
        </row>
        <row r="31">
          <cell r="D31">
            <v>22485194</v>
          </cell>
        </row>
        <row r="32">
          <cell r="D32">
            <v>4534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3.79</v>
          </cell>
        </row>
        <row r="17">
          <cell r="D17">
            <v>1371.7</v>
          </cell>
          <cell r="E17">
            <v>1729.9</v>
          </cell>
        </row>
        <row r="31">
          <cell r="D31">
            <v>24379562</v>
          </cell>
        </row>
        <row r="32">
          <cell r="D32">
            <v>2874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3.79</v>
          </cell>
        </row>
        <row r="17">
          <cell r="D17">
            <v>1390.4</v>
          </cell>
          <cell r="E17">
            <v>2539.6999999999998</v>
          </cell>
        </row>
        <row r="31">
          <cell r="D31" t="str">
            <v>A8618094</v>
          </cell>
        </row>
        <row r="32">
          <cell r="D32">
            <v>3027.8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3.79</v>
          </cell>
        </row>
        <row r="17">
          <cell r="D17">
            <v>3034</v>
          </cell>
          <cell r="E17">
            <v>2956</v>
          </cell>
        </row>
        <row r="31">
          <cell r="D31">
            <v>23643114</v>
          </cell>
        </row>
        <row r="32">
          <cell r="D32">
            <v>7818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2-23 (3)"/>
      <sheetName val="02-23"/>
      <sheetName val="02-23 (2)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1">
          <cell r="E11" t="str">
            <v>200KVA</v>
          </cell>
        </row>
      </sheetData>
      <sheetData sheetId="38">
        <row r="22">
          <cell r="D22">
            <v>33599.999999999978</v>
          </cell>
        </row>
      </sheetData>
      <sheetData sheetId="39">
        <row r="22">
          <cell r="D22">
            <v>31297.500000000015</v>
          </cell>
        </row>
      </sheetData>
      <sheetData sheetId="40">
        <row r="7">
          <cell r="K7">
            <v>3.19</v>
          </cell>
        </row>
      </sheetData>
      <sheetData sheetId="41">
        <row r="22">
          <cell r="D22">
            <v>37294.5</v>
          </cell>
        </row>
      </sheetData>
      <sheetData sheetId="42">
        <row r="22">
          <cell r="D22">
            <v>39500.249999999978</v>
          </cell>
        </row>
      </sheetData>
      <sheetData sheetId="43">
        <row r="22">
          <cell r="D22">
            <v>35143.5</v>
          </cell>
        </row>
      </sheetData>
      <sheetData sheetId="44">
        <row r="22">
          <cell r="D22">
            <v>38481.750000000022</v>
          </cell>
        </row>
      </sheetData>
      <sheetData sheetId="45">
        <row r="22">
          <cell r="D22">
            <v>43709.999999999978</v>
          </cell>
        </row>
      </sheetData>
      <sheetData sheetId="46">
        <row r="22">
          <cell r="D22">
            <v>42922.500000000058</v>
          </cell>
        </row>
      </sheetData>
      <sheetData sheetId="47">
        <row r="22">
          <cell r="D22">
            <v>41160</v>
          </cell>
        </row>
      </sheetData>
      <sheetData sheetId="48">
        <row r="22">
          <cell r="D22">
            <v>43013.999999999978</v>
          </cell>
        </row>
      </sheetData>
      <sheetData sheetId="49">
        <row r="11">
          <cell r="E11" t="str">
            <v>150KVA</v>
          </cell>
        </row>
      </sheetData>
      <sheetData sheetId="50">
        <row r="22">
          <cell r="D22">
            <v>40792.499999999993</v>
          </cell>
        </row>
      </sheetData>
      <sheetData sheetId="51">
        <row r="22">
          <cell r="D22">
            <v>38474.999999999964</v>
          </cell>
        </row>
      </sheetData>
      <sheetData sheetId="52">
        <row r="7">
          <cell r="K7">
            <v>2.87</v>
          </cell>
        </row>
      </sheetData>
      <sheetData sheetId="53">
        <row r="22">
          <cell r="D22">
            <v>48622.500000000029</v>
          </cell>
        </row>
      </sheetData>
      <sheetData sheetId="54">
        <row r="22">
          <cell r="D22">
            <v>42922.500000000015</v>
          </cell>
        </row>
      </sheetData>
      <sheetData sheetId="55">
        <row r="22">
          <cell r="D22">
            <v>44595.000000000029</v>
          </cell>
        </row>
      </sheetData>
      <sheetData sheetId="56">
        <row r="22">
          <cell r="D22">
            <v>43665.000000000022</v>
          </cell>
        </row>
      </sheetData>
      <sheetData sheetId="57">
        <row r="7">
          <cell r="K7">
            <v>2.87</v>
          </cell>
        </row>
        <row r="17">
          <cell r="D17">
            <v>1165.8800000000001</v>
          </cell>
          <cell r="E17">
            <v>29.97</v>
          </cell>
        </row>
        <row r="31">
          <cell r="D31">
            <v>22539446</v>
          </cell>
        </row>
        <row r="32">
          <cell r="D32">
            <v>7277</v>
          </cell>
        </row>
        <row r="35">
          <cell r="D35">
            <v>30</v>
          </cell>
        </row>
      </sheetData>
      <sheetData sheetId="58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3.79</v>
          </cell>
        </row>
        <row r="17">
          <cell r="D17">
            <v>1056.2</v>
          </cell>
          <cell r="E17">
            <v>2198.6999999999998</v>
          </cell>
        </row>
        <row r="31">
          <cell r="D31" t="str">
            <v>C221024</v>
          </cell>
        </row>
        <row r="32">
          <cell r="D32">
            <v>17741.5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3.74</v>
          </cell>
        </row>
        <row r="17">
          <cell r="D17">
            <v>802</v>
          </cell>
          <cell r="E17">
            <v>288.05</v>
          </cell>
        </row>
        <row r="31">
          <cell r="D31" t="str">
            <v>C221024</v>
          </cell>
        </row>
        <row r="32">
          <cell r="D32">
            <v>3902.4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3.79</v>
          </cell>
        </row>
        <row r="17">
          <cell r="D17">
            <v>755</v>
          </cell>
          <cell r="E17">
            <v>15.6</v>
          </cell>
        </row>
        <row r="31">
          <cell r="D31" t="str">
            <v>A9119500</v>
          </cell>
        </row>
        <row r="32">
          <cell r="D32">
            <v>25.1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2.4300000000000002</v>
          </cell>
        </row>
        <row r="17">
          <cell r="D17">
            <v>507</v>
          </cell>
          <cell r="E17">
            <v>808.9</v>
          </cell>
        </row>
        <row r="31">
          <cell r="D31" t="str">
            <v>A8539774</v>
          </cell>
        </row>
        <row r="32">
          <cell r="D32">
            <v>1375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3.79</v>
          </cell>
        </row>
        <row r="17">
          <cell r="D17">
            <v>173.5</v>
          </cell>
          <cell r="E17">
            <v>524</v>
          </cell>
        </row>
        <row r="31">
          <cell r="D31" t="str">
            <v>A9119279</v>
          </cell>
        </row>
        <row r="32">
          <cell r="D32">
            <v>1037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3.2</v>
          </cell>
        </row>
        <row r="17">
          <cell r="D17">
            <v>814.9</v>
          </cell>
          <cell r="E17">
            <v>417.76</v>
          </cell>
        </row>
        <row r="31">
          <cell r="D31">
            <v>3802135</v>
          </cell>
        </row>
        <row r="32">
          <cell r="D32">
            <v>11357.2</v>
          </cell>
        </row>
        <row r="35">
          <cell r="D35">
            <v>10</v>
          </cell>
        </row>
      </sheetData>
      <sheetData sheetId="59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2.25</v>
          </cell>
        </row>
        <row r="17">
          <cell r="D17">
            <v>479</v>
          </cell>
          <cell r="E17">
            <v>274</v>
          </cell>
        </row>
        <row r="31">
          <cell r="D31">
            <v>28943757</v>
          </cell>
        </row>
        <row r="32">
          <cell r="D32">
            <v>20361.7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2.62</v>
          </cell>
        </row>
        <row r="17">
          <cell r="D17">
            <v>1.8</v>
          </cell>
          <cell r="E17">
            <v>1.1000000000000001</v>
          </cell>
        </row>
        <row r="31">
          <cell r="D31">
            <v>24512900</v>
          </cell>
        </row>
        <row r="32">
          <cell r="D32">
            <v>1125.3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2.62</v>
          </cell>
        </row>
        <row r="17">
          <cell r="D17">
            <v>208.8</v>
          </cell>
          <cell r="E17">
            <v>209.1</v>
          </cell>
        </row>
        <row r="31">
          <cell r="D31" t="str">
            <v>D613008</v>
          </cell>
        </row>
        <row r="32">
          <cell r="D32">
            <v>8380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3.79</v>
          </cell>
        </row>
        <row r="17">
          <cell r="D17">
            <v>133</v>
          </cell>
          <cell r="E17">
            <v>139.69999999999999</v>
          </cell>
        </row>
        <row r="31">
          <cell r="D31" t="str">
            <v>C0096196</v>
          </cell>
        </row>
        <row r="32">
          <cell r="D32">
            <v>28152.1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1">
          <cell r="E11" t="str">
            <v>125  KVA</v>
          </cell>
        </row>
      </sheetData>
      <sheetData sheetId="35">
        <row r="16">
          <cell r="K16">
            <v>37100</v>
          </cell>
        </row>
      </sheetData>
      <sheetData sheetId="36">
        <row r="7">
          <cell r="K7">
            <v>3.19</v>
          </cell>
        </row>
      </sheetData>
      <sheetData sheetId="37">
        <row r="16">
          <cell r="K16">
            <v>37100</v>
          </cell>
        </row>
      </sheetData>
      <sheetData sheetId="38">
        <row r="16">
          <cell r="K16">
            <v>37100</v>
          </cell>
        </row>
      </sheetData>
      <sheetData sheetId="39">
        <row r="16">
          <cell r="K16">
            <v>37100</v>
          </cell>
        </row>
      </sheetData>
      <sheetData sheetId="40">
        <row r="16">
          <cell r="K16">
            <v>37100</v>
          </cell>
        </row>
      </sheetData>
      <sheetData sheetId="41">
        <row r="16">
          <cell r="K16">
            <v>37100</v>
          </cell>
        </row>
      </sheetData>
      <sheetData sheetId="42">
        <row r="16">
          <cell r="K16">
            <v>37100</v>
          </cell>
        </row>
      </sheetData>
      <sheetData sheetId="43">
        <row r="16">
          <cell r="K16">
            <v>37100</v>
          </cell>
        </row>
      </sheetData>
      <sheetData sheetId="44">
        <row r="16">
          <cell r="K16">
            <v>37100</v>
          </cell>
        </row>
      </sheetData>
      <sheetData sheetId="45">
        <row r="16">
          <cell r="K16">
            <v>37100</v>
          </cell>
        </row>
      </sheetData>
      <sheetData sheetId="46">
        <row r="11">
          <cell r="E11" t="str">
            <v>125  KVA</v>
          </cell>
        </row>
      </sheetData>
      <sheetData sheetId="47">
        <row r="16">
          <cell r="K16">
            <v>38420</v>
          </cell>
        </row>
      </sheetData>
      <sheetData sheetId="48">
        <row r="7">
          <cell r="K7">
            <v>3.19</v>
          </cell>
        </row>
      </sheetData>
      <sheetData sheetId="49">
        <row r="16">
          <cell r="K16">
            <v>38420</v>
          </cell>
        </row>
      </sheetData>
      <sheetData sheetId="50">
        <row r="16">
          <cell r="K16">
            <v>38420</v>
          </cell>
        </row>
      </sheetData>
      <sheetData sheetId="51">
        <row r="16">
          <cell r="K16">
            <v>38420</v>
          </cell>
        </row>
      </sheetData>
      <sheetData sheetId="52">
        <row r="16">
          <cell r="K16">
            <v>38420</v>
          </cell>
        </row>
      </sheetData>
      <sheetData sheetId="53">
        <row r="16">
          <cell r="K16">
            <v>38420</v>
          </cell>
        </row>
      </sheetData>
      <sheetData sheetId="54">
        <row r="7">
          <cell r="K7">
            <v>3.19</v>
          </cell>
        </row>
        <row r="17">
          <cell r="D17">
            <v>61.03</v>
          </cell>
          <cell r="E17">
            <v>279.31</v>
          </cell>
        </row>
        <row r="31">
          <cell r="D31">
            <v>3818135</v>
          </cell>
        </row>
        <row r="32">
          <cell r="D32">
            <v>5902</v>
          </cell>
        </row>
        <row r="35">
          <cell r="D35">
            <v>40</v>
          </cell>
        </row>
      </sheetData>
      <sheetData sheetId="55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3.79</v>
          </cell>
        </row>
        <row r="17">
          <cell r="D17">
            <v>1.9</v>
          </cell>
          <cell r="E17">
            <v>1</v>
          </cell>
        </row>
        <row r="31">
          <cell r="D31" t="str">
            <v>A9119933</v>
          </cell>
        </row>
        <row r="32">
          <cell r="D32">
            <v>0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2.4300000000000002</v>
          </cell>
        </row>
        <row r="17">
          <cell r="D17">
            <v>165</v>
          </cell>
          <cell r="E17">
            <v>164</v>
          </cell>
        </row>
        <row r="31">
          <cell r="D31" t="str">
            <v>A7894138</v>
          </cell>
        </row>
        <row r="32">
          <cell r="D32">
            <v>1890.5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2.62</v>
          </cell>
        </row>
        <row r="17">
          <cell r="D17">
            <v>401.3</v>
          </cell>
          <cell r="E17">
            <v>558.29999999999995</v>
          </cell>
        </row>
        <row r="31">
          <cell r="D31">
            <v>24511257</v>
          </cell>
        </row>
        <row r="32">
          <cell r="D32">
            <v>1795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3.56</v>
          </cell>
        </row>
        <row r="17">
          <cell r="D17">
            <v>18335</v>
          </cell>
          <cell r="E17">
            <v>3206</v>
          </cell>
        </row>
        <row r="31">
          <cell r="D31">
            <v>3029432</v>
          </cell>
        </row>
        <row r="32">
          <cell r="D32">
            <v>8518</v>
          </cell>
        </row>
        <row r="35">
          <cell r="D35">
            <v>10</v>
          </cell>
        </row>
      </sheetData>
      <sheetData sheetId="90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7">
          <cell r="K7">
            <v>2.76</v>
          </cell>
        </row>
        <row r="17">
          <cell r="D17">
            <v>18775</v>
          </cell>
          <cell r="E17">
            <v>7527.8</v>
          </cell>
        </row>
        <row r="31">
          <cell r="D31">
            <v>3120076</v>
          </cell>
        </row>
        <row r="32">
          <cell r="D32">
            <v>24764</v>
          </cell>
        </row>
        <row r="35">
          <cell r="D35">
            <v>15</v>
          </cell>
        </row>
      </sheetData>
      <sheetData sheetId="86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7">
          <cell r="K7">
            <v>2.76</v>
          </cell>
        </row>
        <row r="17">
          <cell r="D17">
            <v>22742</v>
          </cell>
          <cell r="E17">
            <v>7196</v>
          </cell>
        </row>
        <row r="31">
          <cell r="D31">
            <v>3119473</v>
          </cell>
        </row>
        <row r="32">
          <cell r="D32">
            <v>34877</v>
          </cell>
        </row>
        <row r="35">
          <cell r="D35">
            <v>15</v>
          </cell>
        </row>
      </sheetData>
      <sheetData sheetId="86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3.99</v>
          </cell>
        </row>
        <row r="17">
          <cell r="D17">
            <v>21508</v>
          </cell>
          <cell r="E17">
            <v>13207</v>
          </cell>
        </row>
        <row r="31">
          <cell r="D31">
            <v>12464274</v>
          </cell>
        </row>
        <row r="32">
          <cell r="D32">
            <v>52406</v>
          </cell>
        </row>
        <row r="35">
          <cell r="D35">
            <v>1</v>
          </cell>
        </row>
      </sheetData>
      <sheetData sheetId="79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7">
          <cell r="K7">
            <v>3.99</v>
          </cell>
        </row>
        <row r="17">
          <cell r="D17">
            <v>14478</v>
          </cell>
          <cell r="E17">
            <v>4194</v>
          </cell>
        </row>
        <row r="31">
          <cell r="D31" t="str">
            <v>C930674</v>
          </cell>
        </row>
        <row r="32">
          <cell r="D32">
            <v>11157</v>
          </cell>
        </row>
        <row r="35">
          <cell r="D35">
            <v>1</v>
          </cell>
        </row>
      </sheetData>
      <sheetData sheetId="86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7">
          <cell r="K7">
            <v>3.59</v>
          </cell>
        </row>
        <row r="17">
          <cell r="D17">
            <v>23822</v>
          </cell>
          <cell r="E17">
            <v>7032</v>
          </cell>
        </row>
        <row r="31">
          <cell r="D31" t="str">
            <v>E021910</v>
          </cell>
        </row>
        <row r="32">
          <cell r="D32">
            <v>29918</v>
          </cell>
        </row>
        <row r="35">
          <cell r="D35">
            <v>1</v>
          </cell>
        </row>
      </sheetData>
      <sheetData sheetId="62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7">
          <cell r="K7">
            <v>4.0199999999999996</v>
          </cell>
        </row>
        <row r="17">
          <cell r="D17">
            <v>9278</v>
          </cell>
          <cell r="E17">
            <v>8474</v>
          </cell>
        </row>
        <row r="31">
          <cell r="D31" t="str">
            <v>E100039</v>
          </cell>
        </row>
        <row r="32">
          <cell r="D32">
            <v>16591</v>
          </cell>
        </row>
        <row r="35">
          <cell r="D35">
            <v>1</v>
          </cell>
        </row>
      </sheetData>
      <sheetData sheetId="6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 (2)"/>
      <sheetName val="04-23(1)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1">
          <cell r="E11" t="str">
            <v>100 KVA</v>
          </cell>
        </row>
      </sheetData>
      <sheetData sheetId="37">
        <row r="22">
          <cell r="D22">
            <v>3570.0000000000005</v>
          </cell>
        </row>
      </sheetData>
      <sheetData sheetId="38">
        <row r="7">
          <cell r="K7">
            <v>2.87</v>
          </cell>
        </row>
      </sheetData>
      <sheetData sheetId="39">
        <row r="22">
          <cell r="D22">
            <v>4100</v>
          </cell>
        </row>
      </sheetData>
      <sheetData sheetId="40">
        <row r="22">
          <cell r="D22">
            <v>3750.0000000000018</v>
          </cell>
        </row>
      </sheetData>
      <sheetData sheetId="41">
        <row r="22">
          <cell r="D22">
            <v>4410</v>
          </cell>
        </row>
      </sheetData>
      <sheetData sheetId="42">
        <row r="22">
          <cell r="D22">
            <v>4544.9999999999982</v>
          </cell>
        </row>
      </sheetData>
      <sheetData sheetId="43">
        <row r="22">
          <cell r="D22">
            <v>5270</v>
          </cell>
        </row>
      </sheetData>
      <sheetData sheetId="44">
        <row r="22">
          <cell r="D22">
            <v>5270.0000000000027</v>
          </cell>
        </row>
      </sheetData>
      <sheetData sheetId="45">
        <row r="22">
          <cell r="D22">
            <v>4814.9999999999982</v>
          </cell>
        </row>
      </sheetData>
      <sheetData sheetId="46">
        <row r="22">
          <cell r="D22">
            <v>4445</v>
          </cell>
        </row>
      </sheetData>
      <sheetData sheetId="47">
        <row r="22">
          <cell r="D22">
            <v>4964.9999999999964</v>
          </cell>
        </row>
      </sheetData>
      <sheetData sheetId="48">
        <row r="11">
          <cell r="E11" t="str">
            <v>65 KVA</v>
          </cell>
        </row>
      </sheetData>
      <sheetData sheetId="49">
        <row r="22">
          <cell r="D22">
            <v>4835.0000000000009</v>
          </cell>
        </row>
      </sheetData>
      <sheetData sheetId="50">
        <row r="7">
          <cell r="K7">
            <v>2.87</v>
          </cell>
        </row>
      </sheetData>
      <sheetData sheetId="51">
        <row r="22">
          <cell r="D22">
            <v>5179.9999999999927</v>
          </cell>
        </row>
      </sheetData>
      <sheetData sheetId="52">
        <row r="22">
          <cell r="D22">
            <v>4689.9999999999982</v>
          </cell>
        </row>
      </sheetData>
      <sheetData sheetId="53">
        <row r="22">
          <cell r="D22">
            <v>4969.9999999999991</v>
          </cell>
        </row>
      </sheetData>
      <sheetData sheetId="54">
        <row r="22">
          <cell r="D22">
            <v>5310.0000000000018</v>
          </cell>
        </row>
      </sheetData>
      <sheetData sheetId="55">
        <row r="22">
          <cell r="D22">
            <v>5573.0000000000073</v>
          </cell>
        </row>
      </sheetData>
      <sheetData sheetId="56">
        <row r="7">
          <cell r="K7">
            <v>2.87</v>
          </cell>
        </row>
        <row r="17">
          <cell r="D17">
            <v>191.59</v>
          </cell>
          <cell r="E17">
            <v>58.67</v>
          </cell>
        </row>
        <row r="31">
          <cell r="D31">
            <v>22489287</v>
          </cell>
        </row>
        <row r="32">
          <cell r="D32">
            <v>5808.34</v>
          </cell>
        </row>
        <row r="35">
          <cell r="D35">
            <v>15</v>
          </cell>
        </row>
      </sheetData>
      <sheetData sheetId="57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4.0199999999999996</v>
          </cell>
        </row>
        <row r="17">
          <cell r="D17">
            <v>23246</v>
          </cell>
          <cell r="E17">
            <v>25233</v>
          </cell>
        </row>
        <row r="31">
          <cell r="D31" t="str">
            <v>C905533</v>
          </cell>
        </row>
        <row r="32">
          <cell r="D32">
            <v>37861</v>
          </cell>
        </row>
        <row r="35">
          <cell r="D35">
            <v>1</v>
          </cell>
        </row>
      </sheetData>
      <sheetData sheetId="59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K7">
            <v>4.0199999999999996</v>
          </cell>
        </row>
        <row r="17">
          <cell r="D17">
            <v>13777</v>
          </cell>
          <cell r="E17">
            <v>3320</v>
          </cell>
        </row>
        <row r="31">
          <cell r="D31" t="str">
            <v>E102449</v>
          </cell>
        </row>
        <row r="32">
          <cell r="D32">
            <v>23805</v>
          </cell>
        </row>
        <row r="35">
          <cell r="D35">
            <v>1</v>
          </cell>
        </row>
      </sheetData>
      <sheetData sheetId="55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K7">
            <v>4.5</v>
          </cell>
        </row>
        <row r="17">
          <cell r="D17">
            <v>5955</v>
          </cell>
          <cell r="E17">
            <v>4531</v>
          </cell>
        </row>
        <row r="31">
          <cell r="D31">
            <v>23223500</v>
          </cell>
        </row>
        <row r="32">
          <cell r="D32">
            <v>7450</v>
          </cell>
        </row>
        <row r="35">
          <cell r="D35">
            <v>1</v>
          </cell>
        </row>
      </sheetData>
      <sheetData sheetId="48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K7">
            <v>4.0199999999999996</v>
          </cell>
        </row>
        <row r="17">
          <cell r="D17">
            <v>7742</v>
          </cell>
          <cell r="E17">
            <v>3986</v>
          </cell>
        </row>
        <row r="31">
          <cell r="D31">
            <v>22485095</v>
          </cell>
        </row>
        <row r="32">
          <cell r="D32">
            <v>8402</v>
          </cell>
        </row>
        <row r="35">
          <cell r="D35">
            <v>1</v>
          </cell>
        </row>
      </sheetData>
      <sheetData sheetId="48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4.5</v>
          </cell>
        </row>
        <row r="17">
          <cell r="D17">
            <v>2668</v>
          </cell>
          <cell r="E17">
            <v>6535</v>
          </cell>
        </row>
        <row r="31">
          <cell r="D31" t="str">
            <v>C015856</v>
          </cell>
        </row>
        <row r="32">
          <cell r="D32">
            <v>38775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2.97</v>
          </cell>
        </row>
        <row r="17">
          <cell r="D17">
            <v>4041</v>
          </cell>
          <cell r="E17">
            <v>8169</v>
          </cell>
        </row>
        <row r="31">
          <cell r="D31" t="str">
            <v>E012196</v>
          </cell>
        </row>
        <row r="32">
          <cell r="D32">
            <v>22744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4.5</v>
          </cell>
        </row>
        <row r="17">
          <cell r="D17">
            <v>3424</v>
          </cell>
          <cell r="E17">
            <v>6005</v>
          </cell>
        </row>
        <row r="31">
          <cell r="D31">
            <v>68155750</v>
          </cell>
        </row>
        <row r="32">
          <cell r="D32">
            <v>8168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4.5</v>
          </cell>
        </row>
        <row r="17">
          <cell r="D17">
            <v>1854</v>
          </cell>
          <cell r="E17">
            <v>5489</v>
          </cell>
        </row>
        <row r="31">
          <cell r="D31">
            <v>23224099</v>
          </cell>
        </row>
        <row r="32">
          <cell r="D32">
            <v>6630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4.5</v>
          </cell>
        </row>
        <row r="17">
          <cell r="D17">
            <v>8735</v>
          </cell>
          <cell r="E17">
            <v>6998</v>
          </cell>
        </row>
        <row r="31">
          <cell r="D31" t="str">
            <v>E073351</v>
          </cell>
        </row>
        <row r="32">
          <cell r="D32">
            <v>26275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4.5</v>
          </cell>
        </row>
        <row r="17">
          <cell r="D17">
            <v>2369</v>
          </cell>
          <cell r="E17">
            <v>1602</v>
          </cell>
        </row>
        <row r="32">
          <cell r="D32">
            <v>3147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>
        <row r="11">
          <cell r="E11" t="str">
            <v>3200  KVA</v>
          </cell>
        </row>
      </sheetData>
      <sheetData sheetId="1">
        <row r="7">
          <cell r="K7">
            <v>3.19</v>
          </cell>
        </row>
      </sheetData>
      <sheetData sheetId="2">
        <row r="16">
          <cell r="K16">
            <v>952000</v>
          </cell>
        </row>
      </sheetData>
      <sheetData sheetId="3">
        <row r="22">
          <cell r="D22">
            <v>38360</v>
          </cell>
        </row>
      </sheetData>
      <sheetData sheetId="4">
        <row r="22">
          <cell r="D22">
            <v>59079.999999999993</v>
          </cell>
        </row>
      </sheetData>
      <sheetData sheetId="5">
        <row r="22">
          <cell r="D22">
            <v>84892.500000000015</v>
          </cell>
        </row>
      </sheetData>
      <sheetData sheetId="6">
        <row r="22">
          <cell r="D22">
            <v>96372.5</v>
          </cell>
        </row>
      </sheetData>
      <sheetData sheetId="7">
        <row r="22">
          <cell r="D22">
            <v>85785.000000000015</v>
          </cell>
        </row>
      </sheetData>
      <sheetData sheetId="8">
        <row r="22">
          <cell r="D22">
            <v>81059.999999999956</v>
          </cell>
        </row>
      </sheetData>
      <sheetData sheetId="9">
        <row r="22">
          <cell r="D22">
            <v>82057.5</v>
          </cell>
        </row>
      </sheetData>
      <sheetData sheetId="10">
        <row r="22">
          <cell r="D22">
            <v>78767.499999999956</v>
          </cell>
        </row>
      </sheetData>
      <sheetData sheetId="11">
        <row r="22">
          <cell r="D22">
            <v>94972.500000000116</v>
          </cell>
        </row>
      </sheetData>
      <sheetData sheetId="12">
        <row r="11">
          <cell r="E11" t="str">
            <v>3200  KVA</v>
          </cell>
        </row>
      </sheetData>
      <sheetData sheetId="13">
        <row r="7">
          <cell r="K7">
            <v>3.19</v>
          </cell>
        </row>
      </sheetData>
      <sheetData sheetId="14">
        <row r="16">
          <cell r="K16">
            <v>979200</v>
          </cell>
        </row>
      </sheetData>
      <sheetData sheetId="15">
        <row r="22">
          <cell r="D22">
            <v>117512.49999999994</v>
          </cell>
        </row>
      </sheetData>
      <sheetData sheetId="16">
        <row r="22">
          <cell r="D22">
            <v>169435.00000000003</v>
          </cell>
        </row>
      </sheetData>
      <sheetData sheetId="17">
        <row r="22">
          <cell r="D22">
            <v>143990.00000000015</v>
          </cell>
        </row>
      </sheetData>
      <sheetData sheetId="18">
        <row r="22">
          <cell r="D22">
            <v>120294.99999999991</v>
          </cell>
        </row>
      </sheetData>
      <sheetData sheetId="19">
        <row r="22">
          <cell r="D22">
            <v>115079.99999999988</v>
          </cell>
        </row>
      </sheetData>
      <sheetData sheetId="20">
        <row r="7">
          <cell r="K7">
            <v>3.19</v>
          </cell>
        </row>
        <row r="17">
          <cell r="D17">
            <v>105.94</v>
          </cell>
          <cell r="E17">
            <v>10.618</v>
          </cell>
        </row>
        <row r="31">
          <cell r="D31">
            <v>23222458</v>
          </cell>
        </row>
        <row r="32">
          <cell r="D32">
            <v>4620.8999999999996</v>
          </cell>
        </row>
        <row r="35">
          <cell r="D35">
            <v>200</v>
          </cell>
        </row>
      </sheetData>
      <sheetData sheetId="2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4.5</v>
          </cell>
        </row>
        <row r="17">
          <cell r="D17">
            <v>4920</v>
          </cell>
          <cell r="E17">
            <v>8025.9</v>
          </cell>
        </row>
        <row r="31">
          <cell r="D31">
            <v>23224440</v>
          </cell>
        </row>
        <row r="32">
          <cell r="D32">
            <v>11277.2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2.97</v>
          </cell>
        </row>
        <row r="17">
          <cell r="D17">
            <v>2406</v>
          </cell>
          <cell r="E17">
            <v>2998</v>
          </cell>
        </row>
        <row r="31">
          <cell r="D31" t="str">
            <v>A8019548</v>
          </cell>
        </row>
        <row r="32">
          <cell r="D32">
            <v>4633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4.5</v>
          </cell>
        </row>
        <row r="17">
          <cell r="D17">
            <v>1545</v>
          </cell>
          <cell r="E17">
            <v>1581</v>
          </cell>
        </row>
        <row r="31">
          <cell r="D31" t="str">
            <v>A8537235</v>
          </cell>
        </row>
        <row r="32">
          <cell r="D32">
            <v>3041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4.5</v>
          </cell>
        </row>
        <row r="17">
          <cell r="D17">
            <v>2520</v>
          </cell>
          <cell r="E17">
            <v>1700</v>
          </cell>
        </row>
        <row r="31">
          <cell r="D31">
            <v>23568450</v>
          </cell>
        </row>
        <row r="32">
          <cell r="D32">
            <v>5328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2.97</v>
          </cell>
        </row>
        <row r="17">
          <cell r="D17">
            <v>3061</v>
          </cell>
          <cell r="E17">
            <v>1241</v>
          </cell>
        </row>
        <row r="31">
          <cell r="D31" t="str">
            <v>A8330</v>
          </cell>
        </row>
        <row r="32">
          <cell r="D32">
            <v>2618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4.5</v>
          </cell>
        </row>
        <row r="17">
          <cell r="D17">
            <v>952</v>
          </cell>
          <cell r="E17">
            <v>2232</v>
          </cell>
        </row>
        <row r="31">
          <cell r="D31">
            <v>4007292</v>
          </cell>
        </row>
        <row r="32">
          <cell r="D32">
            <v>26570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2.62</v>
          </cell>
        </row>
        <row r="17">
          <cell r="D17">
            <v>1688.29</v>
          </cell>
          <cell r="E17">
            <v>1051.48</v>
          </cell>
        </row>
        <row r="31">
          <cell r="D31">
            <v>24507199</v>
          </cell>
        </row>
        <row r="32">
          <cell r="D32">
            <v>3540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2.62</v>
          </cell>
        </row>
        <row r="17">
          <cell r="D17">
            <v>740</v>
          </cell>
          <cell r="E17">
            <v>664</v>
          </cell>
        </row>
        <row r="31">
          <cell r="D31">
            <v>8700221</v>
          </cell>
        </row>
        <row r="32">
          <cell r="D32">
            <v>2104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2.97</v>
          </cell>
        </row>
        <row r="17">
          <cell r="D17">
            <v>1386</v>
          </cell>
          <cell r="E17">
            <v>964</v>
          </cell>
        </row>
        <row r="31">
          <cell r="D31">
            <v>53015057</v>
          </cell>
        </row>
        <row r="32">
          <cell r="D32">
            <v>9645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2.62</v>
          </cell>
        </row>
        <row r="17">
          <cell r="D17">
            <v>479</v>
          </cell>
          <cell r="E17">
            <v>514</v>
          </cell>
        </row>
        <row r="31">
          <cell r="D31" t="str">
            <v>E101580</v>
          </cell>
        </row>
        <row r="32">
          <cell r="D32">
            <v>7608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1">
          <cell r="E11" t="str">
            <v>400  KVA</v>
          </cell>
        </row>
      </sheetData>
      <sheetData sheetId="36">
        <row r="16">
          <cell r="K16">
            <v>119000</v>
          </cell>
        </row>
      </sheetData>
      <sheetData sheetId="37">
        <row r="7">
          <cell r="K7">
            <v>2.87</v>
          </cell>
        </row>
      </sheetData>
      <sheetData sheetId="38">
        <row r="16">
          <cell r="K16">
            <v>119000</v>
          </cell>
        </row>
      </sheetData>
      <sheetData sheetId="39">
        <row r="16">
          <cell r="K16">
            <v>119000</v>
          </cell>
        </row>
      </sheetData>
      <sheetData sheetId="40">
        <row r="16">
          <cell r="K16">
            <v>119000</v>
          </cell>
        </row>
      </sheetData>
      <sheetData sheetId="41">
        <row r="16">
          <cell r="K16">
            <v>119000</v>
          </cell>
        </row>
      </sheetData>
      <sheetData sheetId="42">
        <row r="16">
          <cell r="K16">
            <v>119000</v>
          </cell>
        </row>
      </sheetData>
      <sheetData sheetId="43">
        <row r="16">
          <cell r="K16">
            <v>119000</v>
          </cell>
        </row>
      </sheetData>
      <sheetData sheetId="44">
        <row r="16">
          <cell r="K16">
            <v>119000</v>
          </cell>
        </row>
      </sheetData>
      <sheetData sheetId="45">
        <row r="16">
          <cell r="K16">
            <v>119000</v>
          </cell>
        </row>
      </sheetData>
      <sheetData sheetId="46">
        <row r="16">
          <cell r="K16">
            <v>122400</v>
          </cell>
        </row>
      </sheetData>
      <sheetData sheetId="47">
        <row r="11">
          <cell r="E11" t="str">
            <v>400  KVA</v>
          </cell>
        </row>
      </sheetData>
      <sheetData sheetId="48">
        <row r="16">
          <cell r="K16">
            <v>122400</v>
          </cell>
        </row>
      </sheetData>
      <sheetData sheetId="49">
        <row r="7">
          <cell r="K7">
            <v>2.87</v>
          </cell>
        </row>
      </sheetData>
      <sheetData sheetId="50">
        <row r="16">
          <cell r="K16">
            <v>122400</v>
          </cell>
        </row>
      </sheetData>
      <sheetData sheetId="51">
        <row r="16">
          <cell r="K16">
            <v>122400</v>
          </cell>
        </row>
      </sheetData>
      <sheetData sheetId="52">
        <row r="16">
          <cell r="K16">
            <v>122400</v>
          </cell>
        </row>
      </sheetData>
      <sheetData sheetId="53">
        <row r="16">
          <cell r="K16">
            <v>122400</v>
          </cell>
        </row>
      </sheetData>
      <sheetData sheetId="54">
        <row r="7">
          <cell r="K7">
            <v>2.87</v>
          </cell>
        </row>
        <row r="17">
          <cell r="D17">
            <v>94.37</v>
          </cell>
          <cell r="E17">
            <v>171.43</v>
          </cell>
        </row>
        <row r="31">
          <cell r="D31">
            <v>23222471</v>
          </cell>
        </row>
        <row r="32">
          <cell r="D32">
            <v>7291</v>
          </cell>
        </row>
        <row r="35">
          <cell r="D35">
            <v>80</v>
          </cell>
        </row>
      </sheetData>
      <sheetData sheetId="55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K7">
            <v>3.79</v>
          </cell>
        </row>
        <row r="17">
          <cell r="D17">
            <v>755</v>
          </cell>
          <cell r="E17">
            <v>7</v>
          </cell>
        </row>
        <row r="31">
          <cell r="D31">
            <v>8758670</v>
          </cell>
        </row>
        <row r="32">
          <cell r="D32">
            <v>1054</v>
          </cell>
        </row>
        <row r="35">
          <cell r="D35">
            <v>1</v>
          </cell>
        </row>
      </sheetData>
      <sheetData sheetId="4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1">
          <cell r="E11" t="str">
            <v>300  KVA</v>
          </cell>
        </row>
      </sheetData>
      <sheetData sheetId="36">
        <row r="7">
          <cell r="K7">
            <v>3.19</v>
          </cell>
        </row>
      </sheetData>
      <sheetData sheetId="37">
        <row r="22">
          <cell r="D22">
            <v>30449.999999999996</v>
          </cell>
        </row>
      </sheetData>
      <sheetData sheetId="38">
        <row r="22">
          <cell r="D22">
            <v>32820.000000000007</v>
          </cell>
        </row>
      </sheetData>
      <sheetData sheetId="39">
        <row r="22">
          <cell r="D22">
            <v>36510.000000000007</v>
          </cell>
        </row>
      </sheetData>
      <sheetData sheetId="40">
        <row r="22">
          <cell r="D22">
            <v>41357.999999999985</v>
          </cell>
        </row>
      </sheetData>
      <sheetData sheetId="41">
        <row r="22">
          <cell r="D22">
            <v>41322</v>
          </cell>
        </row>
      </sheetData>
      <sheetData sheetId="42">
        <row r="22">
          <cell r="D22">
            <v>46335.000000000022</v>
          </cell>
        </row>
      </sheetData>
      <sheetData sheetId="43">
        <row r="22">
          <cell r="D22">
            <v>50144.999999999971</v>
          </cell>
        </row>
      </sheetData>
      <sheetData sheetId="44">
        <row r="22">
          <cell r="D22">
            <v>47820.000000000036</v>
          </cell>
        </row>
      </sheetData>
      <sheetData sheetId="45">
        <row r="22">
          <cell r="D22">
            <v>40485.000000000015</v>
          </cell>
        </row>
      </sheetData>
      <sheetData sheetId="46">
        <row r="7">
          <cell r="K7">
            <v>3.19</v>
          </cell>
        </row>
      </sheetData>
      <sheetData sheetId="47">
        <row r="11">
          <cell r="E11" t="str">
            <v>300  KVA</v>
          </cell>
        </row>
      </sheetData>
      <sheetData sheetId="48">
        <row r="7">
          <cell r="K7">
            <v>3.19</v>
          </cell>
        </row>
      </sheetData>
      <sheetData sheetId="49">
        <row r="22">
          <cell r="D22">
            <v>32024.999999999949</v>
          </cell>
        </row>
      </sheetData>
      <sheetData sheetId="50">
        <row r="22">
          <cell r="D22">
            <v>37709.999999999978</v>
          </cell>
        </row>
      </sheetData>
      <sheetData sheetId="51">
        <row r="22">
          <cell r="D22">
            <v>44205.000000000044</v>
          </cell>
        </row>
      </sheetData>
      <sheetData sheetId="52">
        <row r="22">
          <cell r="D22">
            <v>40193.999999999985</v>
          </cell>
        </row>
      </sheetData>
      <sheetData sheetId="53">
        <row r="7">
          <cell r="K7">
            <v>3.19</v>
          </cell>
        </row>
        <row r="17">
          <cell r="D17">
            <v>508.55</v>
          </cell>
          <cell r="E17">
            <v>68.709999999999994</v>
          </cell>
        </row>
        <row r="31">
          <cell r="D31">
            <v>4014041</v>
          </cell>
        </row>
        <row r="32">
          <cell r="D32">
            <v>6061</v>
          </cell>
        </row>
        <row r="35">
          <cell r="D35">
            <v>80</v>
          </cell>
        </row>
      </sheetData>
      <sheetData sheetId="5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2">
          <cell r="D22">
            <v>88050</v>
          </cell>
        </row>
      </sheetData>
      <sheetData sheetId="34">
        <row r="7">
          <cell r="K7">
            <v>3.74</v>
          </cell>
        </row>
      </sheetData>
      <sheetData sheetId="35">
        <row r="22">
          <cell r="D22">
            <v>60228</v>
          </cell>
        </row>
      </sheetData>
      <sheetData sheetId="36">
        <row r="11">
          <cell r="E11" t="str">
            <v>550 KVA</v>
          </cell>
        </row>
      </sheetData>
      <sheetData sheetId="37">
        <row r="22">
          <cell r="D22">
            <v>55745.999999999978</v>
          </cell>
        </row>
      </sheetData>
      <sheetData sheetId="38">
        <row r="22">
          <cell r="D22">
            <v>66741</v>
          </cell>
        </row>
      </sheetData>
      <sheetData sheetId="39">
        <row r="22">
          <cell r="D22">
            <v>48005.999999999985</v>
          </cell>
        </row>
      </sheetData>
      <sheetData sheetId="40">
        <row r="22">
          <cell r="D22">
            <v>45219.000000000022</v>
          </cell>
        </row>
      </sheetData>
      <sheetData sheetId="41">
        <row r="22">
          <cell r="D22">
            <v>48555.000000000007</v>
          </cell>
        </row>
      </sheetData>
      <sheetData sheetId="42">
        <row r="22">
          <cell r="D22">
            <v>27176.999999999993</v>
          </cell>
        </row>
      </sheetData>
      <sheetData sheetId="43">
        <row r="22">
          <cell r="D22">
            <v>43316.999999999978</v>
          </cell>
        </row>
      </sheetData>
      <sheetData sheetId="44">
        <row r="22">
          <cell r="D22">
            <v>48579.000000000036</v>
          </cell>
        </row>
      </sheetData>
      <sheetData sheetId="45">
        <row r="22">
          <cell r="D22">
            <v>70554</v>
          </cell>
        </row>
      </sheetData>
      <sheetData sheetId="46">
        <row r="7">
          <cell r="K7">
            <v>3.74</v>
          </cell>
        </row>
      </sheetData>
      <sheetData sheetId="47">
        <row r="22">
          <cell r="D22">
            <v>69429.000000000087</v>
          </cell>
        </row>
      </sheetData>
      <sheetData sheetId="48">
        <row r="11">
          <cell r="E11" t="str">
            <v>550 KVA</v>
          </cell>
        </row>
      </sheetData>
      <sheetData sheetId="49">
        <row r="22">
          <cell r="D22">
            <v>74033.999999999985</v>
          </cell>
        </row>
      </sheetData>
      <sheetData sheetId="50">
        <row r="7">
          <cell r="K7">
            <v>3.74</v>
          </cell>
        </row>
        <row r="17">
          <cell r="D17">
            <v>358.47</v>
          </cell>
          <cell r="E17">
            <v>40.56</v>
          </cell>
        </row>
        <row r="31">
          <cell r="D31">
            <v>4016193</v>
          </cell>
        </row>
        <row r="32">
          <cell r="D32">
            <v>5080.3</v>
          </cell>
        </row>
        <row r="35">
          <cell r="D35">
            <v>140</v>
          </cell>
        </row>
      </sheetData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  <sheetName val="09-19"/>
      <sheetName val="09-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7">
          <cell r="K7">
            <v>9.56</v>
          </cell>
        </row>
        <row r="17">
          <cell r="D17">
            <v>3022.8</v>
          </cell>
          <cell r="E17">
            <v>78.7</v>
          </cell>
        </row>
        <row r="31">
          <cell r="D31">
            <v>12080787</v>
          </cell>
        </row>
        <row r="32">
          <cell r="D32">
            <v>27704.2</v>
          </cell>
        </row>
        <row r="35">
          <cell r="D35">
            <v>40</v>
          </cell>
        </row>
      </sheetData>
      <sheetData sheetId="89"/>
      <sheetData sheetId="90"/>
      <sheetData sheetId="9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">
          <cell r="E11" t="str">
            <v>200  KVA</v>
          </cell>
        </row>
      </sheetData>
      <sheetData sheetId="40">
        <row r="7">
          <cell r="K7">
            <v>3.74</v>
          </cell>
        </row>
      </sheetData>
      <sheetData sheetId="41">
        <row r="22">
          <cell r="D22">
            <v>16269.999999999996</v>
          </cell>
        </row>
      </sheetData>
      <sheetData sheetId="42">
        <row r="22">
          <cell r="D22">
            <v>9939</v>
          </cell>
        </row>
      </sheetData>
      <sheetData sheetId="43">
        <row r="22">
          <cell r="D22">
            <v>11781.000000000005</v>
          </cell>
        </row>
      </sheetData>
      <sheetData sheetId="44">
        <row r="22">
          <cell r="D22">
            <v>18711.999999999996</v>
          </cell>
        </row>
      </sheetData>
      <sheetData sheetId="45">
        <row r="22">
          <cell r="D22">
            <v>12013.999999999996</v>
          </cell>
        </row>
      </sheetData>
      <sheetData sheetId="46">
        <row r="22">
          <cell r="D22">
            <v>14428.000000000011</v>
          </cell>
        </row>
      </sheetData>
      <sheetData sheetId="47">
        <row r="22">
          <cell r="D22">
            <v>18159.999999999996</v>
          </cell>
        </row>
      </sheetData>
      <sheetData sheetId="48">
        <row r="22">
          <cell r="D22">
            <v>17166.999999999989</v>
          </cell>
        </row>
      </sheetData>
      <sheetData sheetId="49">
        <row r="7">
          <cell r="K7">
            <v>3.74</v>
          </cell>
        </row>
      </sheetData>
      <sheetData sheetId="50">
        <row r="22">
          <cell r="D22">
            <v>15271.000000000015</v>
          </cell>
        </row>
      </sheetData>
      <sheetData sheetId="51">
        <row r="11">
          <cell r="E11" t="str">
            <v>200  KVA</v>
          </cell>
        </row>
      </sheetData>
      <sheetData sheetId="52">
        <row r="7">
          <cell r="K7">
            <v>3.74</v>
          </cell>
        </row>
      </sheetData>
      <sheetData sheetId="53">
        <row r="7">
          <cell r="K7">
            <v>3.74</v>
          </cell>
        </row>
        <row r="17">
          <cell r="D17">
            <v>240.29</v>
          </cell>
          <cell r="E17">
            <v>98.6</v>
          </cell>
        </row>
        <row r="31">
          <cell r="D31">
            <v>4015388</v>
          </cell>
        </row>
        <row r="32">
          <cell r="D32">
            <v>5657.12</v>
          </cell>
        </row>
        <row r="35">
          <cell r="D35">
            <v>40</v>
          </cell>
        </row>
      </sheetData>
      <sheetData sheetId="5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6-23"/>
      <sheetName val="07-23"/>
      <sheetName val="08-23"/>
      <sheetName val="09-23"/>
      <sheetName val="asdf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  <sheetName val="03-2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2">
          <cell r="D22">
            <v>59600</v>
          </cell>
        </row>
      </sheetData>
      <sheetData sheetId="41">
        <row r="22">
          <cell r="D22">
            <v>84200.000000000015</v>
          </cell>
        </row>
      </sheetData>
      <sheetData sheetId="42">
        <row r="7">
          <cell r="K7">
            <v>3.74</v>
          </cell>
        </row>
      </sheetData>
      <sheetData sheetId="43">
        <row r="22">
          <cell r="D22">
            <v>43550.000000000007</v>
          </cell>
        </row>
      </sheetData>
      <sheetData sheetId="44">
        <row r="22">
          <cell r="D22">
            <v>56150.000000000022</v>
          </cell>
        </row>
      </sheetData>
      <sheetData sheetId="45">
        <row r="22">
          <cell r="D22">
            <v>29249.999999999971</v>
          </cell>
        </row>
      </sheetData>
      <sheetData sheetId="46">
        <row r="22">
          <cell r="D22">
            <v>41150.000000000022</v>
          </cell>
        </row>
      </sheetData>
      <sheetData sheetId="47">
        <row r="22">
          <cell r="D22">
            <v>48100.000000000022</v>
          </cell>
        </row>
      </sheetData>
      <sheetData sheetId="48">
        <row r="22">
          <cell r="D22">
            <v>48449.999999999985</v>
          </cell>
        </row>
      </sheetData>
      <sheetData sheetId="49">
        <row r="22">
          <cell r="D22">
            <v>55049.999999999956</v>
          </cell>
        </row>
      </sheetData>
      <sheetData sheetId="50">
        <row r="7">
          <cell r="K7">
            <v>3.74</v>
          </cell>
        </row>
      </sheetData>
      <sheetData sheetId="51">
        <row r="22">
          <cell r="D22">
            <v>53700.000000000044</v>
          </cell>
        </row>
      </sheetData>
      <sheetData sheetId="52">
        <row r="22">
          <cell r="D22">
            <v>58799.999999999956</v>
          </cell>
        </row>
      </sheetData>
      <sheetData sheetId="53">
        <row r="22">
          <cell r="D22">
            <v>59265.000000000044</v>
          </cell>
        </row>
      </sheetData>
      <sheetData sheetId="54">
        <row r="7">
          <cell r="K7">
            <v>3.74</v>
          </cell>
        </row>
        <row r="17">
          <cell r="D17">
            <v>153.04</v>
          </cell>
          <cell r="E17">
            <v>56.53</v>
          </cell>
        </row>
        <row r="31">
          <cell r="D31">
            <v>23225510</v>
          </cell>
        </row>
        <row r="32">
          <cell r="D32">
            <v>4981</v>
          </cell>
        </row>
        <row r="35">
          <cell r="D35">
            <v>160</v>
          </cell>
        </row>
      </sheetData>
      <sheetData sheetId="55"/>
      <sheetData sheetId="5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6-23"/>
      <sheetName val="07-23"/>
      <sheetName val="08-23"/>
      <sheetName val="09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2">
          <cell r="D22">
            <v>9900</v>
          </cell>
        </row>
      </sheetData>
      <sheetData sheetId="40">
        <row r="7">
          <cell r="K7">
            <v>3.74</v>
          </cell>
        </row>
      </sheetData>
      <sheetData sheetId="41">
        <row r="11">
          <cell r="E11" t="str">
            <v>125 KVA</v>
          </cell>
        </row>
      </sheetData>
      <sheetData sheetId="42">
        <row r="22">
          <cell r="D22">
            <v>13665</v>
          </cell>
        </row>
      </sheetData>
      <sheetData sheetId="43">
        <row r="22">
          <cell r="D22">
            <v>13807.499999999998</v>
          </cell>
        </row>
      </sheetData>
      <sheetData sheetId="44">
        <row r="22">
          <cell r="D22">
            <v>12322.500000000005</v>
          </cell>
        </row>
      </sheetData>
      <sheetData sheetId="45">
        <row r="22">
          <cell r="D22">
            <v>13934.999999999998</v>
          </cell>
        </row>
      </sheetData>
      <sheetData sheetId="46">
        <row r="22">
          <cell r="D22">
            <v>20497.5</v>
          </cell>
        </row>
      </sheetData>
      <sheetData sheetId="47">
        <row r="22">
          <cell r="D22">
            <v>23362.500000000004</v>
          </cell>
        </row>
      </sheetData>
      <sheetData sheetId="48">
        <row r="7">
          <cell r="K7">
            <v>3.74</v>
          </cell>
        </row>
      </sheetData>
      <sheetData sheetId="49">
        <row r="22">
          <cell r="D22">
            <v>13515.000000000007</v>
          </cell>
        </row>
      </sheetData>
      <sheetData sheetId="50">
        <row r="22">
          <cell r="D22">
            <v>15014.999999999985</v>
          </cell>
        </row>
      </sheetData>
      <sheetData sheetId="51">
        <row r="22">
          <cell r="D22">
            <v>17656.500000000022</v>
          </cell>
        </row>
      </sheetData>
      <sheetData sheetId="52">
        <row r="7">
          <cell r="K7">
            <v>3.74</v>
          </cell>
        </row>
        <row r="17">
          <cell r="D17">
            <v>290.66000000000003</v>
          </cell>
          <cell r="E17">
            <v>64</v>
          </cell>
        </row>
        <row r="31">
          <cell r="D31">
            <v>4018739</v>
          </cell>
        </row>
        <row r="32">
          <cell r="D32">
            <v>3368</v>
          </cell>
        </row>
        <row r="35">
          <cell r="D35">
            <v>40</v>
          </cell>
        </row>
      </sheetData>
      <sheetData sheetId="5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6-23"/>
      <sheetName val="07-23"/>
      <sheetName val="08-23"/>
      <sheetName val="09-23"/>
      <sheetName val="asdf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2">
          <cell r="D22">
            <v>102380</v>
          </cell>
        </row>
      </sheetData>
      <sheetData sheetId="44">
        <row r="22">
          <cell r="D22">
            <v>83452.5</v>
          </cell>
        </row>
      </sheetData>
      <sheetData sheetId="45">
        <row r="11">
          <cell r="E11" t="str">
            <v>500 KVA</v>
          </cell>
        </row>
      </sheetData>
      <sheetData sheetId="46">
        <row r="22">
          <cell r="D22">
            <v>66405</v>
          </cell>
        </row>
      </sheetData>
      <sheetData sheetId="47">
        <row r="22">
          <cell r="D22">
            <v>86397.500000000029</v>
          </cell>
        </row>
      </sheetData>
      <sheetData sheetId="48">
        <row r="22">
          <cell r="D22">
            <v>89904.999999999971</v>
          </cell>
        </row>
      </sheetData>
      <sheetData sheetId="49">
        <row r="22">
          <cell r="D22">
            <v>108877.49999999997</v>
          </cell>
        </row>
      </sheetData>
      <sheetData sheetId="50">
        <row r="7">
          <cell r="K7">
            <v>3.74</v>
          </cell>
        </row>
      </sheetData>
      <sheetData sheetId="51">
        <row r="22">
          <cell r="D22">
            <v>90325.000000000131</v>
          </cell>
        </row>
      </sheetData>
      <sheetData sheetId="52">
        <row r="22">
          <cell r="D22">
            <v>101797.49999999999</v>
          </cell>
        </row>
      </sheetData>
      <sheetData sheetId="53">
        <row r="22">
          <cell r="D22">
            <v>88987.499999999927</v>
          </cell>
        </row>
      </sheetData>
      <sheetData sheetId="54">
        <row r="7">
          <cell r="K7">
            <v>3.74</v>
          </cell>
        </row>
        <row r="17">
          <cell r="D17">
            <v>421.76</v>
          </cell>
          <cell r="E17">
            <v>51.22</v>
          </cell>
        </row>
        <row r="31">
          <cell r="D31">
            <v>23224985</v>
          </cell>
        </row>
        <row r="32">
          <cell r="D32">
            <v>6166</v>
          </cell>
        </row>
        <row r="35">
          <cell r="D35">
            <v>80</v>
          </cell>
        </row>
      </sheetData>
      <sheetData sheetId="5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6-23"/>
      <sheetName val="07-23"/>
      <sheetName val="08-23"/>
      <sheetName val="09-23"/>
      <sheetName val="asdf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K7">
            <v>3.74</v>
          </cell>
        </row>
        <row r="17">
          <cell r="D17">
            <v>863.83</v>
          </cell>
          <cell r="E17">
            <v>0.93400000000000005</v>
          </cell>
        </row>
        <row r="34">
          <cell r="D34">
            <v>6234.25</v>
          </cell>
        </row>
        <row r="37">
          <cell r="D37">
            <v>40</v>
          </cell>
        </row>
      </sheetData>
      <sheetData sheetId="5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6-23"/>
      <sheetName val="07-23"/>
      <sheetName val="08-23"/>
      <sheetName val="09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7">
          <cell r="K7">
            <v>3.74</v>
          </cell>
        </row>
        <row r="17">
          <cell r="D17">
            <v>266.5</v>
          </cell>
          <cell r="E17">
            <v>16.03</v>
          </cell>
        </row>
        <row r="31">
          <cell r="D31">
            <v>4014660</v>
          </cell>
        </row>
        <row r="32">
          <cell r="D32">
            <v>3836.21</v>
          </cell>
        </row>
        <row r="35">
          <cell r="D35">
            <v>60</v>
          </cell>
        </row>
      </sheetData>
      <sheetData sheetId="5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6-23"/>
      <sheetName val="07-23"/>
      <sheetName val="08-23"/>
      <sheetName val="09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7">
          <cell r="K7">
            <v>3.74</v>
          </cell>
        </row>
        <row r="17">
          <cell r="D17">
            <v>25.29</v>
          </cell>
          <cell r="E17">
            <v>34.51</v>
          </cell>
        </row>
        <row r="31">
          <cell r="D31">
            <v>515463</v>
          </cell>
        </row>
        <row r="32">
          <cell r="D32">
            <v>2808</v>
          </cell>
        </row>
        <row r="35">
          <cell r="D35">
            <v>10</v>
          </cell>
        </row>
      </sheetData>
      <sheetData sheetId="5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06-23"/>
      <sheetName val="07-23"/>
      <sheetName val="08-23"/>
      <sheetName val="09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7">
          <cell r="K7">
            <v>3.2</v>
          </cell>
        </row>
        <row r="17">
          <cell r="D17">
            <v>110.74</v>
          </cell>
          <cell r="E17">
            <v>6.1</v>
          </cell>
        </row>
        <row r="31">
          <cell r="D31">
            <v>24516259</v>
          </cell>
        </row>
        <row r="32">
          <cell r="D32">
            <v>949.94</v>
          </cell>
        </row>
        <row r="35">
          <cell r="D35">
            <v>30</v>
          </cell>
        </row>
      </sheetData>
      <sheetData sheetId="5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10-19"/>
      <sheetName val="11-19"/>
      <sheetName val="12-19"/>
      <sheetName val="01-20"/>
      <sheetName val="02-20"/>
      <sheetName val="03-20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  <sheetName val="09-19"/>
      <sheetName val="09-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7">
          <cell r="K7">
            <v>2.76</v>
          </cell>
        </row>
        <row r="17">
          <cell r="D17">
            <v>580.13</v>
          </cell>
          <cell r="E17">
            <v>110.88</v>
          </cell>
        </row>
        <row r="31">
          <cell r="D31">
            <v>3690053</v>
          </cell>
        </row>
        <row r="32">
          <cell r="D32">
            <v>7305.4</v>
          </cell>
        </row>
        <row r="35">
          <cell r="D35">
            <v>40</v>
          </cell>
        </row>
      </sheetData>
      <sheetData sheetId="62"/>
      <sheetData sheetId="63"/>
      <sheetData sheetId="6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3"/>
      <sheetName val="04-23"/>
      <sheetName val="1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1">
          <cell r="E11" t="str">
            <v>750  KVA</v>
          </cell>
        </row>
      </sheetData>
      <sheetData sheetId="37">
        <row r="22">
          <cell r="D22">
            <v>63940.000000000007</v>
          </cell>
        </row>
      </sheetData>
      <sheetData sheetId="38">
        <row r="22">
          <cell r="D22">
            <v>76272</v>
          </cell>
        </row>
      </sheetData>
      <sheetData sheetId="39">
        <row r="7">
          <cell r="K7">
            <v>3.19</v>
          </cell>
        </row>
      </sheetData>
      <sheetData sheetId="40">
        <row r="22">
          <cell r="D22">
            <v>73603.999999999985</v>
          </cell>
        </row>
      </sheetData>
      <sheetData sheetId="41">
        <row r="22">
          <cell r="D22">
            <v>71464</v>
          </cell>
        </row>
      </sheetData>
      <sheetData sheetId="42">
        <row r="22">
          <cell r="D22">
            <v>87040.000000000015</v>
          </cell>
        </row>
      </sheetData>
      <sheetData sheetId="43">
        <row r="22">
          <cell r="D22">
            <v>100536</v>
          </cell>
        </row>
      </sheetData>
      <sheetData sheetId="44">
        <row r="22">
          <cell r="D22">
            <v>83419.999999999956</v>
          </cell>
        </row>
      </sheetData>
      <sheetData sheetId="45">
        <row r="22">
          <cell r="D22">
            <v>90004.000000000015</v>
          </cell>
        </row>
      </sheetData>
      <sheetData sheetId="46">
        <row r="22">
          <cell r="D22">
            <v>70880</v>
          </cell>
        </row>
      </sheetData>
      <sheetData sheetId="47">
        <row r="22">
          <cell r="D22">
            <v>67039.999999999971</v>
          </cell>
        </row>
      </sheetData>
      <sheetData sheetId="48">
        <row r="7">
          <cell r="K7">
            <v>3.19</v>
          </cell>
        </row>
      </sheetData>
      <sheetData sheetId="49">
        <row r="22">
          <cell r="D22">
            <v>65847.999999999956</v>
          </cell>
        </row>
      </sheetData>
      <sheetData sheetId="50">
        <row r="22">
          <cell r="D22">
            <v>92639.999999999985</v>
          </cell>
        </row>
      </sheetData>
      <sheetData sheetId="51">
        <row r="7">
          <cell r="K7">
            <v>3.19</v>
          </cell>
        </row>
      </sheetData>
      <sheetData sheetId="52">
        <row r="22">
          <cell r="D22">
            <v>112435.99999999993</v>
          </cell>
        </row>
      </sheetData>
      <sheetData sheetId="53">
        <row r="22">
          <cell r="D22">
            <v>122480.00000000001</v>
          </cell>
        </row>
      </sheetData>
      <sheetData sheetId="54">
        <row r="22">
          <cell r="D22">
            <v>123407.9999999999</v>
          </cell>
        </row>
      </sheetData>
      <sheetData sheetId="55">
        <row r="7">
          <cell r="K7">
            <v>3.19</v>
          </cell>
        </row>
        <row r="17">
          <cell r="D17">
            <v>425</v>
          </cell>
          <cell r="E17">
            <v>25</v>
          </cell>
        </row>
        <row r="32">
          <cell r="D32">
            <v>22540045</v>
          </cell>
        </row>
        <row r="33">
          <cell r="D33">
            <v>5829</v>
          </cell>
        </row>
        <row r="35">
          <cell r="D35">
            <v>165</v>
          </cell>
        </row>
      </sheetData>
      <sheetData sheetId="5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7">
          <cell r="K7">
            <v>5.2</v>
          </cell>
        </row>
        <row r="17">
          <cell r="D17">
            <v>2779.08</v>
          </cell>
          <cell r="E17">
            <v>26.89</v>
          </cell>
        </row>
        <row r="31">
          <cell r="D31">
            <v>12080787</v>
          </cell>
        </row>
        <row r="32">
          <cell r="D32">
            <v>34791</v>
          </cell>
        </row>
        <row r="35">
          <cell r="D35">
            <v>160</v>
          </cell>
        </row>
      </sheetData>
      <sheetData sheetId="5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-20"/>
      <sheetName val="04-20 (2)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 (1)"/>
      <sheetName val="01-23 (2)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2.76</v>
          </cell>
        </row>
        <row r="17">
          <cell r="D17">
            <v>2005.22</v>
          </cell>
          <cell r="E17">
            <v>74.760000000000005</v>
          </cell>
        </row>
        <row r="31">
          <cell r="D31">
            <v>3030819</v>
          </cell>
        </row>
        <row r="32">
          <cell r="D32">
            <v>25028</v>
          </cell>
        </row>
        <row r="35">
          <cell r="D35">
            <v>60</v>
          </cell>
        </row>
      </sheetData>
      <sheetData sheetId="5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-20"/>
      <sheetName val="05-20"/>
      <sheetName val="06-20"/>
      <sheetName val="07-20"/>
      <sheetName val="08-20"/>
      <sheetName val="09-20"/>
      <sheetName val="10-20"/>
      <sheetName val="11-20"/>
      <sheetName val="11-20 (2)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7">
          <cell r="K7">
            <v>2.76</v>
          </cell>
        </row>
        <row r="17">
          <cell r="D17">
            <v>1562.63</v>
          </cell>
          <cell r="E17">
            <v>194.87</v>
          </cell>
        </row>
        <row r="31">
          <cell r="D31">
            <v>3030204</v>
          </cell>
        </row>
        <row r="32">
          <cell r="D32">
            <v>24219</v>
          </cell>
        </row>
        <row r="35">
          <cell r="D35">
            <v>120</v>
          </cell>
        </row>
      </sheetData>
      <sheetData sheetId="5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-20"/>
      <sheetName val="05-20"/>
      <sheetName val="06-20 (1)"/>
      <sheetName val="06-20 (2)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(1)"/>
      <sheetName val="01-23 (2)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K7">
            <v>2.48</v>
          </cell>
        </row>
        <row r="17">
          <cell r="D17">
            <v>1169.47</v>
          </cell>
          <cell r="E17">
            <v>252.39</v>
          </cell>
        </row>
        <row r="31">
          <cell r="D31">
            <v>3813540</v>
          </cell>
        </row>
        <row r="32">
          <cell r="D32">
            <v>10487</v>
          </cell>
        </row>
        <row r="35">
          <cell r="D35">
            <v>160</v>
          </cell>
        </row>
      </sheetData>
      <sheetData sheetId="59"/>
      <sheetData sheetId="6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7">
          <cell r="K7">
            <v>3.07</v>
          </cell>
        </row>
        <row r="17">
          <cell r="D17">
            <v>1221.922</v>
          </cell>
          <cell r="E17">
            <v>88.742000000000004</v>
          </cell>
        </row>
        <row r="32">
          <cell r="D32">
            <v>3800933</v>
          </cell>
        </row>
        <row r="33">
          <cell r="D33">
            <v>16129</v>
          </cell>
        </row>
        <row r="36">
          <cell r="D36">
            <v>240</v>
          </cell>
        </row>
      </sheetData>
      <sheetData sheetId="5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K7">
            <v>3.07</v>
          </cell>
        </row>
        <row r="17">
          <cell r="D17">
            <v>1316.85</v>
          </cell>
          <cell r="E17">
            <v>56.621000000000002</v>
          </cell>
        </row>
        <row r="31">
          <cell r="D31">
            <v>3802059</v>
          </cell>
        </row>
        <row r="32">
          <cell r="D32">
            <v>14142.3</v>
          </cell>
        </row>
        <row r="35">
          <cell r="D35">
            <v>200</v>
          </cell>
        </row>
      </sheetData>
      <sheetData sheetId="49"/>
      <sheetData sheetId="5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4-24"/>
      <sheetName val="05-24"/>
      <sheetName val="06-24"/>
      <sheetName val="07-24 2"/>
      <sheetName val="08-24 2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K7">
            <v>3.2</v>
          </cell>
        </row>
        <row r="17">
          <cell r="D17">
            <v>166.01300000000001</v>
          </cell>
          <cell r="E17">
            <v>19.27</v>
          </cell>
        </row>
        <row r="32">
          <cell r="D32">
            <v>24510660</v>
          </cell>
        </row>
        <row r="33">
          <cell r="D33">
            <v>1935.68</v>
          </cell>
        </row>
        <row r="36">
          <cell r="D36">
            <v>30</v>
          </cell>
        </row>
      </sheetData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6">
          <cell r="K16">
            <v>540</v>
          </cell>
        </row>
      </sheetData>
      <sheetData sheetId="70">
        <row r="16">
          <cell r="K16">
            <v>550</v>
          </cell>
        </row>
      </sheetData>
      <sheetData sheetId="71">
        <row r="16">
          <cell r="K16">
            <v>550</v>
          </cell>
        </row>
      </sheetData>
      <sheetData sheetId="72">
        <row r="16">
          <cell r="K16">
            <v>550</v>
          </cell>
        </row>
      </sheetData>
      <sheetData sheetId="73">
        <row r="16">
          <cell r="K16">
            <v>550</v>
          </cell>
        </row>
      </sheetData>
      <sheetData sheetId="74">
        <row r="16">
          <cell r="K16">
            <v>550</v>
          </cell>
        </row>
      </sheetData>
      <sheetData sheetId="75">
        <row r="16">
          <cell r="K16">
            <v>550</v>
          </cell>
        </row>
      </sheetData>
      <sheetData sheetId="76">
        <row r="16">
          <cell r="K16">
            <v>550</v>
          </cell>
        </row>
      </sheetData>
      <sheetData sheetId="77">
        <row r="16">
          <cell r="K16">
            <v>550</v>
          </cell>
        </row>
      </sheetData>
      <sheetData sheetId="78">
        <row r="16">
          <cell r="K16">
            <v>550</v>
          </cell>
        </row>
      </sheetData>
      <sheetData sheetId="79">
        <row r="16">
          <cell r="K16">
            <v>550</v>
          </cell>
        </row>
      </sheetData>
      <sheetData sheetId="80">
        <row r="16">
          <cell r="K16">
            <v>550</v>
          </cell>
        </row>
      </sheetData>
      <sheetData sheetId="81">
        <row r="16">
          <cell r="K16">
            <v>600</v>
          </cell>
        </row>
      </sheetData>
      <sheetData sheetId="82">
        <row r="16">
          <cell r="K16">
            <v>600</v>
          </cell>
        </row>
      </sheetData>
      <sheetData sheetId="83">
        <row r="16">
          <cell r="K16">
            <v>600</v>
          </cell>
        </row>
      </sheetData>
      <sheetData sheetId="84">
        <row r="16">
          <cell r="K16">
            <v>600</v>
          </cell>
        </row>
      </sheetData>
      <sheetData sheetId="85">
        <row r="16">
          <cell r="K16">
            <v>600</v>
          </cell>
        </row>
      </sheetData>
      <sheetData sheetId="86">
        <row r="16">
          <cell r="K16">
            <v>600</v>
          </cell>
        </row>
      </sheetData>
      <sheetData sheetId="87">
        <row r="16">
          <cell r="K16">
            <v>600</v>
          </cell>
        </row>
      </sheetData>
      <sheetData sheetId="88">
        <row r="16">
          <cell r="K16">
            <v>600</v>
          </cell>
        </row>
      </sheetData>
      <sheetData sheetId="89">
        <row r="7">
          <cell r="K7">
            <v>7.08</v>
          </cell>
        </row>
        <row r="17">
          <cell r="D17">
            <v>29192.2</v>
          </cell>
          <cell r="E17">
            <v>17735</v>
          </cell>
        </row>
        <row r="31">
          <cell r="D31" t="str">
            <v>C247337</v>
          </cell>
        </row>
        <row r="32">
          <cell r="D32">
            <v>43728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7.08</v>
          </cell>
        </row>
        <row r="17">
          <cell r="D17">
            <v>6098.6</v>
          </cell>
          <cell r="E17">
            <v>11272.7</v>
          </cell>
        </row>
        <row r="31">
          <cell r="D31" t="str">
            <v>BC0440359</v>
          </cell>
        </row>
        <row r="32">
          <cell r="D32">
            <v>25969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22">
          <cell r="D22">
            <v>0</v>
          </cell>
        </row>
      </sheetData>
      <sheetData sheetId="70">
        <row r="22">
          <cell r="D22">
            <v>0</v>
          </cell>
        </row>
      </sheetData>
      <sheetData sheetId="71">
        <row r="22">
          <cell r="D22">
            <v>0</v>
          </cell>
        </row>
      </sheetData>
      <sheetData sheetId="72">
        <row r="22">
          <cell r="D22">
            <v>0</v>
          </cell>
        </row>
      </sheetData>
      <sheetData sheetId="73">
        <row r="22">
          <cell r="D22">
            <v>0</v>
          </cell>
        </row>
      </sheetData>
      <sheetData sheetId="74">
        <row r="22">
          <cell r="D22">
            <v>0</v>
          </cell>
        </row>
      </sheetData>
      <sheetData sheetId="75">
        <row r="22">
          <cell r="D22">
            <v>0</v>
          </cell>
        </row>
      </sheetData>
      <sheetData sheetId="76">
        <row r="22">
          <cell r="D22">
            <v>0</v>
          </cell>
        </row>
      </sheetData>
      <sheetData sheetId="77">
        <row r="22">
          <cell r="D22">
            <v>0</v>
          </cell>
        </row>
      </sheetData>
      <sheetData sheetId="78">
        <row r="22">
          <cell r="D22">
            <v>0</v>
          </cell>
        </row>
      </sheetData>
      <sheetData sheetId="79">
        <row r="22">
          <cell r="D22">
            <v>0</v>
          </cell>
        </row>
      </sheetData>
      <sheetData sheetId="80">
        <row r="22">
          <cell r="D22">
            <v>0</v>
          </cell>
        </row>
      </sheetData>
      <sheetData sheetId="81">
        <row r="22">
          <cell r="D22">
            <v>0</v>
          </cell>
        </row>
      </sheetData>
      <sheetData sheetId="82">
        <row r="22">
          <cell r="D22">
            <v>0</v>
          </cell>
        </row>
      </sheetData>
      <sheetData sheetId="83">
        <row r="22">
          <cell r="D22">
            <v>0</v>
          </cell>
        </row>
      </sheetData>
      <sheetData sheetId="84">
        <row r="22">
          <cell r="D22">
            <v>0</v>
          </cell>
        </row>
      </sheetData>
      <sheetData sheetId="85">
        <row r="22">
          <cell r="D22">
            <v>909.90000000000691</v>
          </cell>
        </row>
      </sheetData>
      <sheetData sheetId="86">
        <row r="22">
          <cell r="D22">
            <v>815.19999999999527</v>
          </cell>
        </row>
      </sheetData>
      <sheetData sheetId="87">
        <row r="22">
          <cell r="D22">
            <v>1251.7000000000007</v>
          </cell>
        </row>
      </sheetData>
      <sheetData sheetId="88">
        <row r="22">
          <cell r="D22">
            <v>1060</v>
          </cell>
        </row>
      </sheetData>
      <sheetData sheetId="89">
        <row r="7">
          <cell r="K7">
            <v>6.61</v>
          </cell>
        </row>
        <row r="17">
          <cell r="D17">
            <v>5421.66</v>
          </cell>
          <cell r="E17">
            <v>2416.2600000000002</v>
          </cell>
        </row>
        <row r="31">
          <cell r="D31" t="str">
            <v>JR015347</v>
          </cell>
        </row>
        <row r="32">
          <cell r="D32">
            <v>68307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7">
          <cell r="K7">
            <v>3.99</v>
          </cell>
        </row>
        <row r="17">
          <cell r="D17">
            <v>14243</v>
          </cell>
          <cell r="E17">
            <v>11974.5</v>
          </cell>
        </row>
        <row r="31">
          <cell r="D31" t="str">
            <v>C905585</v>
          </cell>
        </row>
        <row r="32">
          <cell r="D32">
            <v>18918</v>
          </cell>
        </row>
        <row r="35">
          <cell r="D35">
            <v>1</v>
          </cell>
        </row>
      </sheetData>
      <sheetData sheetId="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22">
          <cell r="D22">
            <v>6880.00000000001</v>
          </cell>
        </row>
      </sheetData>
      <sheetData sheetId="70">
        <row r="22">
          <cell r="D22">
            <v>18589.999999999989</v>
          </cell>
        </row>
      </sheetData>
      <sheetData sheetId="71">
        <row r="22">
          <cell r="D22">
            <v>20350.000000000007</v>
          </cell>
        </row>
      </sheetData>
      <sheetData sheetId="72">
        <row r="22">
          <cell r="D22">
            <v>19189.999999999996</v>
          </cell>
        </row>
      </sheetData>
      <sheetData sheetId="73">
        <row r="22">
          <cell r="D22">
            <v>11909.999999999996</v>
          </cell>
        </row>
      </sheetData>
      <sheetData sheetId="74">
        <row r="22">
          <cell r="D22">
            <v>4170.0000000000164</v>
          </cell>
        </row>
      </sheetData>
      <sheetData sheetId="75">
        <row r="16">
          <cell r="K16">
            <v>59500</v>
          </cell>
        </row>
      </sheetData>
      <sheetData sheetId="76">
        <row r="16">
          <cell r="K16">
            <v>59500</v>
          </cell>
        </row>
      </sheetData>
      <sheetData sheetId="77">
        <row r="16">
          <cell r="K16">
            <v>59500</v>
          </cell>
        </row>
      </sheetData>
      <sheetData sheetId="78">
        <row r="16">
          <cell r="K16">
            <v>59500</v>
          </cell>
        </row>
      </sheetData>
      <sheetData sheetId="79">
        <row r="16">
          <cell r="K16">
            <v>59500</v>
          </cell>
        </row>
      </sheetData>
      <sheetData sheetId="80">
        <row r="16">
          <cell r="K16">
            <v>59500</v>
          </cell>
        </row>
      </sheetData>
      <sheetData sheetId="81">
        <row r="22">
          <cell r="D22">
            <v>1087.9999999999939</v>
          </cell>
        </row>
      </sheetData>
      <sheetData sheetId="82">
        <row r="22">
          <cell r="D22">
            <v>1036.0000000000014</v>
          </cell>
        </row>
      </sheetData>
      <sheetData sheetId="83">
        <row r="22">
          <cell r="D22">
            <v>1162.0000000000061</v>
          </cell>
        </row>
      </sheetData>
      <sheetData sheetId="84">
        <row r="22">
          <cell r="D22">
            <v>1561.9999999999834</v>
          </cell>
        </row>
      </sheetData>
      <sheetData sheetId="85">
        <row r="22">
          <cell r="D22">
            <v>2451.9999999999982</v>
          </cell>
        </row>
      </sheetData>
      <sheetData sheetId="86">
        <row r="22">
          <cell r="D22">
            <v>1740.0000000000091</v>
          </cell>
        </row>
      </sheetData>
      <sheetData sheetId="87">
        <row r="16">
          <cell r="K16">
            <v>61200</v>
          </cell>
        </row>
      </sheetData>
      <sheetData sheetId="88">
        <row r="22">
          <cell r="D22">
            <v>698.0000000000075</v>
          </cell>
        </row>
      </sheetData>
      <sheetData sheetId="89">
        <row r="7">
          <cell r="K7">
            <v>3.19</v>
          </cell>
        </row>
        <row r="17">
          <cell r="D17">
            <v>200.27600000000001</v>
          </cell>
          <cell r="E17">
            <v>170.11500000000001</v>
          </cell>
        </row>
        <row r="31">
          <cell r="D31">
            <v>3030811</v>
          </cell>
        </row>
        <row r="32">
          <cell r="D32">
            <v>26450.633333333335</v>
          </cell>
        </row>
        <row r="35">
          <cell r="D35">
            <v>30</v>
          </cell>
        </row>
      </sheetData>
      <sheetData sheetId="9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7">
          <cell r="K7">
            <v>3.99</v>
          </cell>
        </row>
        <row r="17">
          <cell r="D17">
            <v>8569.4</v>
          </cell>
          <cell r="E17">
            <v>11159.6</v>
          </cell>
        </row>
        <row r="31">
          <cell r="D31" t="str">
            <v>C521824</v>
          </cell>
        </row>
        <row r="32">
          <cell r="D32">
            <v>19439.8</v>
          </cell>
        </row>
        <row r="35">
          <cell r="D35">
            <v>1</v>
          </cell>
        </row>
      </sheetData>
      <sheetData sheetId="8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7">
          <cell r="K7">
            <v>3.99</v>
          </cell>
        </row>
        <row r="17">
          <cell r="D17">
            <v>18185</v>
          </cell>
          <cell r="E17">
            <v>22777</v>
          </cell>
        </row>
        <row r="31">
          <cell r="D31" t="str">
            <v>C943424</v>
          </cell>
        </row>
        <row r="32">
          <cell r="D32">
            <v>30981.3</v>
          </cell>
        </row>
        <row r="35">
          <cell r="D35">
            <v>1</v>
          </cell>
        </row>
      </sheetData>
      <sheetData sheetId="8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7">
          <cell r="K7">
            <v>3.99</v>
          </cell>
        </row>
        <row r="17">
          <cell r="D17">
            <v>30363.3</v>
          </cell>
          <cell r="E17">
            <v>9163</v>
          </cell>
        </row>
        <row r="31">
          <cell r="D31" t="str">
            <v>BC3080999</v>
          </cell>
        </row>
        <row r="32">
          <cell r="D32">
            <v>17859</v>
          </cell>
        </row>
        <row r="35">
          <cell r="D35">
            <v>1</v>
          </cell>
        </row>
      </sheetData>
      <sheetData sheetId="8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3.99</v>
          </cell>
        </row>
        <row r="17">
          <cell r="D17">
            <v>14918.8</v>
          </cell>
          <cell r="E17">
            <v>19432.7</v>
          </cell>
        </row>
        <row r="31">
          <cell r="D31" t="str">
            <v>C0060262</v>
          </cell>
        </row>
        <row r="32">
          <cell r="D32">
            <v>55639.199999999997</v>
          </cell>
        </row>
        <row r="35">
          <cell r="D35">
            <v>1</v>
          </cell>
        </row>
      </sheetData>
      <sheetData sheetId="7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 (30)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7">
          <cell r="K7">
            <v>3.99</v>
          </cell>
        </row>
        <row r="17">
          <cell r="D17">
            <v>9021.7000000000007</v>
          </cell>
          <cell r="E17">
            <v>18921.400000000001</v>
          </cell>
        </row>
        <row r="31">
          <cell r="D31" t="str">
            <v>C250848</v>
          </cell>
        </row>
        <row r="32">
          <cell r="D32">
            <v>35141.699999999997</v>
          </cell>
        </row>
        <row r="35">
          <cell r="D35">
            <v>1</v>
          </cell>
        </row>
      </sheetData>
      <sheetData sheetId="4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7">
          <cell r="K7">
            <v>3.07</v>
          </cell>
        </row>
        <row r="17">
          <cell r="D17">
            <v>25453</v>
          </cell>
          <cell r="E17">
            <v>2483</v>
          </cell>
        </row>
        <row r="31">
          <cell r="D31">
            <v>9222859</v>
          </cell>
        </row>
        <row r="32">
          <cell r="D32">
            <v>107437</v>
          </cell>
        </row>
        <row r="35">
          <cell r="D35">
            <v>10</v>
          </cell>
        </row>
      </sheetData>
      <sheetData sheetId="7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7">
          <cell r="K7">
            <v>3.19</v>
          </cell>
        </row>
        <row r="17">
          <cell r="D17">
            <v>8517.5400000000009</v>
          </cell>
          <cell r="E17">
            <v>3468.74</v>
          </cell>
        </row>
        <row r="31">
          <cell r="D31">
            <v>3029603</v>
          </cell>
        </row>
        <row r="32">
          <cell r="D32">
            <v>23228</v>
          </cell>
        </row>
        <row r="35">
          <cell r="D35">
            <v>15</v>
          </cell>
        </row>
      </sheetData>
      <sheetData sheetId="6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7">
          <cell r="K7">
            <v>3.19</v>
          </cell>
        </row>
        <row r="17">
          <cell r="D17">
            <v>31353</v>
          </cell>
          <cell r="E17">
            <v>1594</v>
          </cell>
        </row>
        <row r="31">
          <cell r="D31">
            <v>41682418</v>
          </cell>
        </row>
        <row r="32">
          <cell r="D32">
            <v>4390.2</v>
          </cell>
        </row>
        <row r="35">
          <cell r="D35">
            <v>1</v>
          </cell>
        </row>
      </sheetData>
      <sheetData sheetId="5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4.5</v>
          </cell>
        </row>
        <row r="17">
          <cell r="D17">
            <v>3862.5</v>
          </cell>
          <cell r="E17">
            <v>3105.1</v>
          </cell>
        </row>
        <row r="31">
          <cell r="D31">
            <v>626960</v>
          </cell>
        </row>
        <row r="32">
          <cell r="D32">
            <v>6471.8</v>
          </cell>
        </row>
        <row r="35">
          <cell r="D35">
            <v>1</v>
          </cell>
        </row>
      </sheetData>
      <sheetData sheetId="7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4.5</v>
          </cell>
        </row>
        <row r="17">
          <cell r="D17">
            <v>7934.7</v>
          </cell>
          <cell r="E17">
            <v>11689.8</v>
          </cell>
        </row>
        <row r="31">
          <cell r="D31">
            <v>22523202</v>
          </cell>
        </row>
        <row r="32">
          <cell r="D32">
            <v>15752.4</v>
          </cell>
        </row>
        <row r="35">
          <cell r="D35">
            <v>1</v>
          </cell>
        </row>
      </sheetData>
      <sheetData sheetId="7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6.14</v>
          </cell>
        </row>
        <row r="17">
          <cell r="D17">
            <v>1864.24</v>
          </cell>
          <cell r="E17">
            <v>114.5</v>
          </cell>
        </row>
        <row r="31">
          <cell r="D31">
            <v>23292067</v>
          </cell>
        </row>
        <row r="32">
          <cell r="D32">
            <v>2631.64</v>
          </cell>
        </row>
        <row r="35">
          <cell r="D35">
            <v>40</v>
          </cell>
        </row>
      </sheetData>
      <sheetData sheetId="9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2.97</v>
          </cell>
        </row>
        <row r="17">
          <cell r="D17">
            <v>2762.1</v>
          </cell>
          <cell r="E17">
            <v>1930.4</v>
          </cell>
        </row>
        <row r="31">
          <cell r="D31" t="str">
            <v>BC0946739</v>
          </cell>
        </row>
        <row r="32">
          <cell r="D32">
            <v>30407</v>
          </cell>
        </row>
        <row r="35">
          <cell r="D35">
            <v>1</v>
          </cell>
        </row>
      </sheetData>
      <sheetData sheetId="7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4.5</v>
          </cell>
        </row>
        <row r="17">
          <cell r="D17">
            <v>1205.3</v>
          </cell>
          <cell r="E17">
            <v>3790.1</v>
          </cell>
        </row>
        <row r="31">
          <cell r="D31" t="str">
            <v>E114481</v>
          </cell>
        </row>
        <row r="32">
          <cell r="D32">
            <v>4996.2</v>
          </cell>
        </row>
        <row r="35">
          <cell r="D35">
            <v>1</v>
          </cell>
        </row>
      </sheetData>
      <sheetData sheetId="7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4.5</v>
          </cell>
        </row>
        <row r="17">
          <cell r="D17">
            <v>4515.8</v>
          </cell>
          <cell r="E17">
            <v>3840.3</v>
          </cell>
        </row>
        <row r="31">
          <cell r="D31">
            <v>3414258</v>
          </cell>
        </row>
        <row r="32">
          <cell r="D32">
            <v>7740</v>
          </cell>
        </row>
        <row r="35">
          <cell r="D35">
            <v>1</v>
          </cell>
        </row>
      </sheetData>
      <sheetData sheetId="7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3.79</v>
          </cell>
        </row>
        <row r="17">
          <cell r="D17">
            <v>589.5</v>
          </cell>
          <cell r="E17">
            <v>1396.2</v>
          </cell>
        </row>
        <row r="31">
          <cell r="D31">
            <v>22521270</v>
          </cell>
        </row>
        <row r="32">
          <cell r="D32">
            <v>4677.3</v>
          </cell>
        </row>
        <row r="35">
          <cell r="D35">
            <v>1</v>
          </cell>
        </row>
      </sheetData>
      <sheetData sheetId="7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2.62</v>
          </cell>
        </row>
        <row r="17">
          <cell r="D17">
            <v>1488.8</v>
          </cell>
          <cell r="E17">
            <v>1605.1</v>
          </cell>
        </row>
        <row r="31">
          <cell r="D31" t="str">
            <v>D611305</v>
          </cell>
        </row>
        <row r="32">
          <cell r="D32">
            <v>13938.4</v>
          </cell>
        </row>
        <row r="35">
          <cell r="D35">
            <v>1</v>
          </cell>
        </row>
      </sheetData>
      <sheetData sheetId="7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3.74</v>
          </cell>
        </row>
        <row r="17">
          <cell r="D17">
            <v>41.07</v>
          </cell>
          <cell r="E17">
            <v>36.44</v>
          </cell>
        </row>
        <row r="31">
          <cell r="D31">
            <v>3414258</v>
          </cell>
        </row>
        <row r="32">
          <cell r="D32">
            <v>45260</v>
          </cell>
        </row>
        <row r="35">
          <cell r="D35">
            <v>15</v>
          </cell>
        </row>
      </sheetData>
      <sheetData sheetId="7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2.62</v>
          </cell>
        </row>
        <row r="17">
          <cell r="D17">
            <v>1293</v>
          </cell>
          <cell r="E17">
            <v>467.6</v>
          </cell>
        </row>
        <row r="31">
          <cell r="D31" t="str">
            <v>D611305</v>
          </cell>
        </row>
        <row r="32">
          <cell r="D32">
            <v>48256.6</v>
          </cell>
        </row>
        <row r="35">
          <cell r="D35">
            <v>1</v>
          </cell>
        </row>
      </sheetData>
      <sheetData sheetId="7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3.79</v>
          </cell>
        </row>
        <row r="17">
          <cell r="D17">
            <v>355</v>
          </cell>
          <cell r="E17">
            <v>749.9</v>
          </cell>
        </row>
        <row r="31">
          <cell r="D31">
            <v>23212771</v>
          </cell>
        </row>
        <row r="32">
          <cell r="D32">
            <v>16901.400000000001</v>
          </cell>
        </row>
        <row r="35">
          <cell r="D35">
            <v>1</v>
          </cell>
        </row>
      </sheetData>
      <sheetData sheetId="7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7">
          <cell r="K7">
            <v>3.2</v>
          </cell>
        </row>
        <row r="17">
          <cell r="D17">
            <v>856.33</v>
          </cell>
          <cell r="E17">
            <v>249.53</v>
          </cell>
        </row>
        <row r="31">
          <cell r="D31">
            <v>3080757</v>
          </cell>
        </row>
        <row r="32">
          <cell r="D32">
            <v>47879</v>
          </cell>
        </row>
        <row r="35">
          <cell r="D35">
            <v>15</v>
          </cell>
        </row>
      </sheetData>
      <sheetData sheetId="79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>
        <row r="7">
          <cell r="K7">
            <v>3.2</v>
          </cell>
        </row>
        <row r="17">
          <cell r="D17">
            <v>5.83</v>
          </cell>
          <cell r="E17">
            <v>0.42</v>
          </cell>
        </row>
        <row r="31">
          <cell r="D31">
            <v>3080757</v>
          </cell>
        </row>
        <row r="32">
          <cell r="D32">
            <v>54</v>
          </cell>
        </row>
        <row r="35">
          <cell r="D35">
            <v>15</v>
          </cell>
        </row>
      </sheetData>
      <sheetData sheetId="7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4-20 (2)"/>
      <sheetName val="05-20"/>
      <sheetName val="05-20 (2)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7">
          <cell r="K7">
            <v>3.56</v>
          </cell>
        </row>
        <row r="17">
          <cell r="D17">
            <v>984.27</v>
          </cell>
          <cell r="E17">
            <v>196.98</v>
          </cell>
        </row>
        <row r="31">
          <cell r="D31">
            <v>3688600</v>
          </cell>
        </row>
        <row r="32">
          <cell r="D32">
            <v>16634</v>
          </cell>
        </row>
        <row r="35">
          <cell r="D35">
            <v>60</v>
          </cell>
        </row>
      </sheetData>
      <sheetData sheetId="92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7.08</v>
          </cell>
        </row>
        <row r="17">
          <cell r="D17">
            <v>17705</v>
          </cell>
          <cell r="E17">
            <v>24437</v>
          </cell>
        </row>
        <row r="31">
          <cell r="D31" t="str">
            <v>C0177570</v>
          </cell>
        </row>
        <row r="32">
          <cell r="D32">
            <v>42049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22">
          <cell r="D22">
            <v>431</v>
          </cell>
        </row>
      </sheetData>
      <sheetData sheetId="70">
        <row r="16">
          <cell r="K16">
            <v>660</v>
          </cell>
        </row>
      </sheetData>
      <sheetData sheetId="71">
        <row r="16">
          <cell r="K16">
            <v>660</v>
          </cell>
        </row>
      </sheetData>
      <sheetData sheetId="72">
        <row r="16">
          <cell r="K16">
            <v>660</v>
          </cell>
        </row>
      </sheetData>
      <sheetData sheetId="73">
        <row r="16">
          <cell r="K16">
            <v>660</v>
          </cell>
        </row>
      </sheetData>
      <sheetData sheetId="74">
        <row r="16">
          <cell r="K16">
            <v>660</v>
          </cell>
        </row>
      </sheetData>
      <sheetData sheetId="75">
        <row r="16">
          <cell r="K16">
            <v>660</v>
          </cell>
        </row>
      </sheetData>
      <sheetData sheetId="76">
        <row r="22">
          <cell r="D22">
            <v>231</v>
          </cell>
        </row>
      </sheetData>
      <sheetData sheetId="77">
        <row r="22">
          <cell r="D22">
            <v>261</v>
          </cell>
        </row>
      </sheetData>
      <sheetData sheetId="78">
        <row r="16">
          <cell r="K16">
            <v>660</v>
          </cell>
        </row>
      </sheetData>
      <sheetData sheetId="79">
        <row r="16">
          <cell r="K16">
            <v>660</v>
          </cell>
        </row>
      </sheetData>
      <sheetData sheetId="80">
        <row r="16">
          <cell r="K16">
            <v>660</v>
          </cell>
        </row>
      </sheetData>
      <sheetData sheetId="81">
        <row r="22">
          <cell r="D22">
            <v>278</v>
          </cell>
        </row>
      </sheetData>
      <sheetData sheetId="82">
        <row r="16">
          <cell r="K16">
            <v>720</v>
          </cell>
        </row>
      </sheetData>
      <sheetData sheetId="83">
        <row r="16">
          <cell r="K16">
            <v>720</v>
          </cell>
        </row>
      </sheetData>
      <sheetData sheetId="84">
        <row r="16">
          <cell r="K16">
            <v>720</v>
          </cell>
        </row>
      </sheetData>
      <sheetData sheetId="85">
        <row r="16">
          <cell r="K16">
            <v>720</v>
          </cell>
        </row>
      </sheetData>
      <sheetData sheetId="86">
        <row r="16">
          <cell r="K16">
            <v>720</v>
          </cell>
        </row>
      </sheetData>
      <sheetData sheetId="87">
        <row r="16">
          <cell r="K16">
            <v>720</v>
          </cell>
        </row>
      </sheetData>
      <sheetData sheetId="88">
        <row r="22">
          <cell r="D22">
            <v>266</v>
          </cell>
        </row>
      </sheetData>
      <sheetData sheetId="89">
        <row r="7">
          <cell r="K7">
            <v>7.08</v>
          </cell>
        </row>
        <row r="17">
          <cell r="D17">
            <v>17190</v>
          </cell>
          <cell r="E17">
            <v>27900</v>
          </cell>
        </row>
        <row r="31">
          <cell r="D31" t="str">
            <v>C0177665</v>
          </cell>
        </row>
        <row r="32">
          <cell r="D32">
            <v>41210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9.56</v>
          </cell>
        </row>
        <row r="17">
          <cell r="D17">
            <v>9129</v>
          </cell>
          <cell r="E17">
            <v>8315</v>
          </cell>
        </row>
        <row r="31">
          <cell r="D31" t="str">
            <v>C0162347</v>
          </cell>
        </row>
        <row r="32">
          <cell r="D32">
            <v>92852</v>
          </cell>
        </row>
        <row r="35">
          <cell r="D35">
            <v>1</v>
          </cell>
        </row>
      </sheetData>
      <sheetData sheetId="90"/>
      <sheetData sheetId="9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3.56</v>
          </cell>
        </row>
        <row r="17">
          <cell r="D17">
            <v>12909</v>
          </cell>
          <cell r="E17">
            <v>15292</v>
          </cell>
        </row>
        <row r="31">
          <cell r="D31" t="str">
            <v>C263912</v>
          </cell>
        </row>
        <row r="32">
          <cell r="D32">
            <v>19862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6.61</v>
          </cell>
        </row>
        <row r="17">
          <cell r="D17">
            <v>164006</v>
          </cell>
          <cell r="E17">
            <v>17870</v>
          </cell>
        </row>
        <row r="31">
          <cell r="D31">
            <v>43623180</v>
          </cell>
        </row>
        <row r="32">
          <cell r="D32">
            <v>81272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3.07</v>
          </cell>
        </row>
        <row r="17">
          <cell r="D17">
            <v>42562</v>
          </cell>
          <cell r="E17">
            <v>29298</v>
          </cell>
        </row>
        <row r="31">
          <cell r="D31">
            <v>22485429</v>
          </cell>
        </row>
        <row r="32">
          <cell r="D32">
            <v>20987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7">
          <cell r="K7">
            <v>2.48</v>
          </cell>
        </row>
        <row r="17">
          <cell r="D17">
            <v>10488</v>
          </cell>
          <cell r="E17">
            <v>5491</v>
          </cell>
        </row>
        <row r="31">
          <cell r="D31" t="str">
            <v>E023800</v>
          </cell>
        </row>
        <row r="32">
          <cell r="D32">
            <v>5070</v>
          </cell>
        </row>
        <row r="35">
          <cell r="D35">
            <v>10</v>
          </cell>
        </row>
      </sheetData>
      <sheetData sheetId="8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7">
          <cell r="K7">
            <v>3.59</v>
          </cell>
        </row>
        <row r="17">
          <cell r="D17">
            <v>14321</v>
          </cell>
          <cell r="E17">
            <v>23556</v>
          </cell>
        </row>
        <row r="31">
          <cell r="D31" t="str">
            <v>BC2952488</v>
          </cell>
        </row>
        <row r="32">
          <cell r="D32">
            <v>32040</v>
          </cell>
        </row>
        <row r="35">
          <cell r="D35">
            <v>1</v>
          </cell>
        </row>
      </sheetData>
      <sheetData sheetId="83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7">
          <cell r="K7">
            <v>3.59</v>
          </cell>
        </row>
        <row r="17">
          <cell r="D17">
            <v>12745</v>
          </cell>
          <cell r="E17">
            <v>6600</v>
          </cell>
        </row>
        <row r="31">
          <cell r="D31" t="str">
            <v>BC3003889</v>
          </cell>
        </row>
        <row r="32">
          <cell r="D32">
            <v>9260</v>
          </cell>
        </row>
        <row r="35">
          <cell r="D35">
            <v>1</v>
          </cell>
        </row>
      </sheetData>
      <sheetData sheetId="83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3.56</v>
          </cell>
        </row>
        <row r="17">
          <cell r="D17">
            <v>9753</v>
          </cell>
          <cell r="E17">
            <v>29232</v>
          </cell>
        </row>
        <row r="31">
          <cell r="D31">
            <v>22524755</v>
          </cell>
        </row>
        <row r="32">
          <cell r="D32">
            <v>14550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7">
          <cell r="K7">
            <v>1.78</v>
          </cell>
        </row>
        <row r="17">
          <cell r="D17">
            <v>2583.73</v>
          </cell>
          <cell r="E17">
            <v>0.3</v>
          </cell>
        </row>
        <row r="31">
          <cell r="D31">
            <v>18028928</v>
          </cell>
        </row>
        <row r="32">
          <cell r="D32">
            <v>6492</v>
          </cell>
        </row>
        <row r="35">
          <cell r="D35">
            <v>30</v>
          </cell>
        </row>
      </sheetData>
      <sheetData sheetId="57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7">
          <cell r="K7">
            <v>4.0199999999999996</v>
          </cell>
        </row>
        <row r="17">
          <cell r="D17">
            <v>189</v>
          </cell>
          <cell r="E17">
            <v>5851</v>
          </cell>
        </row>
        <row r="32">
          <cell r="D32">
            <v>6531</v>
          </cell>
        </row>
        <row r="35">
          <cell r="D35">
            <v>1</v>
          </cell>
        </row>
      </sheetData>
      <sheetData sheetId="52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7">
          <cell r="K7">
            <v>4.0199999999999996</v>
          </cell>
        </row>
        <row r="17">
          <cell r="D17">
            <v>671</v>
          </cell>
          <cell r="E17">
            <v>2799</v>
          </cell>
        </row>
        <row r="31">
          <cell r="D31">
            <v>51138421</v>
          </cell>
        </row>
        <row r="32">
          <cell r="D32">
            <v>5453</v>
          </cell>
        </row>
        <row r="35">
          <cell r="D35">
            <v>1</v>
          </cell>
        </row>
      </sheetData>
      <sheetData sheetId="52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7">
          <cell r="K7">
            <v>2.97</v>
          </cell>
        </row>
        <row r="17">
          <cell r="D17">
            <v>1941</v>
          </cell>
          <cell r="E17">
            <v>4431</v>
          </cell>
        </row>
        <row r="31">
          <cell r="D31" t="str">
            <v>C926065</v>
          </cell>
        </row>
        <row r="32">
          <cell r="D32">
            <v>11378</v>
          </cell>
        </row>
        <row r="35">
          <cell r="D35">
            <v>1</v>
          </cell>
        </row>
      </sheetData>
      <sheetData sheetId="52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4.5</v>
          </cell>
        </row>
        <row r="17">
          <cell r="D17">
            <v>2722</v>
          </cell>
          <cell r="E17">
            <v>5573</v>
          </cell>
        </row>
        <row r="31">
          <cell r="D31" t="str">
            <v>D422444</v>
          </cell>
        </row>
        <row r="32">
          <cell r="D32">
            <v>24860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4.5</v>
          </cell>
        </row>
        <row r="17">
          <cell r="D17">
            <v>967</v>
          </cell>
          <cell r="E17">
            <v>655</v>
          </cell>
        </row>
        <row r="31">
          <cell r="D31">
            <v>535113</v>
          </cell>
        </row>
        <row r="32">
          <cell r="D32">
            <v>4043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01-24"/>
      <sheetName val="12-23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4.5</v>
          </cell>
        </row>
        <row r="17">
          <cell r="D17">
            <v>4447</v>
          </cell>
          <cell r="E17">
            <v>6534</v>
          </cell>
        </row>
        <row r="31">
          <cell r="D31">
            <v>23224298</v>
          </cell>
        </row>
        <row r="32">
          <cell r="D32">
            <v>10890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4.5</v>
          </cell>
        </row>
        <row r="17">
          <cell r="D17">
            <v>3234</v>
          </cell>
          <cell r="E17">
            <v>5088</v>
          </cell>
        </row>
        <row r="31">
          <cell r="D31">
            <v>264179</v>
          </cell>
        </row>
        <row r="32">
          <cell r="D32">
            <v>34231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4.5</v>
          </cell>
        </row>
        <row r="17">
          <cell r="D17">
            <v>2942</v>
          </cell>
          <cell r="E17">
            <v>2730</v>
          </cell>
        </row>
        <row r="31">
          <cell r="D31" t="str">
            <v>C0180162</v>
          </cell>
        </row>
        <row r="32">
          <cell r="D32">
            <v>34354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4.5</v>
          </cell>
        </row>
        <row r="17">
          <cell r="D17">
            <v>1340</v>
          </cell>
          <cell r="E17">
            <v>1731</v>
          </cell>
        </row>
        <row r="31">
          <cell r="D31">
            <v>8639202</v>
          </cell>
        </row>
        <row r="32">
          <cell r="D32">
            <v>3475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3.79</v>
          </cell>
        </row>
        <row r="17">
          <cell r="D17">
            <v>258</v>
          </cell>
          <cell r="E17">
            <v>1877</v>
          </cell>
        </row>
        <row r="32">
          <cell r="D32">
            <v>13142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6">
          <cell r="K16">
            <v>31800</v>
          </cell>
        </row>
      </sheetData>
      <sheetData sheetId="68">
        <row r="16">
          <cell r="K16">
            <v>39750</v>
          </cell>
        </row>
      </sheetData>
      <sheetData sheetId="69">
        <row r="16">
          <cell r="K16">
            <v>39750</v>
          </cell>
        </row>
      </sheetData>
      <sheetData sheetId="70">
        <row r="16">
          <cell r="K16">
            <v>39750</v>
          </cell>
        </row>
      </sheetData>
      <sheetData sheetId="71">
        <row r="16">
          <cell r="K16">
            <v>39750</v>
          </cell>
        </row>
      </sheetData>
      <sheetData sheetId="72">
        <row r="16">
          <cell r="K16">
            <v>39750</v>
          </cell>
        </row>
      </sheetData>
      <sheetData sheetId="73">
        <row r="16">
          <cell r="K16">
            <v>39750</v>
          </cell>
        </row>
      </sheetData>
      <sheetData sheetId="74">
        <row r="16">
          <cell r="K16">
            <v>39750</v>
          </cell>
        </row>
      </sheetData>
      <sheetData sheetId="75">
        <row r="16">
          <cell r="K16">
            <v>39750</v>
          </cell>
        </row>
      </sheetData>
      <sheetData sheetId="76">
        <row r="16">
          <cell r="K16">
            <v>39750</v>
          </cell>
        </row>
      </sheetData>
      <sheetData sheetId="77">
        <row r="16">
          <cell r="K16">
            <v>39750</v>
          </cell>
        </row>
      </sheetData>
      <sheetData sheetId="78">
        <row r="16">
          <cell r="K16">
            <v>39750</v>
          </cell>
        </row>
      </sheetData>
      <sheetData sheetId="79">
        <row r="16">
          <cell r="K16">
            <v>41245</v>
          </cell>
        </row>
      </sheetData>
      <sheetData sheetId="80">
        <row r="16">
          <cell r="K16">
            <v>41245</v>
          </cell>
        </row>
      </sheetData>
      <sheetData sheetId="81">
        <row r="16">
          <cell r="K16">
            <v>41245</v>
          </cell>
        </row>
      </sheetData>
      <sheetData sheetId="82">
        <row r="16">
          <cell r="K16">
            <v>41245</v>
          </cell>
        </row>
      </sheetData>
      <sheetData sheetId="83">
        <row r="16">
          <cell r="K16">
            <v>41245</v>
          </cell>
        </row>
      </sheetData>
      <sheetData sheetId="84">
        <row r="16">
          <cell r="K16">
            <v>41245</v>
          </cell>
        </row>
      </sheetData>
      <sheetData sheetId="85">
        <row r="16">
          <cell r="K16">
            <v>41245</v>
          </cell>
        </row>
      </sheetData>
      <sheetData sheetId="86">
        <row r="16">
          <cell r="K16">
            <v>41245</v>
          </cell>
        </row>
      </sheetData>
      <sheetData sheetId="87">
        <row r="7">
          <cell r="K7">
            <v>3.07</v>
          </cell>
        </row>
        <row r="17">
          <cell r="D17">
            <v>148.55000000000001</v>
          </cell>
          <cell r="E17">
            <v>536.94000000000005</v>
          </cell>
        </row>
        <row r="31">
          <cell r="D31">
            <v>3349499</v>
          </cell>
        </row>
        <row r="32">
          <cell r="D32">
            <v>20405.7</v>
          </cell>
        </row>
        <row r="35">
          <cell r="D35">
            <v>30</v>
          </cell>
        </row>
      </sheetData>
      <sheetData sheetId="88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3.79</v>
          </cell>
        </row>
        <row r="17">
          <cell r="D17">
            <v>3662</v>
          </cell>
          <cell r="E17">
            <v>2670</v>
          </cell>
        </row>
        <row r="31">
          <cell r="D31">
            <v>24507319</v>
          </cell>
        </row>
        <row r="32">
          <cell r="D32">
            <v>5647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2.62</v>
          </cell>
        </row>
        <row r="17">
          <cell r="D17">
            <v>891</v>
          </cell>
          <cell r="E17">
            <v>1031</v>
          </cell>
        </row>
        <row r="31">
          <cell r="D31" t="str">
            <v>C0177489</v>
          </cell>
        </row>
        <row r="32">
          <cell r="D32">
            <v>25203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3.79</v>
          </cell>
        </row>
        <row r="17">
          <cell r="D17">
            <v>478</v>
          </cell>
          <cell r="E17">
            <v>490</v>
          </cell>
        </row>
        <row r="31">
          <cell r="D31" t="str">
            <v>E114729</v>
          </cell>
        </row>
        <row r="32">
          <cell r="D32">
            <v>6885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3.79</v>
          </cell>
        </row>
        <row r="17">
          <cell r="D17">
            <v>457</v>
          </cell>
          <cell r="E17">
            <v>1346</v>
          </cell>
        </row>
        <row r="31">
          <cell r="D31" t="str">
            <v>D412887</v>
          </cell>
        </row>
        <row r="32">
          <cell r="D32">
            <v>7291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3.79</v>
          </cell>
        </row>
        <row r="17">
          <cell r="D17">
            <v>210</v>
          </cell>
          <cell r="E17">
            <v>246</v>
          </cell>
        </row>
        <row r="31">
          <cell r="D31" t="str">
            <v>C941261</v>
          </cell>
        </row>
        <row r="32">
          <cell r="D32">
            <v>4224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11-20"/>
      <sheetName val="12-20"/>
      <sheetName val="01-21"/>
      <sheetName val="02-21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K7">
            <v>4.5</v>
          </cell>
        </row>
        <row r="17">
          <cell r="D17">
            <v>3.8</v>
          </cell>
          <cell r="E17">
            <v>2.6</v>
          </cell>
        </row>
        <row r="31">
          <cell r="D31" t="str">
            <v>C774377</v>
          </cell>
        </row>
        <row r="32">
          <cell r="D32">
            <v>46214.3</v>
          </cell>
        </row>
        <row r="35">
          <cell r="D35">
            <v>1</v>
          </cell>
        </row>
      </sheetData>
      <sheetData sheetId="5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7.08</v>
          </cell>
        </row>
        <row r="17">
          <cell r="D17">
            <v>6667.6</v>
          </cell>
          <cell r="E17">
            <v>23815.7</v>
          </cell>
        </row>
        <row r="31">
          <cell r="D31">
            <v>10154222</v>
          </cell>
        </row>
        <row r="32">
          <cell r="D32">
            <v>27376.5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7.08</v>
          </cell>
        </row>
        <row r="17">
          <cell r="D17">
            <v>2197</v>
          </cell>
          <cell r="E17">
            <v>3820</v>
          </cell>
        </row>
        <row r="31">
          <cell r="D31">
            <v>51154020</v>
          </cell>
        </row>
        <row r="32">
          <cell r="D32">
            <v>19613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9.56</v>
          </cell>
        </row>
        <row r="17">
          <cell r="D17">
            <v>3470</v>
          </cell>
          <cell r="E17">
            <v>5655.4</v>
          </cell>
        </row>
        <row r="31">
          <cell r="D31"/>
        </row>
        <row r="32">
          <cell r="D32">
            <v>2025.7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11-18"/>
      <sheetName val="12-18"/>
      <sheetName val="01-19"/>
      <sheetName val="02-19"/>
      <sheetName val="03-19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  <sheetName val="Sheet15"/>
      <sheetName val="Sheet10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7">
          <cell r="K7">
            <v>7.08</v>
          </cell>
        </row>
        <row r="17">
          <cell r="D17">
            <v>25037.9</v>
          </cell>
          <cell r="E17">
            <v>13043</v>
          </cell>
        </row>
        <row r="31">
          <cell r="D31" t="str">
            <v>C521809</v>
          </cell>
        </row>
        <row r="32">
          <cell r="D32">
            <v>20438</v>
          </cell>
        </row>
        <row r="35">
          <cell r="D35">
            <v>1</v>
          </cell>
        </row>
      </sheetData>
      <sheetData sheetId="95"/>
      <sheetData sheetId="96"/>
      <sheetData sheetId="97"/>
      <sheetData sheetId="9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7">
          <cell r="K7">
            <v>2.76</v>
          </cell>
        </row>
        <row r="17">
          <cell r="D17">
            <v>299.27</v>
          </cell>
          <cell r="E17">
            <v>225.32</v>
          </cell>
        </row>
        <row r="31">
          <cell r="D31">
            <v>3808407</v>
          </cell>
        </row>
        <row r="32">
          <cell r="D32">
            <v>11496.1</v>
          </cell>
        </row>
        <row r="35">
          <cell r="D35">
            <v>80</v>
          </cell>
        </row>
      </sheetData>
      <sheetData sheetId="76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7">
          <cell r="K7">
            <v>3.56</v>
          </cell>
        </row>
        <row r="17">
          <cell r="D17">
            <v>4933.8</v>
          </cell>
          <cell r="E17">
            <v>15798.5</v>
          </cell>
        </row>
        <row r="31">
          <cell r="D31">
            <v>41911701</v>
          </cell>
        </row>
        <row r="32">
          <cell r="D32">
            <v>25851.200000000001</v>
          </cell>
        </row>
        <row r="35">
          <cell r="D35">
            <v>1</v>
          </cell>
        </row>
      </sheetData>
      <sheetData sheetId="90" refreshError="1"/>
      <sheetData sheetId="91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0"/>
      <sheetName val="05-20"/>
      <sheetName val="06-20"/>
      <sheetName val="07-20"/>
      <sheetName val="08-20"/>
      <sheetName val="09-20"/>
      <sheetName val="10-20"/>
      <sheetName val="11-20"/>
      <sheetName val="12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K7">
            <v>3.56</v>
          </cell>
        </row>
        <row r="17">
          <cell r="D17">
            <v>26217.9</v>
          </cell>
          <cell r="E17">
            <v>20316</v>
          </cell>
        </row>
        <row r="31">
          <cell r="D31" t="str">
            <v>C774934</v>
          </cell>
        </row>
        <row r="32">
          <cell r="D32">
            <v>34194.300000000003</v>
          </cell>
        </row>
        <row r="35">
          <cell r="D35">
            <v>1</v>
          </cell>
        </row>
      </sheetData>
      <sheetData sheetId="90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9-20"/>
      <sheetName val="10-20"/>
      <sheetName val="11-20"/>
      <sheetName val="12-20"/>
      <sheetName val="01-21"/>
      <sheetName val="01-21 (2)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22">
          <cell r="D22">
            <v>120.20000000000027</v>
          </cell>
        </row>
      </sheetData>
      <sheetData sheetId="66">
        <row r="16">
          <cell r="K16">
            <v>330</v>
          </cell>
        </row>
      </sheetData>
      <sheetData sheetId="67">
        <row r="22">
          <cell r="D22">
            <v>152.5</v>
          </cell>
        </row>
      </sheetData>
      <sheetData sheetId="68">
        <row r="16">
          <cell r="K16">
            <v>330</v>
          </cell>
        </row>
      </sheetData>
      <sheetData sheetId="69">
        <row r="16">
          <cell r="K16">
            <v>330</v>
          </cell>
        </row>
      </sheetData>
      <sheetData sheetId="70">
        <row r="16">
          <cell r="K16">
            <v>330</v>
          </cell>
        </row>
      </sheetData>
      <sheetData sheetId="71">
        <row r="16">
          <cell r="K16">
            <v>330</v>
          </cell>
        </row>
      </sheetData>
      <sheetData sheetId="72">
        <row r="22">
          <cell r="D22">
            <v>134.30000000000018</v>
          </cell>
        </row>
      </sheetData>
      <sheetData sheetId="73">
        <row r="16">
          <cell r="K16">
            <v>330</v>
          </cell>
        </row>
      </sheetData>
      <sheetData sheetId="74">
        <row r="16">
          <cell r="K16">
            <v>330</v>
          </cell>
        </row>
      </sheetData>
      <sheetData sheetId="75">
        <row r="16">
          <cell r="K16">
            <v>330</v>
          </cell>
        </row>
      </sheetData>
      <sheetData sheetId="76">
        <row r="22">
          <cell r="D22">
            <v>141.5</v>
          </cell>
        </row>
      </sheetData>
      <sheetData sheetId="77">
        <row r="22">
          <cell r="D22">
            <v>163.5</v>
          </cell>
        </row>
      </sheetData>
      <sheetData sheetId="78">
        <row r="16">
          <cell r="K16">
            <v>360</v>
          </cell>
        </row>
      </sheetData>
      <sheetData sheetId="79">
        <row r="22">
          <cell r="D22">
            <v>149.89999999999964</v>
          </cell>
        </row>
      </sheetData>
      <sheetData sheetId="80">
        <row r="16">
          <cell r="K16">
            <v>360</v>
          </cell>
        </row>
      </sheetData>
      <sheetData sheetId="81">
        <row r="16">
          <cell r="K16">
            <v>360</v>
          </cell>
        </row>
      </sheetData>
      <sheetData sheetId="82">
        <row r="16">
          <cell r="K16">
            <v>360</v>
          </cell>
        </row>
      </sheetData>
      <sheetData sheetId="83">
        <row r="16">
          <cell r="K16">
            <v>360</v>
          </cell>
        </row>
      </sheetData>
      <sheetData sheetId="84">
        <row r="22">
          <cell r="D22">
            <v>111.60000000000036</v>
          </cell>
        </row>
      </sheetData>
      <sheetData sheetId="85">
        <row r="7">
          <cell r="K7">
            <v>3.99</v>
          </cell>
        </row>
        <row r="17">
          <cell r="D17">
            <v>6856.4</v>
          </cell>
          <cell r="E17">
            <v>8937.7000000000007</v>
          </cell>
        </row>
        <row r="31">
          <cell r="D31">
            <v>52823736</v>
          </cell>
        </row>
        <row r="32">
          <cell r="D32">
            <v>10941</v>
          </cell>
        </row>
        <row r="35">
          <cell r="D35">
            <v>1</v>
          </cell>
        </row>
      </sheetData>
      <sheetData sheetId="86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1-21"/>
      <sheetName val="02-21"/>
      <sheetName val="03-21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7">
          <cell r="K7">
            <v>3.99</v>
          </cell>
        </row>
        <row r="17">
          <cell r="D17">
            <v>24343.4</v>
          </cell>
          <cell r="E17">
            <v>7153.2</v>
          </cell>
        </row>
        <row r="31">
          <cell r="D31" t="str">
            <v>C915455</v>
          </cell>
        </row>
        <row r="32">
          <cell r="D32">
            <v>29021.7</v>
          </cell>
        </row>
        <row r="35">
          <cell r="D35">
            <v>1</v>
          </cell>
        </row>
      </sheetData>
      <sheetData sheetId="8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7">
          <cell r="K7">
            <v>3.99</v>
          </cell>
        </row>
        <row r="17">
          <cell r="D17">
            <v>5464.1</v>
          </cell>
          <cell r="E17">
            <v>21523.599999999999</v>
          </cell>
        </row>
        <row r="31">
          <cell r="D31" t="str">
            <v>D412712</v>
          </cell>
        </row>
        <row r="32">
          <cell r="D32">
            <v>31623.9</v>
          </cell>
        </row>
        <row r="35">
          <cell r="D35">
            <v>1</v>
          </cell>
        </row>
      </sheetData>
      <sheetData sheetId="78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7">
          <cell r="K7">
            <v>3.99</v>
          </cell>
        </row>
        <row r="17">
          <cell r="D17">
            <v>14413.6</v>
          </cell>
          <cell r="E17">
            <v>34032.199999999997</v>
          </cell>
        </row>
        <row r="31">
          <cell r="D31" t="str">
            <v>C204591</v>
          </cell>
        </row>
        <row r="32">
          <cell r="D32">
            <v>54734.7</v>
          </cell>
        </row>
        <row r="35">
          <cell r="D35">
            <v>1</v>
          </cell>
        </row>
      </sheetData>
      <sheetData sheetId="73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9-21"/>
      <sheetName val="10-21"/>
      <sheetName val="11-21"/>
      <sheetName val="12-21"/>
      <sheetName val="01-22"/>
      <sheetName val="02-22"/>
      <sheetName val="03-22"/>
      <sheetName val="04-22"/>
      <sheetName val="05-22"/>
      <sheetName val="06-22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7">
          <cell r="K7">
            <v>3.99</v>
          </cell>
        </row>
        <row r="17">
          <cell r="D17">
            <v>2632.6</v>
          </cell>
          <cell r="E17">
            <v>29061.3</v>
          </cell>
        </row>
        <row r="31">
          <cell r="D31" t="str">
            <v>C798679</v>
          </cell>
        </row>
        <row r="32">
          <cell r="D32">
            <v>38627.5</v>
          </cell>
        </row>
        <row r="35">
          <cell r="D35">
            <v>1</v>
          </cell>
        </row>
      </sheetData>
      <sheetData sheetId="73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7">
          <cell r="K7">
            <v>4.0199999999999996</v>
          </cell>
        </row>
        <row r="17">
          <cell r="D17">
            <v>10556.2</v>
          </cell>
          <cell r="E17">
            <v>14539.4</v>
          </cell>
        </row>
        <row r="31">
          <cell r="D31" t="str">
            <v>D633260</v>
          </cell>
        </row>
        <row r="32">
          <cell r="D32">
            <v>19671.3</v>
          </cell>
        </row>
        <row r="35">
          <cell r="D35">
            <v>1</v>
          </cell>
        </row>
      </sheetData>
      <sheetData sheetId="62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7-22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7">
          <cell r="K7">
            <v>4.0199999999999996</v>
          </cell>
        </row>
        <row r="17">
          <cell r="D17">
            <v>9306.6</v>
          </cell>
          <cell r="E17">
            <v>16538.599999999999</v>
          </cell>
        </row>
        <row r="31">
          <cell r="D31" t="str">
            <v>D611540</v>
          </cell>
        </row>
        <row r="32">
          <cell r="D32">
            <v>20643</v>
          </cell>
        </row>
        <row r="35">
          <cell r="D35">
            <v>1</v>
          </cell>
        </row>
      </sheetData>
      <sheetData sheetId="63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8 FEB."/>
      <sheetName val="298 JAN."/>
      <sheetName val="298 DEC."/>
      <sheetName val="298 NOV."/>
      <sheetName val="298 OCT."/>
      <sheetName val="298 SEP."/>
      <sheetName val="298 AUG."/>
      <sheetName val="298 JUL."/>
      <sheetName val="298 JUN."/>
      <sheetName val="298 MAY."/>
      <sheetName val="298 APR"/>
      <sheetName val="298 MAR"/>
      <sheetName val="298 FEB"/>
      <sheetName val="298 JAN"/>
      <sheetName val="298 DEC"/>
      <sheetName val="298 NOV"/>
      <sheetName val="298 OCT"/>
      <sheetName val="298 SEP"/>
      <sheetName val="298 AUG"/>
      <sheetName val="298 JUL"/>
      <sheetName val="298 JUN"/>
      <sheetName val="04-19"/>
      <sheetName val="05-19"/>
      <sheetName val="06-19"/>
      <sheetName val="07-19"/>
      <sheetName val="08-19"/>
      <sheetName val="09-19"/>
      <sheetName val="10-19"/>
      <sheetName val="11-19"/>
      <sheetName val="12-19"/>
      <sheetName val="01-20"/>
      <sheetName val="02-20"/>
      <sheetName val="03-20"/>
      <sheetName val="08-22"/>
      <sheetName val="09-22"/>
      <sheetName val="10-22"/>
      <sheetName val="11-22"/>
      <sheetName val="12-22"/>
      <sheetName val="01-23"/>
      <sheetName val="02-23"/>
      <sheetName val="03-23"/>
      <sheetName val="04-23"/>
      <sheetName val="05-23"/>
      <sheetName val="06-23"/>
      <sheetName val="07-23"/>
      <sheetName val="08-23"/>
      <sheetName val="09-23"/>
      <sheetName val="10-23"/>
      <sheetName val="11-23"/>
      <sheetName val="12-23"/>
      <sheetName val="01-24"/>
      <sheetName val="02-24"/>
      <sheetName val="03-24"/>
      <sheetName val="04-24"/>
      <sheetName val="05-24"/>
      <sheetName val="06-24"/>
      <sheetName val="07-24"/>
      <sheetName val="08-24"/>
      <sheetName val="09-24"/>
      <sheetName val="10-24"/>
      <sheetName val="11-24"/>
      <sheetName val="12-24"/>
      <sheetName val="01-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7">
          <cell r="K7">
            <v>4.0199999999999996</v>
          </cell>
        </row>
        <row r="17">
          <cell r="D17">
            <v>9109</v>
          </cell>
          <cell r="E17">
            <v>8811</v>
          </cell>
        </row>
        <row r="31">
          <cell r="D31" t="str">
            <v>E078000</v>
          </cell>
        </row>
        <row r="32">
          <cell r="D32">
            <v>14677</v>
          </cell>
        </row>
        <row r="35">
          <cell r="D35">
            <v>1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19B9-5894-4949-B4B3-5F46C4456938}">
  <sheetPr>
    <tabColor rgb="FF00B050"/>
    <pageSetUpPr fitToPage="1"/>
  </sheetPr>
  <dimension ref="A1:K173"/>
  <sheetViews>
    <sheetView tabSelected="1" view="pageBreakPreview" topLeftCell="C1" zoomScale="115" zoomScaleSheetLayoutView="115" workbookViewId="0">
      <selection activeCell="H19" sqref="H19"/>
    </sheetView>
  </sheetViews>
  <sheetFormatPr defaultRowHeight="15" x14ac:dyDescent="0.25"/>
  <cols>
    <col min="1" max="1" width="7.28515625" style="6" customWidth="1"/>
    <col min="2" max="2" width="11.7109375" style="6" customWidth="1"/>
    <col min="3" max="3" width="21.140625" style="6" customWidth="1"/>
    <col min="4" max="4" width="10.5703125" style="14" bestFit="1" customWidth="1"/>
    <col min="5" max="5" width="9.42578125" style="14" bestFit="1" customWidth="1"/>
    <col min="6" max="6" width="12" style="14" bestFit="1" customWidth="1"/>
    <col min="7" max="7" width="13.140625" style="6" bestFit="1" customWidth="1"/>
    <col min="8" max="8" width="12.85546875" style="6" bestFit="1" customWidth="1"/>
    <col min="9" max="9" width="5.42578125" style="6" bestFit="1" customWidth="1"/>
    <col min="10" max="10" width="10.140625" style="6" bestFit="1" customWidth="1"/>
    <col min="11" max="11" width="8" style="6" bestFit="1" customWidth="1"/>
    <col min="12" max="224" width="9.140625" style="6"/>
    <col min="225" max="225" width="13.7109375" style="6" customWidth="1"/>
    <col min="226" max="226" width="13.28515625" style="6" customWidth="1"/>
    <col min="227" max="227" width="7.28515625" style="6" customWidth="1"/>
    <col min="228" max="228" width="11.7109375" style="6" customWidth="1"/>
    <col min="229" max="229" width="21.140625" style="6" customWidth="1"/>
    <col min="230" max="230" width="11.140625" style="6" customWidth="1"/>
    <col min="231" max="231" width="10.7109375" style="6" customWidth="1"/>
    <col min="232" max="232" width="9.140625" style="6"/>
    <col min="233" max="233" width="13.42578125" style="6" customWidth="1"/>
    <col min="234" max="234" width="9.140625" style="6"/>
    <col min="235" max="235" width="11" style="6" customWidth="1"/>
    <col min="236" max="236" width="9.140625" style="6"/>
    <col min="237" max="237" width="11.28515625" style="6" customWidth="1"/>
    <col min="238" max="238" width="11.140625" style="6" bestFit="1" customWidth="1"/>
    <col min="239" max="239" width="13.85546875" style="6" customWidth="1"/>
    <col min="240" max="240" width="12.42578125" style="6" customWidth="1"/>
    <col min="241" max="241" width="10.140625" style="6" bestFit="1" customWidth="1"/>
    <col min="242" max="242" width="9.140625" style="6"/>
    <col min="243" max="243" width="12.42578125" style="6" bestFit="1" customWidth="1"/>
    <col min="244" max="244" width="10.140625" style="6" bestFit="1" customWidth="1"/>
    <col min="245" max="245" width="17.140625" style="6" bestFit="1" customWidth="1"/>
    <col min="246" max="246" width="12.42578125" style="6" bestFit="1" customWidth="1"/>
    <col min="247" max="248" width="9.140625" style="6"/>
    <col min="249" max="249" width="10.5703125" style="6" bestFit="1" customWidth="1"/>
    <col min="250" max="254" width="9.140625" style="6"/>
    <col min="255" max="255" width="9.5703125" style="6" bestFit="1" customWidth="1"/>
    <col min="256" max="480" width="9.140625" style="6"/>
    <col min="481" max="481" width="13.7109375" style="6" customWidth="1"/>
    <col min="482" max="482" width="13.28515625" style="6" customWidth="1"/>
    <col min="483" max="483" width="7.28515625" style="6" customWidth="1"/>
    <col min="484" max="484" width="11.7109375" style="6" customWidth="1"/>
    <col min="485" max="485" width="21.140625" style="6" customWidth="1"/>
    <col min="486" max="486" width="11.140625" style="6" customWidth="1"/>
    <col min="487" max="487" width="10.7109375" style="6" customWidth="1"/>
    <col min="488" max="488" width="9.140625" style="6"/>
    <col min="489" max="489" width="13.42578125" style="6" customWidth="1"/>
    <col min="490" max="490" width="9.140625" style="6"/>
    <col min="491" max="491" width="11" style="6" customWidth="1"/>
    <col min="492" max="492" width="9.140625" style="6"/>
    <col min="493" max="493" width="11.28515625" style="6" customWidth="1"/>
    <col min="494" max="494" width="11.140625" style="6" bestFit="1" customWidth="1"/>
    <col min="495" max="495" width="13.85546875" style="6" customWidth="1"/>
    <col min="496" max="496" width="12.42578125" style="6" customWidth="1"/>
    <col min="497" max="497" width="10.140625" style="6" bestFit="1" customWidth="1"/>
    <col min="498" max="498" width="9.140625" style="6"/>
    <col min="499" max="499" width="12.42578125" style="6" bestFit="1" customWidth="1"/>
    <col min="500" max="500" width="10.140625" style="6" bestFit="1" customWidth="1"/>
    <col min="501" max="501" width="17.140625" style="6" bestFit="1" customWidth="1"/>
    <col min="502" max="502" width="12.42578125" style="6" bestFit="1" customWidth="1"/>
    <col min="503" max="504" width="9.140625" style="6"/>
    <col min="505" max="505" width="10.5703125" style="6" bestFit="1" customWidth="1"/>
    <col min="506" max="510" width="9.140625" style="6"/>
    <col min="511" max="511" width="9.5703125" style="6" bestFit="1" customWidth="1"/>
    <col min="512" max="736" width="9.140625" style="6"/>
    <col min="737" max="737" width="13.7109375" style="6" customWidth="1"/>
    <col min="738" max="738" width="13.28515625" style="6" customWidth="1"/>
    <col min="739" max="739" width="7.28515625" style="6" customWidth="1"/>
    <col min="740" max="740" width="11.7109375" style="6" customWidth="1"/>
    <col min="741" max="741" width="21.140625" style="6" customWidth="1"/>
    <col min="742" max="742" width="11.140625" style="6" customWidth="1"/>
    <col min="743" max="743" width="10.7109375" style="6" customWidth="1"/>
    <col min="744" max="744" width="9.140625" style="6"/>
    <col min="745" max="745" width="13.42578125" style="6" customWidth="1"/>
    <col min="746" max="746" width="9.140625" style="6"/>
    <col min="747" max="747" width="11" style="6" customWidth="1"/>
    <col min="748" max="748" width="9.140625" style="6"/>
    <col min="749" max="749" width="11.28515625" style="6" customWidth="1"/>
    <col min="750" max="750" width="11.140625" style="6" bestFit="1" customWidth="1"/>
    <col min="751" max="751" width="13.85546875" style="6" customWidth="1"/>
    <col min="752" max="752" width="12.42578125" style="6" customWidth="1"/>
    <col min="753" max="753" width="10.140625" style="6" bestFit="1" customWidth="1"/>
    <col min="754" max="754" width="9.140625" style="6"/>
    <col min="755" max="755" width="12.42578125" style="6" bestFit="1" customWidth="1"/>
    <col min="756" max="756" width="10.140625" style="6" bestFit="1" customWidth="1"/>
    <col min="757" max="757" width="17.140625" style="6" bestFit="1" customWidth="1"/>
    <col min="758" max="758" width="12.42578125" style="6" bestFit="1" customWidth="1"/>
    <col min="759" max="760" width="9.140625" style="6"/>
    <col min="761" max="761" width="10.5703125" style="6" bestFit="1" customWidth="1"/>
    <col min="762" max="766" width="9.140625" style="6"/>
    <col min="767" max="767" width="9.5703125" style="6" bestFit="1" customWidth="1"/>
    <col min="768" max="992" width="9.140625" style="6"/>
    <col min="993" max="993" width="13.7109375" style="6" customWidth="1"/>
    <col min="994" max="994" width="13.28515625" style="6" customWidth="1"/>
    <col min="995" max="995" width="7.28515625" style="6" customWidth="1"/>
    <col min="996" max="996" width="11.7109375" style="6" customWidth="1"/>
    <col min="997" max="997" width="21.140625" style="6" customWidth="1"/>
    <col min="998" max="998" width="11.140625" style="6" customWidth="1"/>
    <col min="999" max="999" width="10.7109375" style="6" customWidth="1"/>
    <col min="1000" max="1000" width="9.140625" style="6"/>
    <col min="1001" max="1001" width="13.42578125" style="6" customWidth="1"/>
    <col min="1002" max="1002" width="9.140625" style="6"/>
    <col min="1003" max="1003" width="11" style="6" customWidth="1"/>
    <col min="1004" max="1004" width="9.140625" style="6"/>
    <col min="1005" max="1005" width="11.28515625" style="6" customWidth="1"/>
    <col min="1006" max="1006" width="11.140625" style="6" bestFit="1" customWidth="1"/>
    <col min="1007" max="1007" width="13.85546875" style="6" customWidth="1"/>
    <col min="1008" max="1008" width="12.42578125" style="6" customWidth="1"/>
    <col min="1009" max="1009" width="10.140625" style="6" bestFit="1" customWidth="1"/>
    <col min="1010" max="1010" width="9.140625" style="6"/>
    <col min="1011" max="1011" width="12.42578125" style="6" bestFit="1" customWidth="1"/>
    <col min="1012" max="1012" width="10.140625" style="6" bestFit="1" customWidth="1"/>
    <col min="1013" max="1013" width="17.140625" style="6" bestFit="1" customWidth="1"/>
    <col min="1014" max="1014" width="12.42578125" style="6" bestFit="1" customWidth="1"/>
    <col min="1015" max="1016" width="9.140625" style="6"/>
    <col min="1017" max="1017" width="10.5703125" style="6" bestFit="1" customWidth="1"/>
    <col min="1018" max="1022" width="9.140625" style="6"/>
    <col min="1023" max="1023" width="9.5703125" style="6" bestFit="1" customWidth="1"/>
    <col min="1024" max="1248" width="9.140625" style="6"/>
    <col min="1249" max="1249" width="13.7109375" style="6" customWidth="1"/>
    <col min="1250" max="1250" width="13.28515625" style="6" customWidth="1"/>
    <col min="1251" max="1251" width="7.28515625" style="6" customWidth="1"/>
    <col min="1252" max="1252" width="11.7109375" style="6" customWidth="1"/>
    <col min="1253" max="1253" width="21.140625" style="6" customWidth="1"/>
    <col min="1254" max="1254" width="11.140625" style="6" customWidth="1"/>
    <col min="1255" max="1255" width="10.7109375" style="6" customWidth="1"/>
    <col min="1256" max="1256" width="9.140625" style="6"/>
    <col min="1257" max="1257" width="13.42578125" style="6" customWidth="1"/>
    <col min="1258" max="1258" width="9.140625" style="6"/>
    <col min="1259" max="1259" width="11" style="6" customWidth="1"/>
    <col min="1260" max="1260" width="9.140625" style="6"/>
    <col min="1261" max="1261" width="11.28515625" style="6" customWidth="1"/>
    <col min="1262" max="1262" width="11.140625" style="6" bestFit="1" customWidth="1"/>
    <col min="1263" max="1263" width="13.85546875" style="6" customWidth="1"/>
    <col min="1264" max="1264" width="12.42578125" style="6" customWidth="1"/>
    <col min="1265" max="1265" width="10.140625" style="6" bestFit="1" customWidth="1"/>
    <col min="1266" max="1266" width="9.140625" style="6"/>
    <col min="1267" max="1267" width="12.42578125" style="6" bestFit="1" customWidth="1"/>
    <col min="1268" max="1268" width="10.140625" style="6" bestFit="1" customWidth="1"/>
    <col min="1269" max="1269" width="17.140625" style="6" bestFit="1" customWidth="1"/>
    <col min="1270" max="1270" width="12.42578125" style="6" bestFit="1" customWidth="1"/>
    <col min="1271" max="1272" width="9.140625" style="6"/>
    <col min="1273" max="1273" width="10.5703125" style="6" bestFit="1" customWidth="1"/>
    <col min="1274" max="1278" width="9.140625" style="6"/>
    <col min="1279" max="1279" width="9.5703125" style="6" bestFit="1" customWidth="1"/>
    <col min="1280" max="1504" width="9.140625" style="6"/>
    <col min="1505" max="1505" width="13.7109375" style="6" customWidth="1"/>
    <col min="1506" max="1506" width="13.28515625" style="6" customWidth="1"/>
    <col min="1507" max="1507" width="7.28515625" style="6" customWidth="1"/>
    <col min="1508" max="1508" width="11.7109375" style="6" customWidth="1"/>
    <col min="1509" max="1509" width="21.140625" style="6" customWidth="1"/>
    <col min="1510" max="1510" width="11.140625" style="6" customWidth="1"/>
    <col min="1511" max="1511" width="10.7109375" style="6" customWidth="1"/>
    <col min="1512" max="1512" width="9.140625" style="6"/>
    <col min="1513" max="1513" width="13.42578125" style="6" customWidth="1"/>
    <col min="1514" max="1514" width="9.140625" style="6"/>
    <col min="1515" max="1515" width="11" style="6" customWidth="1"/>
    <col min="1516" max="1516" width="9.140625" style="6"/>
    <col min="1517" max="1517" width="11.28515625" style="6" customWidth="1"/>
    <col min="1518" max="1518" width="11.140625" style="6" bestFit="1" customWidth="1"/>
    <col min="1519" max="1519" width="13.85546875" style="6" customWidth="1"/>
    <col min="1520" max="1520" width="12.42578125" style="6" customWidth="1"/>
    <col min="1521" max="1521" width="10.140625" style="6" bestFit="1" customWidth="1"/>
    <col min="1522" max="1522" width="9.140625" style="6"/>
    <col min="1523" max="1523" width="12.42578125" style="6" bestFit="1" customWidth="1"/>
    <col min="1524" max="1524" width="10.140625" style="6" bestFit="1" customWidth="1"/>
    <col min="1525" max="1525" width="17.140625" style="6" bestFit="1" customWidth="1"/>
    <col min="1526" max="1526" width="12.42578125" style="6" bestFit="1" customWidth="1"/>
    <col min="1527" max="1528" width="9.140625" style="6"/>
    <col min="1529" max="1529" width="10.5703125" style="6" bestFit="1" customWidth="1"/>
    <col min="1530" max="1534" width="9.140625" style="6"/>
    <col min="1535" max="1535" width="9.5703125" style="6" bestFit="1" customWidth="1"/>
    <col min="1536" max="1760" width="9.140625" style="6"/>
    <col min="1761" max="1761" width="13.7109375" style="6" customWidth="1"/>
    <col min="1762" max="1762" width="13.28515625" style="6" customWidth="1"/>
    <col min="1763" max="1763" width="7.28515625" style="6" customWidth="1"/>
    <col min="1764" max="1764" width="11.7109375" style="6" customWidth="1"/>
    <col min="1765" max="1765" width="21.140625" style="6" customWidth="1"/>
    <col min="1766" max="1766" width="11.140625" style="6" customWidth="1"/>
    <col min="1767" max="1767" width="10.7109375" style="6" customWidth="1"/>
    <col min="1768" max="1768" width="9.140625" style="6"/>
    <col min="1769" max="1769" width="13.42578125" style="6" customWidth="1"/>
    <col min="1770" max="1770" width="9.140625" style="6"/>
    <col min="1771" max="1771" width="11" style="6" customWidth="1"/>
    <col min="1772" max="1772" width="9.140625" style="6"/>
    <col min="1773" max="1773" width="11.28515625" style="6" customWidth="1"/>
    <col min="1774" max="1774" width="11.140625" style="6" bestFit="1" customWidth="1"/>
    <col min="1775" max="1775" width="13.85546875" style="6" customWidth="1"/>
    <col min="1776" max="1776" width="12.42578125" style="6" customWidth="1"/>
    <col min="1777" max="1777" width="10.140625" style="6" bestFit="1" customWidth="1"/>
    <col min="1778" max="1778" width="9.140625" style="6"/>
    <col min="1779" max="1779" width="12.42578125" style="6" bestFit="1" customWidth="1"/>
    <col min="1780" max="1780" width="10.140625" style="6" bestFit="1" customWidth="1"/>
    <col min="1781" max="1781" width="17.140625" style="6" bestFit="1" customWidth="1"/>
    <col min="1782" max="1782" width="12.42578125" style="6" bestFit="1" customWidth="1"/>
    <col min="1783" max="1784" width="9.140625" style="6"/>
    <col min="1785" max="1785" width="10.5703125" style="6" bestFit="1" customWidth="1"/>
    <col min="1786" max="1790" width="9.140625" style="6"/>
    <col min="1791" max="1791" width="9.5703125" style="6" bestFit="1" customWidth="1"/>
    <col min="1792" max="2016" width="9.140625" style="6"/>
    <col min="2017" max="2017" width="13.7109375" style="6" customWidth="1"/>
    <col min="2018" max="2018" width="13.28515625" style="6" customWidth="1"/>
    <col min="2019" max="2019" width="7.28515625" style="6" customWidth="1"/>
    <col min="2020" max="2020" width="11.7109375" style="6" customWidth="1"/>
    <col min="2021" max="2021" width="21.140625" style="6" customWidth="1"/>
    <col min="2022" max="2022" width="11.140625" style="6" customWidth="1"/>
    <col min="2023" max="2023" width="10.7109375" style="6" customWidth="1"/>
    <col min="2024" max="2024" width="9.140625" style="6"/>
    <col min="2025" max="2025" width="13.42578125" style="6" customWidth="1"/>
    <col min="2026" max="2026" width="9.140625" style="6"/>
    <col min="2027" max="2027" width="11" style="6" customWidth="1"/>
    <col min="2028" max="2028" width="9.140625" style="6"/>
    <col min="2029" max="2029" width="11.28515625" style="6" customWidth="1"/>
    <col min="2030" max="2030" width="11.140625" style="6" bestFit="1" customWidth="1"/>
    <col min="2031" max="2031" width="13.85546875" style="6" customWidth="1"/>
    <col min="2032" max="2032" width="12.42578125" style="6" customWidth="1"/>
    <col min="2033" max="2033" width="10.140625" style="6" bestFit="1" customWidth="1"/>
    <col min="2034" max="2034" width="9.140625" style="6"/>
    <col min="2035" max="2035" width="12.42578125" style="6" bestFit="1" customWidth="1"/>
    <col min="2036" max="2036" width="10.140625" style="6" bestFit="1" customWidth="1"/>
    <col min="2037" max="2037" width="17.140625" style="6" bestFit="1" customWidth="1"/>
    <col min="2038" max="2038" width="12.42578125" style="6" bestFit="1" customWidth="1"/>
    <col min="2039" max="2040" width="9.140625" style="6"/>
    <col min="2041" max="2041" width="10.5703125" style="6" bestFit="1" customWidth="1"/>
    <col min="2042" max="2046" width="9.140625" style="6"/>
    <col min="2047" max="2047" width="9.5703125" style="6" bestFit="1" customWidth="1"/>
    <col min="2048" max="2272" width="9.140625" style="6"/>
    <col min="2273" max="2273" width="13.7109375" style="6" customWidth="1"/>
    <col min="2274" max="2274" width="13.28515625" style="6" customWidth="1"/>
    <col min="2275" max="2275" width="7.28515625" style="6" customWidth="1"/>
    <col min="2276" max="2276" width="11.7109375" style="6" customWidth="1"/>
    <col min="2277" max="2277" width="21.140625" style="6" customWidth="1"/>
    <col min="2278" max="2278" width="11.140625" style="6" customWidth="1"/>
    <col min="2279" max="2279" width="10.7109375" style="6" customWidth="1"/>
    <col min="2280" max="2280" width="9.140625" style="6"/>
    <col min="2281" max="2281" width="13.42578125" style="6" customWidth="1"/>
    <col min="2282" max="2282" width="9.140625" style="6"/>
    <col min="2283" max="2283" width="11" style="6" customWidth="1"/>
    <col min="2284" max="2284" width="9.140625" style="6"/>
    <col min="2285" max="2285" width="11.28515625" style="6" customWidth="1"/>
    <col min="2286" max="2286" width="11.140625" style="6" bestFit="1" customWidth="1"/>
    <col min="2287" max="2287" width="13.85546875" style="6" customWidth="1"/>
    <col min="2288" max="2288" width="12.42578125" style="6" customWidth="1"/>
    <col min="2289" max="2289" width="10.140625" style="6" bestFit="1" customWidth="1"/>
    <col min="2290" max="2290" width="9.140625" style="6"/>
    <col min="2291" max="2291" width="12.42578125" style="6" bestFit="1" customWidth="1"/>
    <col min="2292" max="2292" width="10.140625" style="6" bestFit="1" customWidth="1"/>
    <col min="2293" max="2293" width="17.140625" style="6" bestFit="1" customWidth="1"/>
    <col min="2294" max="2294" width="12.42578125" style="6" bestFit="1" customWidth="1"/>
    <col min="2295" max="2296" width="9.140625" style="6"/>
    <col min="2297" max="2297" width="10.5703125" style="6" bestFit="1" customWidth="1"/>
    <col min="2298" max="2302" width="9.140625" style="6"/>
    <col min="2303" max="2303" width="9.5703125" style="6" bestFit="1" customWidth="1"/>
    <col min="2304" max="2528" width="9.140625" style="6"/>
    <col min="2529" max="2529" width="13.7109375" style="6" customWidth="1"/>
    <col min="2530" max="2530" width="13.28515625" style="6" customWidth="1"/>
    <col min="2531" max="2531" width="7.28515625" style="6" customWidth="1"/>
    <col min="2532" max="2532" width="11.7109375" style="6" customWidth="1"/>
    <col min="2533" max="2533" width="21.140625" style="6" customWidth="1"/>
    <col min="2534" max="2534" width="11.140625" style="6" customWidth="1"/>
    <col min="2535" max="2535" width="10.7109375" style="6" customWidth="1"/>
    <col min="2536" max="2536" width="9.140625" style="6"/>
    <col min="2537" max="2537" width="13.42578125" style="6" customWidth="1"/>
    <col min="2538" max="2538" width="9.140625" style="6"/>
    <col min="2539" max="2539" width="11" style="6" customWidth="1"/>
    <col min="2540" max="2540" width="9.140625" style="6"/>
    <col min="2541" max="2541" width="11.28515625" style="6" customWidth="1"/>
    <col min="2542" max="2542" width="11.140625" style="6" bestFit="1" customWidth="1"/>
    <col min="2543" max="2543" width="13.85546875" style="6" customWidth="1"/>
    <col min="2544" max="2544" width="12.42578125" style="6" customWidth="1"/>
    <col min="2545" max="2545" width="10.140625" style="6" bestFit="1" customWidth="1"/>
    <col min="2546" max="2546" width="9.140625" style="6"/>
    <col min="2547" max="2547" width="12.42578125" style="6" bestFit="1" customWidth="1"/>
    <col min="2548" max="2548" width="10.140625" style="6" bestFit="1" customWidth="1"/>
    <col min="2549" max="2549" width="17.140625" style="6" bestFit="1" customWidth="1"/>
    <col min="2550" max="2550" width="12.42578125" style="6" bestFit="1" customWidth="1"/>
    <col min="2551" max="2552" width="9.140625" style="6"/>
    <col min="2553" max="2553" width="10.5703125" style="6" bestFit="1" customWidth="1"/>
    <col min="2554" max="2558" width="9.140625" style="6"/>
    <col min="2559" max="2559" width="9.5703125" style="6" bestFit="1" customWidth="1"/>
    <col min="2560" max="2784" width="9.140625" style="6"/>
    <col min="2785" max="2785" width="13.7109375" style="6" customWidth="1"/>
    <col min="2786" max="2786" width="13.28515625" style="6" customWidth="1"/>
    <col min="2787" max="2787" width="7.28515625" style="6" customWidth="1"/>
    <col min="2788" max="2788" width="11.7109375" style="6" customWidth="1"/>
    <col min="2789" max="2789" width="21.140625" style="6" customWidth="1"/>
    <col min="2790" max="2790" width="11.140625" style="6" customWidth="1"/>
    <col min="2791" max="2791" width="10.7109375" style="6" customWidth="1"/>
    <col min="2792" max="2792" width="9.140625" style="6"/>
    <col min="2793" max="2793" width="13.42578125" style="6" customWidth="1"/>
    <col min="2794" max="2794" width="9.140625" style="6"/>
    <col min="2795" max="2795" width="11" style="6" customWidth="1"/>
    <col min="2796" max="2796" width="9.140625" style="6"/>
    <col min="2797" max="2797" width="11.28515625" style="6" customWidth="1"/>
    <col min="2798" max="2798" width="11.140625" style="6" bestFit="1" customWidth="1"/>
    <col min="2799" max="2799" width="13.85546875" style="6" customWidth="1"/>
    <col min="2800" max="2800" width="12.42578125" style="6" customWidth="1"/>
    <col min="2801" max="2801" width="10.140625" style="6" bestFit="1" customWidth="1"/>
    <col min="2802" max="2802" width="9.140625" style="6"/>
    <col min="2803" max="2803" width="12.42578125" style="6" bestFit="1" customWidth="1"/>
    <col min="2804" max="2804" width="10.140625" style="6" bestFit="1" customWidth="1"/>
    <col min="2805" max="2805" width="17.140625" style="6" bestFit="1" customWidth="1"/>
    <col min="2806" max="2806" width="12.42578125" style="6" bestFit="1" customWidth="1"/>
    <col min="2807" max="2808" width="9.140625" style="6"/>
    <col min="2809" max="2809" width="10.5703125" style="6" bestFit="1" customWidth="1"/>
    <col min="2810" max="2814" width="9.140625" style="6"/>
    <col min="2815" max="2815" width="9.5703125" style="6" bestFit="1" customWidth="1"/>
    <col min="2816" max="3040" width="9.140625" style="6"/>
    <col min="3041" max="3041" width="13.7109375" style="6" customWidth="1"/>
    <col min="3042" max="3042" width="13.28515625" style="6" customWidth="1"/>
    <col min="3043" max="3043" width="7.28515625" style="6" customWidth="1"/>
    <col min="3044" max="3044" width="11.7109375" style="6" customWidth="1"/>
    <col min="3045" max="3045" width="21.140625" style="6" customWidth="1"/>
    <col min="3046" max="3046" width="11.140625" style="6" customWidth="1"/>
    <col min="3047" max="3047" width="10.7109375" style="6" customWidth="1"/>
    <col min="3048" max="3048" width="9.140625" style="6"/>
    <col min="3049" max="3049" width="13.42578125" style="6" customWidth="1"/>
    <col min="3050" max="3050" width="9.140625" style="6"/>
    <col min="3051" max="3051" width="11" style="6" customWidth="1"/>
    <col min="3052" max="3052" width="9.140625" style="6"/>
    <col min="3053" max="3053" width="11.28515625" style="6" customWidth="1"/>
    <col min="3054" max="3054" width="11.140625" style="6" bestFit="1" customWidth="1"/>
    <col min="3055" max="3055" width="13.85546875" style="6" customWidth="1"/>
    <col min="3056" max="3056" width="12.42578125" style="6" customWidth="1"/>
    <col min="3057" max="3057" width="10.140625" style="6" bestFit="1" customWidth="1"/>
    <col min="3058" max="3058" width="9.140625" style="6"/>
    <col min="3059" max="3059" width="12.42578125" style="6" bestFit="1" customWidth="1"/>
    <col min="3060" max="3060" width="10.140625" style="6" bestFit="1" customWidth="1"/>
    <col min="3061" max="3061" width="17.140625" style="6" bestFit="1" customWidth="1"/>
    <col min="3062" max="3062" width="12.42578125" style="6" bestFit="1" customWidth="1"/>
    <col min="3063" max="3064" width="9.140625" style="6"/>
    <col min="3065" max="3065" width="10.5703125" style="6" bestFit="1" customWidth="1"/>
    <col min="3066" max="3070" width="9.140625" style="6"/>
    <col min="3071" max="3071" width="9.5703125" style="6" bestFit="1" customWidth="1"/>
    <col min="3072" max="3296" width="9.140625" style="6"/>
    <col min="3297" max="3297" width="13.7109375" style="6" customWidth="1"/>
    <col min="3298" max="3298" width="13.28515625" style="6" customWidth="1"/>
    <col min="3299" max="3299" width="7.28515625" style="6" customWidth="1"/>
    <col min="3300" max="3300" width="11.7109375" style="6" customWidth="1"/>
    <col min="3301" max="3301" width="21.140625" style="6" customWidth="1"/>
    <col min="3302" max="3302" width="11.140625" style="6" customWidth="1"/>
    <col min="3303" max="3303" width="10.7109375" style="6" customWidth="1"/>
    <col min="3304" max="3304" width="9.140625" style="6"/>
    <col min="3305" max="3305" width="13.42578125" style="6" customWidth="1"/>
    <col min="3306" max="3306" width="9.140625" style="6"/>
    <col min="3307" max="3307" width="11" style="6" customWidth="1"/>
    <col min="3308" max="3308" width="9.140625" style="6"/>
    <col min="3309" max="3309" width="11.28515625" style="6" customWidth="1"/>
    <col min="3310" max="3310" width="11.140625" style="6" bestFit="1" customWidth="1"/>
    <col min="3311" max="3311" width="13.85546875" style="6" customWidth="1"/>
    <col min="3312" max="3312" width="12.42578125" style="6" customWidth="1"/>
    <col min="3313" max="3313" width="10.140625" style="6" bestFit="1" customWidth="1"/>
    <col min="3314" max="3314" width="9.140625" style="6"/>
    <col min="3315" max="3315" width="12.42578125" style="6" bestFit="1" customWidth="1"/>
    <col min="3316" max="3316" width="10.140625" style="6" bestFit="1" customWidth="1"/>
    <col min="3317" max="3317" width="17.140625" style="6" bestFit="1" customWidth="1"/>
    <col min="3318" max="3318" width="12.42578125" style="6" bestFit="1" customWidth="1"/>
    <col min="3319" max="3320" width="9.140625" style="6"/>
    <col min="3321" max="3321" width="10.5703125" style="6" bestFit="1" customWidth="1"/>
    <col min="3322" max="3326" width="9.140625" style="6"/>
    <col min="3327" max="3327" width="9.5703125" style="6" bestFit="1" customWidth="1"/>
    <col min="3328" max="3552" width="9.140625" style="6"/>
    <col min="3553" max="3553" width="13.7109375" style="6" customWidth="1"/>
    <col min="3554" max="3554" width="13.28515625" style="6" customWidth="1"/>
    <col min="3555" max="3555" width="7.28515625" style="6" customWidth="1"/>
    <col min="3556" max="3556" width="11.7109375" style="6" customWidth="1"/>
    <col min="3557" max="3557" width="21.140625" style="6" customWidth="1"/>
    <col min="3558" max="3558" width="11.140625" style="6" customWidth="1"/>
    <col min="3559" max="3559" width="10.7109375" style="6" customWidth="1"/>
    <col min="3560" max="3560" width="9.140625" style="6"/>
    <col min="3561" max="3561" width="13.42578125" style="6" customWidth="1"/>
    <col min="3562" max="3562" width="9.140625" style="6"/>
    <col min="3563" max="3563" width="11" style="6" customWidth="1"/>
    <col min="3564" max="3564" width="9.140625" style="6"/>
    <col min="3565" max="3565" width="11.28515625" style="6" customWidth="1"/>
    <col min="3566" max="3566" width="11.140625" style="6" bestFit="1" customWidth="1"/>
    <col min="3567" max="3567" width="13.85546875" style="6" customWidth="1"/>
    <col min="3568" max="3568" width="12.42578125" style="6" customWidth="1"/>
    <col min="3569" max="3569" width="10.140625" style="6" bestFit="1" customWidth="1"/>
    <col min="3570" max="3570" width="9.140625" style="6"/>
    <col min="3571" max="3571" width="12.42578125" style="6" bestFit="1" customWidth="1"/>
    <col min="3572" max="3572" width="10.140625" style="6" bestFit="1" customWidth="1"/>
    <col min="3573" max="3573" width="17.140625" style="6" bestFit="1" customWidth="1"/>
    <col min="3574" max="3574" width="12.42578125" style="6" bestFit="1" customWidth="1"/>
    <col min="3575" max="3576" width="9.140625" style="6"/>
    <col min="3577" max="3577" width="10.5703125" style="6" bestFit="1" customWidth="1"/>
    <col min="3578" max="3582" width="9.140625" style="6"/>
    <col min="3583" max="3583" width="9.5703125" style="6" bestFit="1" customWidth="1"/>
    <col min="3584" max="3808" width="9.140625" style="6"/>
    <col min="3809" max="3809" width="13.7109375" style="6" customWidth="1"/>
    <col min="3810" max="3810" width="13.28515625" style="6" customWidth="1"/>
    <col min="3811" max="3811" width="7.28515625" style="6" customWidth="1"/>
    <col min="3812" max="3812" width="11.7109375" style="6" customWidth="1"/>
    <col min="3813" max="3813" width="21.140625" style="6" customWidth="1"/>
    <col min="3814" max="3814" width="11.140625" style="6" customWidth="1"/>
    <col min="3815" max="3815" width="10.7109375" style="6" customWidth="1"/>
    <col min="3816" max="3816" width="9.140625" style="6"/>
    <col min="3817" max="3817" width="13.42578125" style="6" customWidth="1"/>
    <col min="3818" max="3818" width="9.140625" style="6"/>
    <col min="3819" max="3819" width="11" style="6" customWidth="1"/>
    <col min="3820" max="3820" width="9.140625" style="6"/>
    <col min="3821" max="3821" width="11.28515625" style="6" customWidth="1"/>
    <col min="3822" max="3822" width="11.140625" style="6" bestFit="1" customWidth="1"/>
    <col min="3823" max="3823" width="13.85546875" style="6" customWidth="1"/>
    <col min="3824" max="3824" width="12.42578125" style="6" customWidth="1"/>
    <col min="3825" max="3825" width="10.140625" style="6" bestFit="1" customWidth="1"/>
    <col min="3826" max="3826" width="9.140625" style="6"/>
    <col min="3827" max="3827" width="12.42578125" style="6" bestFit="1" customWidth="1"/>
    <col min="3828" max="3828" width="10.140625" style="6" bestFit="1" customWidth="1"/>
    <col min="3829" max="3829" width="17.140625" style="6" bestFit="1" customWidth="1"/>
    <col min="3830" max="3830" width="12.42578125" style="6" bestFit="1" customWidth="1"/>
    <col min="3831" max="3832" width="9.140625" style="6"/>
    <col min="3833" max="3833" width="10.5703125" style="6" bestFit="1" customWidth="1"/>
    <col min="3834" max="3838" width="9.140625" style="6"/>
    <col min="3839" max="3839" width="9.5703125" style="6" bestFit="1" customWidth="1"/>
    <col min="3840" max="4064" width="9.140625" style="6"/>
    <col min="4065" max="4065" width="13.7109375" style="6" customWidth="1"/>
    <col min="4066" max="4066" width="13.28515625" style="6" customWidth="1"/>
    <col min="4067" max="4067" width="7.28515625" style="6" customWidth="1"/>
    <col min="4068" max="4068" width="11.7109375" style="6" customWidth="1"/>
    <col min="4069" max="4069" width="21.140625" style="6" customWidth="1"/>
    <col min="4070" max="4070" width="11.140625" style="6" customWidth="1"/>
    <col min="4071" max="4071" width="10.7109375" style="6" customWidth="1"/>
    <col min="4072" max="4072" width="9.140625" style="6"/>
    <col min="4073" max="4073" width="13.42578125" style="6" customWidth="1"/>
    <col min="4074" max="4074" width="9.140625" style="6"/>
    <col min="4075" max="4075" width="11" style="6" customWidth="1"/>
    <col min="4076" max="4076" width="9.140625" style="6"/>
    <col min="4077" max="4077" width="11.28515625" style="6" customWidth="1"/>
    <col min="4078" max="4078" width="11.140625" style="6" bestFit="1" customWidth="1"/>
    <col min="4079" max="4079" width="13.85546875" style="6" customWidth="1"/>
    <col min="4080" max="4080" width="12.42578125" style="6" customWidth="1"/>
    <col min="4081" max="4081" width="10.140625" style="6" bestFit="1" customWidth="1"/>
    <col min="4082" max="4082" width="9.140625" style="6"/>
    <col min="4083" max="4083" width="12.42578125" style="6" bestFit="1" customWidth="1"/>
    <col min="4084" max="4084" width="10.140625" style="6" bestFit="1" customWidth="1"/>
    <col min="4085" max="4085" width="17.140625" style="6" bestFit="1" customWidth="1"/>
    <col min="4086" max="4086" width="12.42578125" style="6" bestFit="1" customWidth="1"/>
    <col min="4087" max="4088" width="9.140625" style="6"/>
    <col min="4089" max="4089" width="10.5703125" style="6" bestFit="1" customWidth="1"/>
    <col min="4090" max="4094" width="9.140625" style="6"/>
    <col min="4095" max="4095" width="9.5703125" style="6" bestFit="1" customWidth="1"/>
    <col min="4096" max="4320" width="9.140625" style="6"/>
    <col min="4321" max="4321" width="13.7109375" style="6" customWidth="1"/>
    <col min="4322" max="4322" width="13.28515625" style="6" customWidth="1"/>
    <col min="4323" max="4323" width="7.28515625" style="6" customWidth="1"/>
    <col min="4324" max="4324" width="11.7109375" style="6" customWidth="1"/>
    <col min="4325" max="4325" width="21.140625" style="6" customWidth="1"/>
    <col min="4326" max="4326" width="11.140625" style="6" customWidth="1"/>
    <col min="4327" max="4327" width="10.7109375" style="6" customWidth="1"/>
    <col min="4328" max="4328" width="9.140625" style="6"/>
    <col min="4329" max="4329" width="13.42578125" style="6" customWidth="1"/>
    <col min="4330" max="4330" width="9.140625" style="6"/>
    <col min="4331" max="4331" width="11" style="6" customWidth="1"/>
    <col min="4332" max="4332" width="9.140625" style="6"/>
    <col min="4333" max="4333" width="11.28515625" style="6" customWidth="1"/>
    <col min="4334" max="4334" width="11.140625" style="6" bestFit="1" customWidth="1"/>
    <col min="4335" max="4335" width="13.85546875" style="6" customWidth="1"/>
    <col min="4336" max="4336" width="12.42578125" style="6" customWidth="1"/>
    <col min="4337" max="4337" width="10.140625" style="6" bestFit="1" customWidth="1"/>
    <col min="4338" max="4338" width="9.140625" style="6"/>
    <col min="4339" max="4339" width="12.42578125" style="6" bestFit="1" customWidth="1"/>
    <col min="4340" max="4340" width="10.140625" style="6" bestFit="1" customWidth="1"/>
    <col min="4341" max="4341" width="17.140625" style="6" bestFit="1" customWidth="1"/>
    <col min="4342" max="4342" width="12.42578125" style="6" bestFit="1" customWidth="1"/>
    <col min="4343" max="4344" width="9.140625" style="6"/>
    <col min="4345" max="4345" width="10.5703125" style="6" bestFit="1" customWidth="1"/>
    <col min="4346" max="4350" width="9.140625" style="6"/>
    <col min="4351" max="4351" width="9.5703125" style="6" bestFit="1" customWidth="1"/>
    <col min="4352" max="4576" width="9.140625" style="6"/>
    <col min="4577" max="4577" width="13.7109375" style="6" customWidth="1"/>
    <col min="4578" max="4578" width="13.28515625" style="6" customWidth="1"/>
    <col min="4579" max="4579" width="7.28515625" style="6" customWidth="1"/>
    <col min="4580" max="4580" width="11.7109375" style="6" customWidth="1"/>
    <col min="4581" max="4581" width="21.140625" style="6" customWidth="1"/>
    <col min="4582" max="4582" width="11.140625" style="6" customWidth="1"/>
    <col min="4583" max="4583" width="10.7109375" style="6" customWidth="1"/>
    <col min="4584" max="4584" width="9.140625" style="6"/>
    <col min="4585" max="4585" width="13.42578125" style="6" customWidth="1"/>
    <col min="4586" max="4586" width="9.140625" style="6"/>
    <col min="4587" max="4587" width="11" style="6" customWidth="1"/>
    <col min="4588" max="4588" width="9.140625" style="6"/>
    <col min="4589" max="4589" width="11.28515625" style="6" customWidth="1"/>
    <col min="4590" max="4590" width="11.140625" style="6" bestFit="1" customWidth="1"/>
    <col min="4591" max="4591" width="13.85546875" style="6" customWidth="1"/>
    <col min="4592" max="4592" width="12.42578125" style="6" customWidth="1"/>
    <col min="4593" max="4593" width="10.140625" style="6" bestFit="1" customWidth="1"/>
    <col min="4594" max="4594" width="9.140625" style="6"/>
    <col min="4595" max="4595" width="12.42578125" style="6" bestFit="1" customWidth="1"/>
    <col min="4596" max="4596" width="10.140625" style="6" bestFit="1" customWidth="1"/>
    <col min="4597" max="4597" width="17.140625" style="6" bestFit="1" customWidth="1"/>
    <col min="4598" max="4598" width="12.42578125" style="6" bestFit="1" customWidth="1"/>
    <col min="4599" max="4600" width="9.140625" style="6"/>
    <col min="4601" max="4601" width="10.5703125" style="6" bestFit="1" customWidth="1"/>
    <col min="4602" max="4606" width="9.140625" style="6"/>
    <col min="4607" max="4607" width="9.5703125" style="6" bestFit="1" customWidth="1"/>
    <col min="4608" max="4832" width="9.140625" style="6"/>
    <col min="4833" max="4833" width="13.7109375" style="6" customWidth="1"/>
    <col min="4834" max="4834" width="13.28515625" style="6" customWidth="1"/>
    <col min="4835" max="4835" width="7.28515625" style="6" customWidth="1"/>
    <col min="4836" max="4836" width="11.7109375" style="6" customWidth="1"/>
    <col min="4837" max="4837" width="21.140625" style="6" customWidth="1"/>
    <col min="4838" max="4838" width="11.140625" style="6" customWidth="1"/>
    <col min="4839" max="4839" width="10.7109375" style="6" customWidth="1"/>
    <col min="4840" max="4840" width="9.140625" style="6"/>
    <col min="4841" max="4841" width="13.42578125" style="6" customWidth="1"/>
    <col min="4842" max="4842" width="9.140625" style="6"/>
    <col min="4843" max="4843" width="11" style="6" customWidth="1"/>
    <col min="4844" max="4844" width="9.140625" style="6"/>
    <col min="4845" max="4845" width="11.28515625" style="6" customWidth="1"/>
    <col min="4846" max="4846" width="11.140625" style="6" bestFit="1" customWidth="1"/>
    <col min="4847" max="4847" width="13.85546875" style="6" customWidth="1"/>
    <col min="4848" max="4848" width="12.42578125" style="6" customWidth="1"/>
    <col min="4849" max="4849" width="10.140625" style="6" bestFit="1" customWidth="1"/>
    <col min="4850" max="4850" width="9.140625" style="6"/>
    <col min="4851" max="4851" width="12.42578125" style="6" bestFit="1" customWidth="1"/>
    <col min="4852" max="4852" width="10.140625" style="6" bestFit="1" customWidth="1"/>
    <col min="4853" max="4853" width="17.140625" style="6" bestFit="1" customWidth="1"/>
    <col min="4854" max="4854" width="12.42578125" style="6" bestFit="1" customWidth="1"/>
    <col min="4855" max="4856" width="9.140625" style="6"/>
    <col min="4857" max="4857" width="10.5703125" style="6" bestFit="1" customWidth="1"/>
    <col min="4858" max="4862" width="9.140625" style="6"/>
    <col min="4863" max="4863" width="9.5703125" style="6" bestFit="1" customWidth="1"/>
    <col min="4864" max="5088" width="9.140625" style="6"/>
    <col min="5089" max="5089" width="13.7109375" style="6" customWidth="1"/>
    <col min="5090" max="5090" width="13.28515625" style="6" customWidth="1"/>
    <col min="5091" max="5091" width="7.28515625" style="6" customWidth="1"/>
    <col min="5092" max="5092" width="11.7109375" style="6" customWidth="1"/>
    <col min="5093" max="5093" width="21.140625" style="6" customWidth="1"/>
    <col min="5094" max="5094" width="11.140625" style="6" customWidth="1"/>
    <col min="5095" max="5095" width="10.7109375" style="6" customWidth="1"/>
    <col min="5096" max="5096" width="9.140625" style="6"/>
    <col min="5097" max="5097" width="13.42578125" style="6" customWidth="1"/>
    <col min="5098" max="5098" width="9.140625" style="6"/>
    <col min="5099" max="5099" width="11" style="6" customWidth="1"/>
    <col min="5100" max="5100" width="9.140625" style="6"/>
    <col min="5101" max="5101" width="11.28515625" style="6" customWidth="1"/>
    <col min="5102" max="5102" width="11.140625" style="6" bestFit="1" customWidth="1"/>
    <col min="5103" max="5103" width="13.85546875" style="6" customWidth="1"/>
    <col min="5104" max="5104" width="12.42578125" style="6" customWidth="1"/>
    <col min="5105" max="5105" width="10.140625" style="6" bestFit="1" customWidth="1"/>
    <col min="5106" max="5106" width="9.140625" style="6"/>
    <col min="5107" max="5107" width="12.42578125" style="6" bestFit="1" customWidth="1"/>
    <col min="5108" max="5108" width="10.140625" style="6" bestFit="1" customWidth="1"/>
    <col min="5109" max="5109" width="17.140625" style="6" bestFit="1" customWidth="1"/>
    <col min="5110" max="5110" width="12.42578125" style="6" bestFit="1" customWidth="1"/>
    <col min="5111" max="5112" width="9.140625" style="6"/>
    <col min="5113" max="5113" width="10.5703125" style="6" bestFit="1" customWidth="1"/>
    <col min="5114" max="5118" width="9.140625" style="6"/>
    <col min="5119" max="5119" width="9.5703125" style="6" bestFit="1" customWidth="1"/>
    <col min="5120" max="5344" width="9.140625" style="6"/>
    <col min="5345" max="5345" width="13.7109375" style="6" customWidth="1"/>
    <col min="5346" max="5346" width="13.28515625" style="6" customWidth="1"/>
    <col min="5347" max="5347" width="7.28515625" style="6" customWidth="1"/>
    <col min="5348" max="5348" width="11.7109375" style="6" customWidth="1"/>
    <col min="5349" max="5349" width="21.140625" style="6" customWidth="1"/>
    <col min="5350" max="5350" width="11.140625" style="6" customWidth="1"/>
    <col min="5351" max="5351" width="10.7109375" style="6" customWidth="1"/>
    <col min="5352" max="5352" width="9.140625" style="6"/>
    <col min="5353" max="5353" width="13.42578125" style="6" customWidth="1"/>
    <col min="5354" max="5354" width="9.140625" style="6"/>
    <col min="5355" max="5355" width="11" style="6" customWidth="1"/>
    <col min="5356" max="5356" width="9.140625" style="6"/>
    <col min="5357" max="5357" width="11.28515625" style="6" customWidth="1"/>
    <col min="5358" max="5358" width="11.140625" style="6" bestFit="1" customWidth="1"/>
    <col min="5359" max="5359" width="13.85546875" style="6" customWidth="1"/>
    <col min="5360" max="5360" width="12.42578125" style="6" customWidth="1"/>
    <col min="5361" max="5361" width="10.140625" style="6" bestFit="1" customWidth="1"/>
    <col min="5362" max="5362" width="9.140625" style="6"/>
    <col min="5363" max="5363" width="12.42578125" style="6" bestFit="1" customWidth="1"/>
    <col min="5364" max="5364" width="10.140625" style="6" bestFit="1" customWidth="1"/>
    <col min="5365" max="5365" width="17.140625" style="6" bestFit="1" customWidth="1"/>
    <col min="5366" max="5366" width="12.42578125" style="6" bestFit="1" customWidth="1"/>
    <col min="5367" max="5368" width="9.140625" style="6"/>
    <col min="5369" max="5369" width="10.5703125" style="6" bestFit="1" customWidth="1"/>
    <col min="5370" max="5374" width="9.140625" style="6"/>
    <col min="5375" max="5375" width="9.5703125" style="6" bestFit="1" customWidth="1"/>
    <col min="5376" max="5600" width="9.140625" style="6"/>
    <col min="5601" max="5601" width="13.7109375" style="6" customWidth="1"/>
    <col min="5602" max="5602" width="13.28515625" style="6" customWidth="1"/>
    <col min="5603" max="5603" width="7.28515625" style="6" customWidth="1"/>
    <col min="5604" max="5604" width="11.7109375" style="6" customWidth="1"/>
    <col min="5605" max="5605" width="21.140625" style="6" customWidth="1"/>
    <col min="5606" max="5606" width="11.140625" style="6" customWidth="1"/>
    <col min="5607" max="5607" width="10.7109375" style="6" customWidth="1"/>
    <col min="5608" max="5608" width="9.140625" style="6"/>
    <col min="5609" max="5609" width="13.42578125" style="6" customWidth="1"/>
    <col min="5610" max="5610" width="9.140625" style="6"/>
    <col min="5611" max="5611" width="11" style="6" customWidth="1"/>
    <col min="5612" max="5612" width="9.140625" style="6"/>
    <col min="5613" max="5613" width="11.28515625" style="6" customWidth="1"/>
    <col min="5614" max="5614" width="11.140625" style="6" bestFit="1" customWidth="1"/>
    <col min="5615" max="5615" width="13.85546875" style="6" customWidth="1"/>
    <col min="5616" max="5616" width="12.42578125" style="6" customWidth="1"/>
    <col min="5617" max="5617" width="10.140625" style="6" bestFit="1" customWidth="1"/>
    <col min="5618" max="5618" width="9.140625" style="6"/>
    <col min="5619" max="5619" width="12.42578125" style="6" bestFit="1" customWidth="1"/>
    <col min="5620" max="5620" width="10.140625" style="6" bestFit="1" customWidth="1"/>
    <col min="5621" max="5621" width="17.140625" style="6" bestFit="1" customWidth="1"/>
    <col min="5622" max="5622" width="12.42578125" style="6" bestFit="1" customWidth="1"/>
    <col min="5623" max="5624" width="9.140625" style="6"/>
    <col min="5625" max="5625" width="10.5703125" style="6" bestFit="1" customWidth="1"/>
    <col min="5626" max="5630" width="9.140625" style="6"/>
    <col min="5631" max="5631" width="9.5703125" style="6" bestFit="1" customWidth="1"/>
    <col min="5632" max="5856" width="9.140625" style="6"/>
    <col min="5857" max="5857" width="13.7109375" style="6" customWidth="1"/>
    <col min="5858" max="5858" width="13.28515625" style="6" customWidth="1"/>
    <col min="5859" max="5859" width="7.28515625" style="6" customWidth="1"/>
    <col min="5860" max="5860" width="11.7109375" style="6" customWidth="1"/>
    <col min="5861" max="5861" width="21.140625" style="6" customWidth="1"/>
    <col min="5862" max="5862" width="11.140625" style="6" customWidth="1"/>
    <col min="5863" max="5863" width="10.7109375" style="6" customWidth="1"/>
    <col min="5864" max="5864" width="9.140625" style="6"/>
    <col min="5865" max="5865" width="13.42578125" style="6" customWidth="1"/>
    <col min="5866" max="5866" width="9.140625" style="6"/>
    <col min="5867" max="5867" width="11" style="6" customWidth="1"/>
    <col min="5868" max="5868" width="9.140625" style="6"/>
    <col min="5869" max="5869" width="11.28515625" style="6" customWidth="1"/>
    <col min="5870" max="5870" width="11.140625" style="6" bestFit="1" customWidth="1"/>
    <col min="5871" max="5871" width="13.85546875" style="6" customWidth="1"/>
    <col min="5872" max="5872" width="12.42578125" style="6" customWidth="1"/>
    <col min="5873" max="5873" width="10.140625" style="6" bestFit="1" customWidth="1"/>
    <col min="5874" max="5874" width="9.140625" style="6"/>
    <col min="5875" max="5875" width="12.42578125" style="6" bestFit="1" customWidth="1"/>
    <col min="5876" max="5876" width="10.140625" style="6" bestFit="1" customWidth="1"/>
    <col min="5877" max="5877" width="17.140625" style="6" bestFit="1" customWidth="1"/>
    <col min="5878" max="5878" width="12.42578125" style="6" bestFit="1" customWidth="1"/>
    <col min="5879" max="5880" width="9.140625" style="6"/>
    <col min="5881" max="5881" width="10.5703125" style="6" bestFit="1" customWidth="1"/>
    <col min="5882" max="5886" width="9.140625" style="6"/>
    <col min="5887" max="5887" width="9.5703125" style="6" bestFit="1" customWidth="1"/>
    <col min="5888" max="6112" width="9.140625" style="6"/>
    <col min="6113" max="6113" width="13.7109375" style="6" customWidth="1"/>
    <col min="6114" max="6114" width="13.28515625" style="6" customWidth="1"/>
    <col min="6115" max="6115" width="7.28515625" style="6" customWidth="1"/>
    <col min="6116" max="6116" width="11.7109375" style="6" customWidth="1"/>
    <col min="6117" max="6117" width="21.140625" style="6" customWidth="1"/>
    <col min="6118" max="6118" width="11.140625" style="6" customWidth="1"/>
    <col min="6119" max="6119" width="10.7109375" style="6" customWidth="1"/>
    <col min="6120" max="6120" width="9.140625" style="6"/>
    <col min="6121" max="6121" width="13.42578125" style="6" customWidth="1"/>
    <col min="6122" max="6122" width="9.140625" style="6"/>
    <col min="6123" max="6123" width="11" style="6" customWidth="1"/>
    <col min="6124" max="6124" width="9.140625" style="6"/>
    <col min="6125" max="6125" width="11.28515625" style="6" customWidth="1"/>
    <col min="6126" max="6126" width="11.140625" style="6" bestFit="1" customWidth="1"/>
    <col min="6127" max="6127" width="13.85546875" style="6" customWidth="1"/>
    <col min="6128" max="6128" width="12.42578125" style="6" customWidth="1"/>
    <col min="6129" max="6129" width="10.140625" style="6" bestFit="1" customWidth="1"/>
    <col min="6130" max="6130" width="9.140625" style="6"/>
    <col min="6131" max="6131" width="12.42578125" style="6" bestFit="1" customWidth="1"/>
    <col min="6132" max="6132" width="10.140625" style="6" bestFit="1" customWidth="1"/>
    <col min="6133" max="6133" width="17.140625" style="6" bestFit="1" customWidth="1"/>
    <col min="6134" max="6134" width="12.42578125" style="6" bestFit="1" customWidth="1"/>
    <col min="6135" max="6136" width="9.140625" style="6"/>
    <col min="6137" max="6137" width="10.5703125" style="6" bestFit="1" customWidth="1"/>
    <col min="6138" max="6142" width="9.140625" style="6"/>
    <col min="6143" max="6143" width="9.5703125" style="6" bestFit="1" customWidth="1"/>
    <col min="6144" max="6368" width="9.140625" style="6"/>
    <col min="6369" max="6369" width="13.7109375" style="6" customWidth="1"/>
    <col min="6370" max="6370" width="13.28515625" style="6" customWidth="1"/>
    <col min="6371" max="6371" width="7.28515625" style="6" customWidth="1"/>
    <col min="6372" max="6372" width="11.7109375" style="6" customWidth="1"/>
    <col min="6373" max="6373" width="21.140625" style="6" customWidth="1"/>
    <col min="6374" max="6374" width="11.140625" style="6" customWidth="1"/>
    <col min="6375" max="6375" width="10.7109375" style="6" customWidth="1"/>
    <col min="6376" max="6376" width="9.140625" style="6"/>
    <col min="6377" max="6377" width="13.42578125" style="6" customWidth="1"/>
    <col min="6378" max="6378" width="9.140625" style="6"/>
    <col min="6379" max="6379" width="11" style="6" customWidth="1"/>
    <col min="6380" max="6380" width="9.140625" style="6"/>
    <col min="6381" max="6381" width="11.28515625" style="6" customWidth="1"/>
    <col min="6382" max="6382" width="11.140625" style="6" bestFit="1" customWidth="1"/>
    <col min="6383" max="6383" width="13.85546875" style="6" customWidth="1"/>
    <col min="6384" max="6384" width="12.42578125" style="6" customWidth="1"/>
    <col min="6385" max="6385" width="10.140625" style="6" bestFit="1" customWidth="1"/>
    <col min="6386" max="6386" width="9.140625" style="6"/>
    <col min="6387" max="6387" width="12.42578125" style="6" bestFit="1" customWidth="1"/>
    <col min="6388" max="6388" width="10.140625" style="6" bestFit="1" customWidth="1"/>
    <col min="6389" max="6389" width="17.140625" style="6" bestFit="1" customWidth="1"/>
    <col min="6390" max="6390" width="12.42578125" style="6" bestFit="1" customWidth="1"/>
    <col min="6391" max="6392" width="9.140625" style="6"/>
    <col min="6393" max="6393" width="10.5703125" style="6" bestFit="1" customWidth="1"/>
    <col min="6394" max="6398" width="9.140625" style="6"/>
    <col min="6399" max="6399" width="9.5703125" style="6" bestFit="1" customWidth="1"/>
    <col min="6400" max="6624" width="9.140625" style="6"/>
    <col min="6625" max="6625" width="13.7109375" style="6" customWidth="1"/>
    <col min="6626" max="6626" width="13.28515625" style="6" customWidth="1"/>
    <col min="6627" max="6627" width="7.28515625" style="6" customWidth="1"/>
    <col min="6628" max="6628" width="11.7109375" style="6" customWidth="1"/>
    <col min="6629" max="6629" width="21.140625" style="6" customWidth="1"/>
    <col min="6630" max="6630" width="11.140625" style="6" customWidth="1"/>
    <col min="6631" max="6631" width="10.7109375" style="6" customWidth="1"/>
    <col min="6632" max="6632" width="9.140625" style="6"/>
    <col min="6633" max="6633" width="13.42578125" style="6" customWidth="1"/>
    <col min="6634" max="6634" width="9.140625" style="6"/>
    <col min="6635" max="6635" width="11" style="6" customWidth="1"/>
    <col min="6636" max="6636" width="9.140625" style="6"/>
    <col min="6637" max="6637" width="11.28515625" style="6" customWidth="1"/>
    <col min="6638" max="6638" width="11.140625" style="6" bestFit="1" customWidth="1"/>
    <col min="6639" max="6639" width="13.85546875" style="6" customWidth="1"/>
    <col min="6640" max="6640" width="12.42578125" style="6" customWidth="1"/>
    <col min="6641" max="6641" width="10.140625" style="6" bestFit="1" customWidth="1"/>
    <col min="6642" max="6642" width="9.140625" style="6"/>
    <col min="6643" max="6643" width="12.42578125" style="6" bestFit="1" customWidth="1"/>
    <col min="6644" max="6644" width="10.140625" style="6" bestFit="1" customWidth="1"/>
    <col min="6645" max="6645" width="17.140625" style="6" bestFit="1" customWidth="1"/>
    <col min="6646" max="6646" width="12.42578125" style="6" bestFit="1" customWidth="1"/>
    <col min="6647" max="6648" width="9.140625" style="6"/>
    <col min="6649" max="6649" width="10.5703125" style="6" bestFit="1" customWidth="1"/>
    <col min="6650" max="6654" width="9.140625" style="6"/>
    <col min="6655" max="6655" width="9.5703125" style="6" bestFit="1" customWidth="1"/>
    <col min="6656" max="6880" width="9.140625" style="6"/>
    <col min="6881" max="6881" width="13.7109375" style="6" customWidth="1"/>
    <col min="6882" max="6882" width="13.28515625" style="6" customWidth="1"/>
    <col min="6883" max="6883" width="7.28515625" style="6" customWidth="1"/>
    <col min="6884" max="6884" width="11.7109375" style="6" customWidth="1"/>
    <col min="6885" max="6885" width="21.140625" style="6" customWidth="1"/>
    <col min="6886" max="6886" width="11.140625" style="6" customWidth="1"/>
    <col min="6887" max="6887" width="10.7109375" style="6" customWidth="1"/>
    <col min="6888" max="6888" width="9.140625" style="6"/>
    <col min="6889" max="6889" width="13.42578125" style="6" customWidth="1"/>
    <col min="6890" max="6890" width="9.140625" style="6"/>
    <col min="6891" max="6891" width="11" style="6" customWidth="1"/>
    <col min="6892" max="6892" width="9.140625" style="6"/>
    <col min="6893" max="6893" width="11.28515625" style="6" customWidth="1"/>
    <col min="6894" max="6894" width="11.140625" style="6" bestFit="1" customWidth="1"/>
    <col min="6895" max="6895" width="13.85546875" style="6" customWidth="1"/>
    <col min="6896" max="6896" width="12.42578125" style="6" customWidth="1"/>
    <col min="6897" max="6897" width="10.140625" style="6" bestFit="1" customWidth="1"/>
    <col min="6898" max="6898" width="9.140625" style="6"/>
    <col min="6899" max="6899" width="12.42578125" style="6" bestFit="1" customWidth="1"/>
    <col min="6900" max="6900" width="10.140625" style="6" bestFit="1" customWidth="1"/>
    <col min="6901" max="6901" width="17.140625" style="6" bestFit="1" customWidth="1"/>
    <col min="6902" max="6902" width="12.42578125" style="6" bestFit="1" customWidth="1"/>
    <col min="6903" max="6904" width="9.140625" style="6"/>
    <col min="6905" max="6905" width="10.5703125" style="6" bestFit="1" customWidth="1"/>
    <col min="6906" max="6910" width="9.140625" style="6"/>
    <col min="6911" max="6911" width="9.5703125" style="6" bestFit="1" customWidth="1"/>
    <col min="6912" max="7136" width="9.140625" style="6"/>
    <col min="7137" max="7137" width="13.7109375" style="6" customWidth="1"/>
    <col min="7138" max="7138" width="13.28515625" style="6" customWidth="1"/>
    <col min="7139" max="7139" width="7.28515625" style="6" customWidth="1"/>
    <col min="7140" max="7140" width="11.7109375" style="6" customWidth="1"/>
    <col min="7141" max="7141" width="21.140625" style="6" customWidth="1"/>
    <col min="7142" max="7142" width="11.140625" style="6" customWidth="1"/>
    <col min="7143" max="7143" width="10.7109375" style="6" customWidth="1"/>
    <col min="7144" max="7144" width="9.140625" style="6"/>
    <col min="7145" max="7145" width="13.42578125" style="6" customWidth="1"/>
    <col min="7146" max="7146" width="9.140625" style="6"/>
    <col min="7147" max="7147" width="11" style="6" customWidth="1"/>
    <col min="7148" max="7148" width="9.140625" style="6"/>
    <col min="7149" max="7149" width="11.28515625" style="6" customWidth="1"/>
    <col min="7150" max="7150" width="11.140625" style="6" bestFit="1" customWidth="1"/>
    <col min="7151" max="7151" width="13.85546875" style="6" customWidth="1"/>
    <col min="7152" max="7152" width="12.42578125" style="6" customWidth="1"/>
    <col min="7153" max="7153" width="10.140625" style="6" bestFit="1" customWidth="1"/>
    <col min="7154" max="7154" width="9.140625" style="6"/>
    <col min="7155" max="7155" width="12.42578125" style="6" bestFit="1" customWidth="1"/>
    <col min="7156" max="7156" width="10.140625" style="6" bestFit="1" customWidth="1"/>
    <col min="7157" max="7157" width="17.140625" style="6" bestFit="1" customWidth="1"/>
    <col min="7158" max="7158" width="12.42578125" style="6" bestFit="1" customWidth="1"/>
    <col min="7159" max="7160" width="9.140625" style="6"/>
    <col min="7161" max="7161" width="10.5703125" style="6" bestFit="1" customWidth="1"/>
    <col min="7162" max="7166" width="9.140625" style="6"/>
    <col min="7167" max="7167" width="9.5703125" style="6" bestFit="1" customWidth="1"/>
    <col min="7168" max="7392" width="9.140625" style="6"/>
    <col min="7393" max="7393" width="13.7109375" style="6" customWidth="1"/>
    <col min="7394" max="7394" width="13.28515625" style="6" customWidth="1"/>
    <col min="7395" max="7395" width="7.28515625" style="6" customWidth="1"/>
    <col min="7396" max="7396" width="11.7109375" style="6" customWidth="1"/>
    <col min="7397" max="7397" width="21.140625" style="6" customWidth="1"/>
    <col min="7398" max="7398" width="11.140625" style="6" customWidth="1"/>
    <col min="7399" max="7399" width="10.7109375" style="6" customWidth="1"/>
    <col min="7400" max="7400" width="9.140625" style="6"/>
    <col min="7401" max="7401" width="13.42578125" style="6" customWidth="1"/>
    <col min="7402" max="7402" width="9.140625" style="6"/>
    <col min="7403" max="7403" width="11" style="6" customWidth="1"/>
    <col min="7404" max="7404" width="9.140625" style="6"/>
    <col min="7405" max="7405" width="11.28515625" style="6" customWidth="1"/>
    <col min="7406" max="7406" width="11.140625" style="6" bestFit="1" customWidth="1"/>
    <col min="7407" max="7407" width="13.85546875" style="6" customWidth="1"/>
    <col min="7408" max="7408" width="12.42578125" style="6" customWidth="1"/>
    <col min="7409" max="7409" width="10.140625" style="6" bestFit="1" customWidth="1"/>
    <col min="7410" max="7410" width="9.140625" style="6"/>
    <col min="7411" max="7411" width="12.42578125" style="6" bestFit="1" customWidth="1"/>
    <col min="7412" max="7412" width="10.140625" style="6" bestFit="1" customWidth="1"/>
    <col min="7413" max="7413" width="17.140625" style="6" bestFit="1" customWidth="1"/>
    <col min="7414" max="7414" width="12.42578125" style="6" bestFit="1" customWidth="1"/>
    <col min="7415" max="7416" width="9.140625" style="6"/>
    <col min="7417" max="7417" width="10.5703125" style="6" bestFit="1" customWidth="1"/>
    <col min="7418" max="7422" width="9.140625" style="6"/>
    <col min="7423" max="7423" width="9.5703125" style="6" bestFit="1" customWidth="1"/>
    <col min="7424" max="7648" width="9.140625" style="6"/>
    <col min="7649" max="7649" width="13.7109375" style="6" customWidth="1"/>
    <col min="7650" max="7650" width="13.28515625" style="6" customWidth="1"/>
    <col min="7651" max="7651" width="7.28515625" style="6" customWidth="1"/>
    <col min="7652" max="7652" width="11.7109375" style="6" customWidth="1"/>
    <col min="7653" max="7653" width="21.140625" style="6" customWidth="1"/>
    <col min="7654" max="7654" width="11.140625" style="6" customWidth="1"/>
    <col min="7655" max="7655" width="10.7109375" style="6" customWidth="1"/>
    <col min="7656" max="7656" width="9.140625" style="6"/>
    <col min="7657" max="7657" width="13.42578125" style="6" customWidth="1"/>
    <col min="7658" max="7658" width="9.140625" style="6"/>
    <col min="7659" max="7659" width="11" style="6" customWidth="1"/>
    <col min="7660" max="7660" width="9.140625" style="6"/>
    <col min="7661" max="7661" width="11.28515625" style="6" customWidth="1"/>
    <col min="7662" max="7662" width="11.140625" style="6" bestFit="1" customWidth="1"/>
    <col min="7663" max="7663" width="13.85546875" style="6" customWidth="1"/>
    <col min="7664" max="7664" width="12.42578125" style="6" customWidth="1"/>
    <col min="7665" max="7665" width="10.140625" style="6" bestFit="1" customWidth="1"/>
    <col min="7666" max="7666" width="9.140625" style="6"/>
    <col min="7667" max="7667" width="12.42578125" style="6" bestFit="1" customWidth="1"/>
    <col min="7668" max="7668" width="10.140625" style="6" bestFit="1" customWidth="1"/>
    <col min="7669" max="7669" width="17.140625" style="6" bestFit="1" customWidth="1"/>
    <col min="7670" max="7670" width="12.42578125" style="6" bestFit="1" customWidth="1"/>
    <col min="7671" max="7672" width="9.140625" style="6"/>
    <col min="7673" max="7673" width="10.5703125" style="6" bestFit="1" customWidth="1"/>
    <col min="7674" max="7678" width="9.140625" style="6"/>
    <col min="7679" max="7679" width="9.5703125" style="6" bestFit="1" customWidth="1"/>
    <col min="7680" max="7904" width="9.140625" style="6"/>
    <col min="7905" max="7905" width="13.7109375" style="6" customWidth="1"/>
    <col min="7906" max="7906" width="13.28515625" style="6" customWidth="1"/>
    <col min="7907" max="7907" width="7.28515625" style="6" customWidth="1"/>
    <col min="7908" max="7908" width="11.7109375" style="6" customWidth="1"/>
    <col min="7909" max="7909" width="21.140625" style="6" customWidth="1"/>
    <col min="7910" max="7910" width="11.140625" style="6" customWidth="1"/>
    <col min="7911" max="7911" width="10.7109375" style="6" customWidth="1"/>
    <col min="7912" max="7912" width="9.140625" style="6"/>
    <col min="7913" max="7913" width="13.42578125" style="6" customWidth="1"/>
    <col min="7914" max="7914" width="9.140625" style="6"/>
    <col min="7915" max="7915" width="11" style="6" customWidth="1"/>
    <col min="7916" max="7916" width="9.140625" style="6"/>
    <col min="7917" max="7917" width="11.28515625" style="6" customWidth="1"/>
    <col min="7918" max="7918" width="11.140625" style="6" bestFit="1" customWidth="1"/>
    <col min="7919" max="7919" width="13.85546875" style="6" customWidth="1"/>
    <col min="7920" max="7920" width="12.42578125" style="6" customWidth="1"/>
    <col min="7921" max="7921" width="10.140625" style="6" bestFit="1" customWidth="1"/>
    <col min="7922" max="7922" width="9.140625" style="6"/>
    <col min="7923" max="7923" width="12.42578125" style="6" bestFit="1" customWidth="1"/>
    <col min="7924" max="7924" width="10.140625" style="6" bestFit="1" customWidth="1"/>
    <col min="7925" max="7925" width="17.140625" style="6" bestFit="1" customWidth="1"/>
    <col min="7926" max="7926" width="12.42578125" style="6" bestFit="1" customWidth="1"/>
    <col min="7927" max="7928" width="9.140625" style="6"/>
    <col min="7929" max="7929" width="10.5703125" style="6" bestFit="1" customWidth="1"/>
    <col min="7930" max="7934" width="9.140625" style="6"/>
    <col min="7935" max="7935" width="9.5703125" style="6" bestFit="1" customWidth="1"/>
    <col min="7936" max="8160" width="9.140625" style="6"/>
    <col min="8161" max="8161" width="13.7109375" style="6" customWidth="1"/>
    <col min="8162" max="8162" width="13.28515625" style="6" customWidth="1"/>
    <col min="8163" max="8163" width="7.28515625" style="6" customWidth="1"/>
    <col min="8164" max="8164" width="11.7109375" style="6" customWidth="1"/>
    <col min="8165" max="8165" width="21.140625" style="6" customWidth="1"/>
    <col min="8166" max="8166" width="11.140625" style="6" customWidth="1"/>
    <col min="8167" max="8167" width="10.7109375" style="6" customWidth="1"/>
    <col min="8168" max="8168" width="9.140625" style="6"/>
    <col min="8169" max="8169" width="13.42578125" style="6" customWidth="1"/>
    <col min="8170" max="8170" width="9.140625" style="6"/>
    <col min="8171" max="8171" width="11" style="6" customWidth="1"/>
    <col min="8172" max="8172" width="9.140625" style="6"/>
    <col min="8173" max="8173" width="11.28515625" style="6" customWidth="1"/>
    <col min="8174" max="8174" width="11.140625" style="6" bestFit="1" customWidth="1"/>
    <col min="8175" max="8175" width="13.85546875" style="6" customWidth="1"/>
    <col min="8176" max="8176" width="12.42578125" style="6" customWidth="1"/>
    <col min="8177" max="8177" width="10.140625" style="6" bestFit="1" customWidth="1"/>
    <col min="8178" max="8178" width="9.140625" style="6"/>
    <col min="8179" max="8179" width="12.42578125" style="6" bestFit="1" customWidth="1"/>
    <col min="8180" max="8180" width="10.140625" style="6" bestFit="1" customWidth="1"/>
    <col min="8181" max="8181" width="17.140625" style="6" bestFit="1" customWidth="1"/>
    <col min="8182" max="8182" width="12.42578125" style="6" bestFit="1" customWidth="1"/>
    <col min="8183" max="8184" width="9.140625" style="6"/>
    <col min="8185" max="8185" width="10.5703125" style="6" bestFit="1" customWidth="1"/>
    <col min="8186" max="8190" width="9.140625" style="6"/>
    <col min="8191" max="8191" width="9.5703125" style="6" bestFit="1" customWidth="1"/>
    <col min="8192" max="8416" width="9.140625" style="6"/>
    <col min="8417" max="8417" width="13.7109375" style="6" customWidth="1"/>
    <col min="8418" max="8418" width="13.28515625" style="6" customWidth="1"/>
    <col min="8419" max="8419" width="7.28515625" style="6" customWidth="1"/>
    <col min="8420" max="8420" width="11.7109375" style="6" customWidth="1"/>
    <col min="8421" max="8421" width="21.140625" style="6" customWidth="1"/>
    <col min="8422" max="8422" width="11.140625" style="6" customWidth="1"/>
    <col min="8423" max="8423" width="10.7109375" style="6" customWidth="1"/>
    <col min="8424" max="8424" width="9.140625" style="6"/>
    <col min="8425" max="8425" width="13.42578125" style="6" customWidth="1"/>
    <col min="8426" max="8426" width="9.140625" style="6"/>
    <col min="8427" max="8427" width="11" style="6" customWidth="1"/>
    <col min="8428" max="8428" width="9.140625" style="6"/>
    <col min="8429" max="8429" width="11.28515625" style="6" customWidth="1"/>
    <col min="8430" max="8430" width="11.140625" style="6" bestFit="1" customWidth="1"/>
    <col min="8431" max="8431" width="13.85546875" style="6" customWidth="1"/>
    <col min="8432" max="8432" width="12.42578125" style="6" customWidth="1"/>
    <col min="8433" max="8433" width="10.140625" style="6" bestFit="1" customWidth="1"/>
    <col min="8434" max="8434" width="9.140625" style="6"/>
    <col min="8435" max="8435" width="12.42578125" style="6" bestFit="1" customWidth="1"/>
    <col min="8436" max="8436" width="10.140625" style="6" bestFit="1" customWidth="1"/>
    <col min="8437" max="8437" width="17.140625" style="6" bestFit="1" customWidth="1"/>
    <col min="8438" max="8438" width="12.42578125" style="6" bestFit="1" customWidth="1"/>
    <col min="8439" max="8440" width="9.140625" style="6"/>
    <col min="8441" max="8441" width="10.5703125" style="6" bestFit="1" customWidth="1"/>
    <col min="8442" max="8446" width="9.140625" style="6"/>
    <col min="8447" max="8447" width="9.5703125" style="6" bestFit="1" customWidth="1"/>
    <col min="8448" max="8672" width="9.140625" style="6"/>
    <col min="8673" max="8673" width="13.7109375" style="6" customWidth="1"/>
    <col min="8674" max="8674" width="13.28515625" style="6" customWidth="1"/>
    <col min="8675" max="8675" width="7.28515625" style="6" customWidth="1"/>
    <col min="8676" max="8676" width="11.7109375" style="6" customWidth="1"/>
    <col min="8677" max="8677" width="21.140625" style="6" customWidth="1"/>
    <col min="8678" max="8678" width="11.140625" style="6" customWidth="1"/>
    <col min="8679" max="8679" width="10.7109375" style="6" customWidth="1"/>
    <col min="8680" max="8680" width="9.140625" style="6"/>
    <col min="8681" max="8681" width="13.42578125" style="6" customWidth="1"/>
    <col min="8682" max="8682" width="9.140625" style="6"/>
    <col min="8683" max="8683" width="11" style="6" customWidth="1"/>
    <col min="8684" max="8684" width="9.140625" style="6"/>
    <col min="8685" max="8685" width="11.28515625" style="6" customWidth="1"/>
    <col min="8686" max="8686" width="11.140625" style="6" bestFit="1" customWidth="1"/>
    <col min="8687" max="8687" width="13.85546875" style="6" customWidth="1"/>
    <col min="8688" max="8688" width="12.42578125" style="6" customWidth="1"/>
    <col min="8689" max="8689" width="10.140625" style="6" bestFit="1" customWidth="1"/>
    <col min="8690" max="8690" width="9.140625" style="6"/>
    <col min="8691" max="8691" width="12.42578125" style="6" bestFit="1" customWidth="1"/>
    <col min="8692" max="8692" width="10.140625" style="6" bestFit="1" customWidth="1"/>
    <col min="8693" max="8693" width="17.140625" style="6" bestFit="1" customWidth="1"/>
    <col min="8694" max="8694" width="12.42578125" style="6" bestFit="1" customWidth="1"/>
    <col min="8695" max="8696" width="9.140625" style="6"/>
    <col min="8697" max="8697" width="10.5703125" style="6" bestFit="1" customWidth="1"/>
    <col min="8698" max="8702" width="9.140625" style="6"/>
    <col min="8703" max="8703" width="9.5703125" style="6" bestFit="1" customWidth="1"/>
    <col min="8704" max="8928" width="9.140625" style="6"/>
    <col min="8929" max="8929" width="13.7109375" style="6" customWidth="1"/>
    <col min="8930" max="8930" width="13.28515625" style="6" customWidth="1"/>
    <col min="8931" max="8931" width="7.28515625" style="6" customWidth="1"/>
    <col min="8932" max="8932" width="11.7109375" style="6" customWidth="1"/>
    <col min="8933" max="8933" width="21.140625" style="6" customWidth="1"/>
    <col min="8934" max="8934" width="11.140625" style="6" customWidth="1"/>
    <col min="8935" max="8935" width="10.7109375" style="6" customWidth="1"/>
    <col min="8936" max="8936" width="9.140625" style="6"/>
    <col min="8937" max="8937" width="13.42578125" style="6" customWidth="1"/>
    <col min="8938" max="8938" width="9.140625" style="6"/>
    <col min="8939" max="8939" width="11" style="6" customWidth="1"/>
    <col min="8940" max="8940" width="9.140625" style="6"/>
    <col min="8941" max="8941" width="11.28515625" style="6" customWidth="1"/>
    <col min="8942" max="8942" width="11.140625" style="6" bestFit="1" customWidth="1"/>
    <col min="8943" max="8943" width="13.85546875" style="6" customWidth="1"/>
    <col min="8944" max="8944" width="12.42578125" style="6" customWidth="1"/>
    <col min="8945" max="8945" width="10.140625" style="6" bestFit="1" customWidth="1"/>
    <col min="8946" max="8946" width="9.140625" style="6"/>
    <col min="8947" max="8947" width="12.42578125" style="6" bestFit="1" customWidth="1"/>
    <col min="8948" max="8948" width="10.140625" style="6" bestFit="1" customWidth="1"/>
    <col min="8949" max="8949" width="17.140625" style="6" bestFit="1" customWidth="1"/>
    <col min="8950" max="8950" width="12.42578125" style="6" bestFit="1" customWidth="1"/>
    <col min="8951" max="8952" width="9.140625" style="6"/>
    <col min="8953" max="8953" width="10.5703125" style="6" bestFit="1" customWidth="1"/>
    <col min="8954" max="8958" width="9.140625" style="6"/>
    <col min="8959" max="8959" width="9.5703125" style="6" bestFit="1" customWidth="1"/>
    <col min="8960" max="9184" width="9.140625" style="6"/>
    <col min="9185" max="9185" width="13.7109375" style="6" customWidth="1"/>
    <col min="9186" max="9186" width="13.28515625" style="6" customWidth="1"/>
    <col min="9187" max="9187" width="7.28515625" style="6" customWidth="1"/>
    <col min="9188" max="9188" width="11.7109375" style="6" customWidth="1"/>
    <col min="9189" max="9189" width="21.140625" style="6" customWidth="1"/>
    <col min="9190" max="9190" width="11.140625" style="6" customWidth="1"/>
    <col min="9191" max="9191" width="10.7109375" style="6" customWidth="1"/>
    <col min="9192" max="9192" width="9.140625" style="6"/>
    <col min="9193" max="9193" width="13.42578125" style="6" customWidth="1"/>
    <col min="9194" max="9194" width="9.140625" style="6"/>
    <col min="9195" max="9195" width="11" style="6" customWidth="1"/>
    <col min="9196" max="9196" width="9.140625" style="6"/>
    <col min="9197" max="9197" width="11.28515625" style="6" customWidth="1"/>
    <col min="9198" max="9198" width="11.140625" style="6" bestFit="1" customWidth="1"/>
    <col min="9199" max="9199" width="13.85546875" style="6" customWidth="1"/>
    <col min="9200" max="9200" width="12.42578125" style="6" customWidth="1"/>
    <col min="9201" max="9201" width="10.140625" style="6" bestFit="1" customWidth="1"/>
    <col min="9202" max="9202" width="9.140625" style="6"/>
    <col min="9203" max="9203" width="12.42578125" style="6" bestFit="1" customWidth="1"/>
    <col min="9204" max="9204" width="10.140625" style="6" bestFit="1" customWidth="1"/>
    <col min="9205" max="9205" width="17.140625" style="6" bestFit="1" customWidth="1"/>
    <col min="9206" max="9206" width="12.42578125" style="6" bestFit="1" customWidth="1"/>
    <col min="9207" max="9208" width="9.140625" style="6"/>
    <col min="9209" max="9209" width="10.5703125" style="6" bestFit="1" customWidth="1"/>
    <col min="9210" max="9214" width="9.140625" style="6"/>
    <col min="9215" max="9215" width="9.5703125" style="6" bestFit="1" customWidth="1"/>
    <col min="9216" max="9440" width="9.140625" style="6"/>
    <col min="9441" max="9441" width="13.7109375" style="6" customWidth="1"/>
    <col min="9442" max="9442" width="13.28515625" style="6" customWidth="1"/>
    <col min="9443" max="9443" width="7.28515625" style="6" customWidth="1"/>
    <col min="9444" max="9444" width="11.7109375" style="6" customWidth="1"/>
    <col min="9445" max="9445" width="21.140625" style="6" customWidth="1"/>
    <col min="9446" max="9446" width="11.140625" style="6" customWidth="1"/>
    <col min="9447" max="9447" width="10.7109375" style="6" customWidth="1"/>
    <col min="9448" max="9448" width="9.140625" style="6"/>
    <col min="9449" max="9449" width="13.42578125" style="6" customWidth="1"/>
    <col min="9450" max="9450" width="9.140625" style="6"/>
    <col min="9451" max="9451" width="11" style="6" customWidth="1"/>
    <col min="9452" max="9452" width="9.140625" style="6"/>
    <col min="9453" max="9453" width="11.28515625" style="6" customWidth="1"/>
    <col min="9454" max="9454" width="11.140625" style="6" bestFit="1" customWidth="1"/>
    <col min="9455" max="9455" width="13.85546875" style="6" customWidth="1"/>
    <col min="9456" max="9456" width="12.42578125" style="6" customWidth="1"/>
    <col min="9457" max="9457" width="10.140625" style="6" bestFit="1" customWidth="1"/>
    <col min="9458" max="9458" width="9.140625" style="6"/>
    <col min="9459" max="9459" width="12.42578125" style="6" bestFit="1" customWidth="1"/>
    <col min="9460" max="9460" width="10.140625" style="6" bestFit="1" customWidth="1"/>
    <col min="9461" max="9461" width="17.140625" style="6" bestFit="1" customWidth="1"/>
    <col min="9462" max="9462" width="12.42578125" style="6" bestFit="1" customWidth="1"/>
    <col min="9463" max="9464" width="9.140625" style="6"/>
    <col min="9465" max="9465" width="10.5703125" style="6" bestFit="1" customWidth="1"/>
    <col min="9466" max="9470" width="9.140625" style="6"/>
    <col min="9471" max="9471" width="9.5703125" style="6" bestFit="1" customWidth="1"/>
    <col min="9472" max="9696" width="9.140625" style="6"/>
    <col min="9697" max="9697" width="13.7109375" style="6" customWidth="1"/>
    <col min="9698" max="9698" width="13.28515625" style="6" customWidth="1"/>
    <col min="9699" max="9699" width="7.28515625" style="6" customWidth="1"/>
    <col min="9700" max="9700" width="11.7109375" style="6" customWidth="1"/>
    <col min="9701" max="9701" width="21.140625" style="6" customWidth="1"/>
    <col min="9702" max="9702" width="11.140625" style="6" customWidth="1"/>
    <col min="9703" max="9703" width="10.7109375" style="6" customWidth="1"/>
    <col min="9704" max="9704" width="9.140625" style="6"/>
    <col min="9705" max="9705" width="13.42578125" style="6" customWidth="1"/>
    <col min="9706" max="9706" width="9.140625" style="6"/>
    <col min="9707" max="9707" width="11" style="6" customWidth="1"/>
    <col min="9708" max="9708" width="9.140625" style="6"/>
    <col min="9709" max="9709" width="11.28515625" style="6" customWidth="1"/>
    <col min="9710" max="9710" width="11.140625" style="6" bestFit="1" customWidth="1"/>
    <col min="9711" max="9711" width="13.85546875" style="6" customWidth="1"/>
    <col min="9712" max="9712" width="12.42578125" style="6" customWidth="1"/>
    <col min="9713" max="9713" width="10.140625" style="6" bestFit="1" customWidth="1"/>
    <col min="9714" max="9714" width="9.140625" style="6"/>
    <col min="9715" max="9715" width="12.42578125" style="6" bestFit="1" customWidth="1"/>
    <col min="9716" max="9716" width="10.140625" style="6" bestFit="1" customWidth="1"/>
    <col min="9717" max="9717" width="17.140625" style="6" bestFit="1" customWidth="1"/>
    <col min="9718" max="9718" width="12.42578125" style="6" bestFit="1" customWidth="1"/>
    <col min="9719" max="9720" width="9.140625" style="6"/>
    <col min="9721" max="9721" width="10.5703125" style="6" bestFit="1" customWidth="1"/>
    <col min="9722" max="9726" width="9.140625" style="6"/>
    <col min="9727" max="9727" width="9.5703125" style="6" bestFit="1" customWidth="1"/>
    <col min="9728" max="9952" width="9.140625" style="6"/>
    <col min="9953" max="9953" width="13.7109375" style="6" customWidth="1"/>
    <col min="9954" max="9954" width="13.28515625" style="6" customWidth="1"/>
    <col min="9955" max="9955" width="7.28515625" style="6" customWidth="1"/>
    <col min="9956" max="9956" width="11.7109375" style="6" customWidth="1"/>
    <col min="9957" max="9957" width="21.140625" style="6" customWidth="1"/>
    <col min="9958" max="9958" width="11.140625" style="6" customWidth="1"/>
    <col min="9959" max="9959" width="10.7109375" style="6" customWidth="1"/>
    <col min="9960" max="9960" width="9.140625" style="6"/>
    <col min="9961" max="9961" width="13.42578125" style="6" customWidth="1"/>
    <col min="9962" max="9962" width="9.140625" style="6"/>
    <col min="9963" max="9963" width="11" style="6" customWidth="1"/>
    <col min="9964" max="9964" width="9.140625" style="6"/>
    <col min="9965" max="9965" width="11.28515625" style="6" customWidth="1"/>
    <col min="9966" max="9966" width="11.140625" style="6" bestFit="1" customWidth="1"/>
    <col min="9967" max="9967" width="13.85546875" style="6" customWidth="1"/>
    <col min="9968" max="9968" width="12.42578125" style="6" customWidth="1"/>
    <col min="9969" max="9969" width="10.140625" style="6" bestFit="1" customWidth="1"/>
    <col min="9970" max="9970" width="9.140625" style="6"/>
    <col min="9971" max="9971" width="12.42578125" style="6" bestFit="1" customWidth="1"/>
    <col min="9972" max="9972" width="10.140625" style="6" bestFit="1" customWidth="1"/>
    <col min="9973" max="9973" width="17.140625" style="6" bestFit="1" customWidth="1"/>
    <col min="9974" max="9974" width="12.42578125" style="6" bestFit="1" customWidth="1"/>
    <col min="9975" max="9976" width="9.140625" style="6"/>
    <col min="9977" max="9977" width="10.5703125" style="6" bestFit="1" customWidth="1"/>
    <col min="9978" max="9982" width="9.140625" style="6"/>
    <col min="9983" max="9983" width="9.5703125" style="6" bestFit="1" customWidth="1"/>
    <col min="9984" max="10208" width="9.140625" style="6"/>
    <col min="10209" max="10209" width="13.7109375" style="6" customWidth="1"/>
    <col min="10210" max="10210" width="13.28515625" style="6" customWidth="1"/>
    <col min="10211" max="10211" width="7.28515625" style="6" customWidth="1"/>
    <col min="10212" max="10212" width="11.7109375" style="6" customWidth="1"/>
    <col min="10213" max="10213" width="21.140625" style="6" customWidth="1"/>
    <col min="10214" max="10214" width="11.140625" style="6" customWidth="1"/>
    <col min="10215" max="10215" width="10.7109375" style="6" customWidth="1"/>
    <col min="10216" max="10216" width="9.140625" style="6"/>
    <col min="10217" max="10217" width="13.42578125" style="6" customWidth="1"/>
    <col min="10218" max="10218" width="9.140625" style="6"/>
    <col min="10219" max="10219" width="11" style="6" customWidth="1"/>
    <col min="10220" max="10220" width="9.140625" style="6"/>
    <col min="10221" max="10221" width="11.28515625" style="6" customWidth="1"/>
    <col min="10222" max="10222" width="11.140625" style="6" bestFit="1" customWidth="1"/>
    <col min="10223" max="10223" width="13.85546875" style="6" customWidth="1"/>
    <col min="10224" max="10224" width="12.42578125" style="6" customWidth="1"/>
    <col min="10225" max="10225" width="10.140625" style="6" bestFit="1" customWidth="1"/>
    <col min="10226" max="10226" width="9.140625" style="6"/>
    <col min="10227" max="10227" width="12.42578125" style="6" bestFit="1" customWidth="1"/>
    <col min="10228" max="10228" width="10.140625" style="6" bestFit="1" customWidth="1"/>
    <col min="10229" max="10229" width="17.140625" style="6" bestFit="1" customWidth="1"/>
    <col min="10230" max="10230" width="12.42578125" style="6" bestFit="1" customWidth="1"/>
    <col min="10231" max="10232" width="9.140625" style="6"/>
    <col min="10233" max="10233" width="10.5703125" style="6" bestFit="1" customWidth="1"/>
    <col min="10234" max="10238" width="9.140625" style="6"/>
    <col min="10239" max="10239" width="9.5703125" style="6" bestFit="1" customWidth="1"/>
    <col min="10240" max="10464" width="9.140625" style="6"/>
    <col min="10465" max="10465" width="13.7109375" style="6" customWidth="1"/>
    <col min="10466" max="10466" width="13.28515625" style="6" customWidth="1"/>
    <col min="10467" max="10467" width="7.28515625" style="6" customWidth="1"/>
    <col min="10468" max="10468" width="11.7109375" style="6" customWidth="1"/>
    <col min="10469" max="10469" width="21.140625" style="6" customWidth="1"/>
    <col min="10470" max="10470" width="11.140625" style="6" customWidth="1"/>
    <col min="10471" max="10471" width="10.7109375" style="6" customWidth="1"/>
    <col min="10472" max="10472" width="9.140625" style="6"/>
    <col min="10473" max="10473" width="13.42578125" style="6" customWidth="1"/>
    <col min="10474" max="10474" width="9.140625" style="6"/>
    <col min="10475" max="10475" width="11" style="6" customWidth="1"/>
    <col min="10476" max="10476" width="9.140625" style="6"/>
    <col min="10477" max="10477" width="11.28515625" style="6" customWidth="1"/>
    <col min="10478" max="10478" width="11.140625" style="6" bestFit="1" customWidth="1"/>
    <col min="10479" max="10479" width="13.85546875" style="6" customWidth="1"/>
    <col min="10480" max="10480" width="12.42578125" style="6" customWidth="1"/>
    <col min="10481" max="10481" width="10.140625" style="6" bestFit="1" customWidth="1"/>
    <col min="10482" max="10482" width="9.140625" style="6"/>
    <col min="10483" max="10483" width="12.42578125" style="6" bestFit="1" customWidth="1"/>
    <col min="10484" max="10484" width="10.140625" style="6" bestFit="1" customWidth="1"/>
    <col min="10485" max="10485" width="17.140625" style="6" bestFit="1" customWidth="1"/>
    <col min="10486" max="10486" width="12.42578125" style="6" bestFit="1" customWidth="1"/>
    <col min="10487" max="10488" width="9.140625" style="6"/>
    <col min="10489" max="10489" width="10.5703125" style="6" bestFit="1" customWidth="1"/>
    <col min="10490" max="10494" width="9.140625" style="6"/>
    <col min="10495" max="10495" width="9.5703125" style="6" bestFit="1" customWidth="1"/>
    <col min="10496" max="10720" width="9.140625" style="6"/>
    <col min="10721" max="10721" width="13.7109375" style="6" customWidth="1"/>
    <col min="10722" max="10722" width="13.28515625" style="6" customWidth="1"/>
    <col min="10723" max="10723" width="7.28515625" style="6" customWidth="1"/>
    <col min="10724" max="10724" width="11.7109375" style="6" customWidth="1"/>
    <col min="10725" max="10725" width="21.140625" style="6" customWidth="1"/>
    <col min="10726" max="10726" width="11.140625" style="6" customWidth="1"/>
    <col min="10727" max="10727" width="10.7109375" style="6" customWidth="1"/>
    <col min="10728" max="10728" width="9.140625" style="6"/>
    <col min="10729" max="10729" width="13.42578125" style="6" customWidth="1"/>
    <col min="10730" max="10730" width="9.140625" style="6"/>
    <col min="10731" max="10731" width="11" style="6" customWidth="1"/>
    <col min="10732" max="10732" width="9.140625" style="6"/>
    <col min="10733" max="10733" width="11.28515625" style="6" customWidth="1"/>
    <col min="10734" max="10734" width="11.140625" style="6" bestFit="1" customWidth="1"/>
    <col min="10735" max="10735" width="13.85546875" style="6" customWidth="1"/>
    <col min="10736" max="10736" width="12.42578125" style="6" customWidth="1"/>
    <col min="10737" max="10737" width="10.140625" style="6" bestFit="1" customWidth="1"/>
    <col min="10738" max="10738" width="9.140625" style="6"/>
    <col min="10739" max="10739" width="12.42578125" style="6" bestFit="1" customWidth="1"/>
    <col min="10740" max="10740" width="10.140625" style="6" bestFit="1" customWidth="1"/>
    <col min="10741" max="10741" width="17.140625" style="6" bestFit="1" customWidth="1"/>
    <col min="10742" max="10742" width="12.42578125" style="6" bestFit="1" customWidth="1"/>
    <col min="10743" max="10744" width="9.140625" style="6"/>
    <col min="10745" max="10745" width="10.5703125" style="6" bestFit="1" customWidth="1"/>
    <col min="10746" max="10750" width="9.140625" style="6"/>
    <col min="10751" max="10751" width="9.5703125" style="6" bestFit="1" customWidth="1"/>
    <col min="10752" max="10976" width="9.140625" style="6"/>
    <col min="10977" max="10977" width="13.7109375" style="6" customWidth="1"/>
    <col min="10978" max="10978" width="13.28515625" style="6" customWidth="1"/>
    <col min="10979" max="10979" width="7.28515625" style="6" customWidth="1"/>
    <col min="10980" max="10980" width="11.7109375" style="6" customWidth="1"/>
    <col min="10981" max="10981" width="21.140625" style="6" customWidth="1"/>
    <col min="10982" max="10982" width="11.140625" style="6" customWidth="1"/>
    <col min="10983" max="10983" width="10.7109375" style="6" customWidth="1"/>
    <col min="10984" max="10984" width="9.140625" style="6"/>
    <col min="10985" max="10985" width="13.42578125" style="6" customWidth="1"/>
    <col min="10986" max="10986" width="9.140625" style="6"/>
    <col min="10987" max="10987" width="11" style="6" customWidth="1"/>
    <col min="10988" max="10988" width="9.140625" style="6"/>
    <col min="10989" max="10989" width="11.28515625" style="6" customWidth="1"/>
    <col min="10990" max="10990" width="11.140625" style="6" bestFit="1" customWidth="1"/>
    <col min="10991" max="10991" width="13.85546875" style="6" customWidth="1"/>
    <col min="10992" max="10992" width="12.42578125" style="6" customWidth="1"/>
    <col min="10993" max="10993" width="10.140625" style="6" bestFit="1" customWidth="1"/>
    <col min="10994" max="10994" width="9.140625" style="6"/>
    <col min="10995" max="10995" width="12.42578125" style="6" bestFit="1" customWidth="1"/>
    <col min="10996" max="10996" width="10.140625" style="6" bestFit="1" customWidth="1"/>
    <col min="10997" max="10997" width="17.140625" style="6" bestFit="1" customWidth="1"/>
    <col min="10998" max="10998" width="12.42578125" style="6" bestFit="1" customWidth="1"/>
    <col min="10999" max="11000" width="9.140625" style="6"/>
    <col min="11001" max="11001" width="10.5703125" style="6" bestFit="1" customWidth="1"/>
    <col min="11002" max="11006" width="9.140625" style="6"/>
    <col min="11007" max="11007" width="9.5703125" style="6" bestFit="1" customWidth="1"/>
    <col min="11008" max="11232" width="9.140625" style="6"/>
    <col min="11233" max="11233" width="13.7109375" style="6" customWidth="1"/>
    <col min="11234" max="11234" width="13.28515625" style="6" customWidth="1"/>
    <col min="11235" max="11235" width="7.28515625" style="6" customWidth="1"/>
    <col min="11236" max="11236" width="11.7109375" style="6" customWidth="1"/>
    <col min="11237" max="11237" width="21.140625" style="6" customWidth="1"/>
    <col min="11238" max="11238" width="11.140625" style="6" customWidth="1"/>
    <col min="11239" max="11239" width="10.7109375" style="6" customWidth="1"/>
    <col min="11240" max="11240" width="9.140625" style="6"/>
    <col min="11241" max="11241" width="13.42578125" style="6" customWidth="1"/>
    <col min="11242" max="11242" width="9.140625" style="6"/>
    <col min="11243" max="11243" width="11" style="6" customWidth="1"/>
    <col min="11244" max="11244" width="9.140625" style="6"/>
    <col min="11245" max="11245" width="11.28515625" style="6" customWidth="1"/>
    <col min="11246" max="11246" width="11.140625" style="6" bestFit="1" customWidth="1"/>
    <col min="11247" max="11247" width="13.85546875" style="6" customWidth="1"/>
    <col min="11248" max="11248" width="12.42578125" style="6" customWidth="1"/>
    <col min="11249" max="11249" width="10.140625" style="6" bestFit="1" customWidth="1"/>
    <col min="11250" max="11250" width="9.140625" style="6"/>
    <col min="11251" max="11251" width="12.42578125" style="6" bestFit="1" customWidth="1"/>
    <col min="11252" max="11252" width="10.140625" style="6" bestFit="1" customWidth="1"/>
    <col min="11253" max="11253" width="17.140625" style="6" bestFit="1" customWidth="1"/>
    <col min="11254" max="11254" width="12.42578125" style="6" bestFit="1" customWidth="1"/>
    <col min="11255" max="11256" width="9.140625" style="6"/>
    <col min="11257" max="11257" width="10.5703125" style="6" bestFit="1" customWidth="1"/>
    <col min="11258" max="11262" width="9.140625" style="6"/>
    <col min="11263" max="11263" width="9.5703125" style="6" bestFit="1" customWidth="1"/>
    <col min="11264" max="11488" width="9.140625" style="6"/>
    <col min="11489" max="11489" width="13.7109375" style="6" customWidth="1"/>
    <col min="11490" max="11490" width="13.28515625" style="6" customWidth="1"/>
    <col min="11491" max="11491" width="7.28515625" style="6" customWidth="1"/>
    <col min="11492" max="11492" width="11.7109375" style="6" customWidth="1"/>
    <col min="11493" max="11493" width="21.140625" style="6" customWidth="1"/>
    <col min="11494" max="11494" width="11.140625" style="6" customWidth="1"/>
    <col min="11495" max="11495" width="10.7109375" style="6" customWidth="1"/>
    <col min="11496" max="11496" width="9.140625" style="6"/>
    <col min="11497" max="11497" width="13.42578125" style="6" customWidth="1"/>
    <col min="11498" max="11498" width="9.140625" style="6"/>
    <col min="11499" max="11499" width="11" style="6" customWidth="1"/>
    <col min="11500" max="11500" width="9.140625" style="6"/>
    <col min="11501" max="11501" width="11.28515625" style="6" customWidth="1"/>
    <col min="11502" max="11502" width="11.140625" style="6" bestFit="1" customWidth="1"/>
    <col min="11503" max="11503" width="13.85546875" style="6" customWidth="1"/>
    <col min="11504" max="11504" width="12.42578125" style="6" customWidth="1"/>
    <col min="11505" max="11505" width="10.140625" style="6" bestFit="1" customWidth="1"/>
    <col min="11506" max="11506" width="9.140625" style="6"/>
    <col min="11507" max="11507" width="12.42578125" style="6" bestFit="1" customWidth="1"/>
    <col min="11508" max="11508" width="10.140625" style="6" bestFit="1" customWidth="1"/>
    <col min="11509" max="11509" width="17.140625" style="6" bestFit="1" customWidth="1"/>
    <col min="11510" max="11510" width="12.42578125" style="6" bestFit="1" customWidth="1"/>
    <col min="11511" max="11512" width="9.140625" style="6"/>
    <col min="11513" max="11513" width="10.5703125" style="6" bestFit="1" customWidth="1"/>
    <col min="11514" max="11518" width="9.140625" style="6"/>
    <col min="11519" max="11519" width="9.5703125" style="6" bestFit="1" customWidth="1"/>
    <col min="11520" max="11744" width="9.140625" style="6"/>
    <col min="11745" max="11745" width="13.7109375" style="6" customWidth="1"/>
    <col min="11746" max="11746" width="13.28515625" style="6" customWidth="1"/>
    <col min="11747" max="11747" width="7.28515625" style="6" customWidth="1"/>
    <col min="11748" max="11748" width="11.7109375" style="6" customWidth="1"/>
    <col min="11749" max="11749" width="21.140625" style="6" customWidth="1"/>
    <col min="11750" max="11750" width="11.140625" style="6" customWidth="1"/>
    <col min="11751" max="11751" width="10.7109375" style="6" customWidth="1"/>
    <col min="11752" max="11752" width="9.140625" style="6"/>
    <col min="11753" max="11753" width="13.42578125" style="6" customWidth="1"/>
    <col min="11754" max="11754" width="9.140625" style="6"/>
    <col min="11755" max="11755" width="11" style="6" customWidth="1"/>
    <col min="11756" max="11756" width="9.140625" style="6"/>
    <col min="11757" max="11757" width="11.28515625" style="6" customWidth="1"/>
    <col min="11758" max="11758" width="11.140625" style="6" bestFit="1" customWidth="1"/>
    <col min="11759" max="11759" width="13.85546875" style="6" customWidth="1"/>
    <col min="11760" max="11760" width="12.42578125" style="6" customWidth="1"/>
    <col min="11761" max="11761" width="10.140625" style="6" bestFit="1" customWidth="1"/>
    <col min="11762" max="11762" width="9.140625" style="6"/>
    <col min="11763" max="11763" width="12.42578125" style="6" bestFit="1" customWidth="1"/>
    <col min="11764" max="11764" width="10.140625" style="6" bestFit="1" customWidth="1"/>
    <col min="11765" max="11765" width="17.140625" style="6" bestFit="1" customWidth="1"/>
    <col min="11766" max="11766" width="12.42578125" style="6" bestFit="1" customWidth="1"/>
    <col min="11767" max="11768" width="9.140625" style="6"/>
    <col min="11769" max="11769" width="10.5703125" style="6" bestFit="1" customWidth="1"/>
    <col min="11770" max="11774" width="9.140625" style="6"/>
    <col min="11775" max="11775" width="9.5703125" style="6" bestFit="1" customWidth="1"/>
    <col min="11776" max="12000" width="9.140625" style="6"/>
    <col min="12001" max="12001" width="13.7109375" style="6" customWidth="1"/>
    <col min="12002" max="12002" width="13.28515625" style="6" customWidth="1"/>
    <col min="12003" max="12003" width="7.28515625" style="6" customWidth="1"/>
    <col min="12004" max="12004" width="11.7109375" style="6" customWidth="1"/>
    <col min="12005" max="12005" width="21.140625" style="6" customWidth="1"/>
    <col min="12006" max="12006" width="11.140625" style="6" customWidth="1"/>
    <col min="12007" max="12007" width="10.7109375" style="6" customWidth="1"/>
    <col min="12008" max="12008" width="9.140625" style="6"/>
    <col min="12009" max="12009" width="13.42578125" style="6" customWidth="1"/>
    <col min="12010" max="12010" width="9.140625" style="6"/>
    <col min="12011" max="12011" width="11" style="6" customWidth="1"/>
    <col min="12012" max="12012" width="9.140625" style="6"/>
    <col min="12013" max="12013" width="11.28515625" style="6" customWidth="1"/>
    <col min="12014" max="12014" width="11.140625" style="6" bestFit="1" customWidth="1"/>
    <col min="12015" max="12015" width="13.85546875" style="6" customWidth="1"/>
    <col min="12016" max="12016" width="12.42578125" style="6" customWidth="1"/>
    <col min="12017" max="12017" width="10.140625" style="6" bestFit="1" customWidth="1"/>
    <col min="12018" max="12018" width="9.140625" style="6"/>
    <col min="12019" max="12019" width="12.42578125" style="6" bestFit="1" customWidth="1"/>
    <col min="12020" max="12020" width="10.140625" style="6" bestFit="1" customWidth="1"/>
    <col min="12021" max="12021" width="17.140625" style="6" bestFit="1" customWidth="1"/>
    <col min="12022" max="12022" width="12.42578125" style="6" bestFit="1" customWidth="1"/>
    <col min="12023" max="12024" width="9.140625" style="6"/>
    <col min="12025" max="12025" width="10.5703125" style="6" bestFit="1" customWidth="1"/>
    <col min="12026" max="12030" width="9.140625" style="6"/>
    <col min="12031" max="12031" width="9.5703125" style="6" bestFit="1" customWidth="1"/>
    <col min="12032" max="12256" width="9.140625" style="6"/>
    <col min="12257" max="12257" width="13.7109375" style="6" customWidth="1"/>
    <col min="12258" max="12258" width="13.28515625" style="6" customWidth="1"/>
    <col min="12259" max="12259" width="7.28515625" style="6" customWidth="1"/>
    <col min="12260" max="12260" width="11.7109375" style="6" customWidth="1"/>
    <col min="12261" max="12261" width="21.140625" style="6" customWidth="1"/>
    <col min="12262" max="12262" width="11.140625" style="6" customWidth="1"/>
    <col min="12263" max="12263" width="10.7109375" style="6" customWidth="1"/>
    <col min="12264" max="12264" width="9.140625" style="6"/>
    <col min="12265" max="12265" width="13.42578125" style="6" customWidth="1"/>
    <col min="12266" max="12266" width="9.140625" style="6"/>
    <col min="12267" max="12267" width="11" style="6" customWidth="1"/>
    <col min="12268" max="12268" width="9.140625" style="6"/>
    <col min="12269" max="12269" width="11.28515625" style="6" customWidth="1"/>
    <col min="12270" max="12270" width="11.140625" style="6" bestFit="1" customWidth="1"/>
    <col min="12271" max="12271" width="13.85546875" style="6" customWidth="1"/>
    <col min="12272" max="12272" width="12.42578125" style="6" customWidth="1"/>
    <col min="12273" max="12273" width="10.140625" style="6" bestFit="1" customWidth="1"/>
    <col min="12274" max="12274" width="9.140625" style="6"/>
    <col min="12275" max="12275" width="12.42578125" style="6" bestFit="1" customWidth="1"/>
    <col min="12276" max="12276" width="10.140625" style="6" bestFit="1" customWidth="1"/>
    <col min="12277" max="12277" width="17.140625" style="6" bestFit="1" customWidth="1"/>
    <col min="12278" max="12278" width="12.42578125" style="6" bestFit="1" customWidth="1"/>
    <col min="12279" max="12280" width="9.140625" style="6"/>
    <col min="12281" max="12281" width="10.5703125" style="6" bestFit="1" customWidth="1"/>
    <col min="12282" max="12286" width="9.140625" style="6"/>
    <col min="12287" max="12287" width="9.5703125" style="6" bestFit="1" customWidth="1"/>
    <col min="12288" max="12512" width="9.140625" style="6"/>
    <col min="12513" max="12513" width="13.7109375" style="6" customWidth="1"/>
    <col min="12514" max="12514" width="13.28515625" style="6" customWidth="1"/>
    <col min="12515" max="12515" width="7.28515625" style="6" customWidth="1"/>
    <col min="12516" max="12516" width="11.7109375" style="6" customWidth="1"/>
    <col min="12517" max="12517" width="21.140625" style="6" customWidth="1"/>
    <col min="12518" max="12518" width="11.140625" style="6" customWidth="1"/>
    <col min="12519" max="12519" width="10.7109375" style="6" customWidth="1"/>
    <col min="12520" max="12520" width="9.140625" style="6"/>
    <col min="12521" max="12521" width="13.42578125" style="6" customWidth="1"/>
    <col min="12522" max="12522" width="9.140625" style="6"/>
    <col min="12523" max="12523" width="11" style="6" customWidth="1"/>
    <col min="12524" max="12524" width="9.140625" style="6"/>
    <col min="12525" max="12525" width="11.28515625" style="6" customWidth="1"/>
    <col min="12526" max="12526" width="11.140625" style="6" bestFit="1" customWidth="1"/>
    <col min="12527" max="12527" width="13.85546875" style="6" customWidth="1"/>
    <col min="12528" max="12528" width="12.42578125" style="6" customWidth="1"/>
    <col min="12529" max="12529" width="10.140625" style="6" bestFit="1" customWidth="1"/>
    <col min="12530" max="12530" width="9.140625" style="6"/>
    <col min="12531" max="12531" width="12.42578125" style="6" bestFit="1" customWidth="1"/>
    <col min="12532" max="12532" width="10.140625" style="6" bestFit="1" customWidth="1"/>
    <col min="12533" max="12533" width="17.140625" style="6" bestFit="1" customWidth="1"/>
    <col min="12534" max="12534" width="12.42578125" style="6" bestFit="1" customWidth="1"/>
    <col min="12535" max="12536" width="9.140625" style="6"/>
    <col min="12537" max="12537" width="10.5703125" style="6" bestFit="1" customWidth="1"/>
    <col min="12538" max="12542" width="9.140625" style="6"/>
    <col min="12543" max="12543" width="9.5703125" style="6" bestFit="1" customWidth="1"/>
    <col min="12544" max="12768" width="9.140625" style="6"/>
    <col min="12769" max="12769" width="13.7109375" style="6" customWidth="1"/>
    <col min="12770" max="12770" width="13.28515625" style="6" customWidth="1"/>
    <col min="12771" max="12771" width="7.28515625" style="6" customWidth="1"/>
    <col min="12772" max="12772" width="11.7109375" style="6" customWidth="1"/>
    <col min="12773" max="12773" width="21.140625" style="6" customWidth="1"/>
    <col min="12774" max="12774" width="11.140625" style="6" customWidth="1"/>
    <col min="12775" max="12775" width="10.7109375" style="6" customWidth="1"/>
    <col min="12776" max="12776" width="9.140625" style="6"/>
    <col min="12777" max="12777" width="13.42578125" style="6" customWidth="1"/>
    <col min="12778" max="12778" width="9.140625" style="6"/>
    <col min="12779" max="12779" width="11" style="6" customWidth="1"/>
    <col min="12780" max="12780" width="9.140625" style="6"/>
    <col min="12781" max="12781" width="11.28515625" style="6" customWidth="1"/>
    <col min="12782" max="12782" width="11.140625" style="6" bestFit="1" customWidth="1"/>
    <col min="12783" max="12783" width="13.85546875" style="6" customWidth="1"/>
    <col min="12784" max="12784" width="12.42578125" style="6" customWidth="1"/>
    <col min="12785" max="12785" width="10.140625" style="6" bestFit="1" customWidth="1"/>
    <col min="12786" max="12786" width="9.140625" style="6"/>
    <col min="12787" max="12787" width="12.42578125" style="6" bestFit="1" customWidth="1"/>
    <col min="12788" max="12788" width="10.140625" style="6" bestFit="1" customWidth="1"/>
    <col min="12789" max="12789" width="17.140625" style="6" bestFit="1" customWidth="1"/>
    <col min="12790" max="12790" width="12.42578125" style="6" bestFit="1" customWidth="1"/>
    <col min="12791" max="12792" width="9.140625" style="6"/>
    <col min="12793" max="12793" width="10.5703125" style="6" bestFit="1" customWidth="1"/>
    <col min="12794" max="12798" width="9.140625" style="6"/>
    <col min="12799" max="12799" width="9.5703125" style="6" bestFit="1" customWidth="1"/>
    <col min="12800" max="13024" width="9.140625" style="6"/>
    <col min="13025" max="13025" width="13.7109375" style="6" customWidth="1"/>
    <col min="13026" max="13026" width="13.28515625" style="6" customWidth="1"/>
    <col min="13027" max="13027" width="7.28515625" style="6" customWidth="1"/>
    <col min="13028" max="13028" width="11.7109375" style="6" customWidth="1"/>
    <col min="13029" max="13029" width="21.140625" style="6" customWidth="1"/>
    <col min="13030" max="13030" width="11.140625" style="6" customWidth="1"/>
    <col min="13031" max="13031" width="10.7109375" style="6" customWidth="1"/>
    <col min="13032" max="13032" width="9.140625" style="6"/>
    <col min="13033" max="13033" width="13.42578125" style="6" customWidth="1"/>
    <col min="13034" max="13034" width="9.140625" style="6"/>
    <col min="13035" max="13035" width="11" style="6" customWidth="1"/>
    <col min="13036" max="13036" width="9.140625" style="6"/>
    <col min="13037" max="13037" width="11.28515625" style="6" customWidth="1"/>
    <col min="13038" max="13038" width="11.140625" style="6" bestFit="1" customWidth="1"/>
    <col min="13039" max="13039" width="13.85546875" style="6" customWidth="1"/>
    <col min="13040" max="13040" width="12.42578125" style="6" customWidth="1"/>
    <col min="13041" max="13041" width="10.140625" style="6" bestFit="1" customWidth="1"/>
    <col min="13042" max="13042" width="9.140625" style="6"/>
    <col min="13043" max="13043" width="12.42578125" style="6" bestFit="1" customWidth="1"/>
    <col min="13044" max="13044" width="10.140625" style="6" bestFit="1" customWidth="1"/>
    <col min="13045" max="13045" width="17.140625" style="6" bestFit="1" customWidth="1"/>
    <col min="13046" max="13046" width="12.42578125" style="6" bestFit="1" customWidth="1"/>
    <col min="13047" max="13048" width="9.140625" style="6"/>
    <col min="13049" max="13049" width="10.5703125" style="6" bestFit="1" customWidth="1"/>
    <col min="13050" max="13054" width="9.140625" style="6"/>
    <col min="13055" max="13055" width="9.5703125" style="6" bestFit="1" customWidth="1"/>
    <col min="13056" max="13280" width="9.140625" style="6"/>
    <col min="13281" max="13281" width="13.7109375" style="6" customWidth="1"/>
    <col min="13282" max="13282" width="13.28515625" style="6" customWidth="1"/>
    <col min="13283" max="13283" width="7.28515625" style="6" customWidth="1"/>
    <col min="13284" max="13284" width="11.7109375" style="6" customWidth="1"/>
    <col min="13285" max="13285" width="21.140625" style="6" customWidth="1"/>
    <col min="13286" max="13286" width="11.140625" style="6" customWidth="1"/>
    <col min="13287" max="13287" width="10.7109375" style="6" customWidth="1"/>
    <col min="13288" max="13288" width="9.140625" style="6"/>
    <col min="13289" max="13289" width="13.42578125" style="6" customWidth="1"/>
    <col min="13290" max="13290" width="9.140625" style="6"/>
    <col min="13291" max="13291" width="11" style="6" customWidth="1"/>
    <col min="13292" max="13292" width="9.140625" style="6"/>
    <col min="13293" max="13293" width="11.28515625" style="6" customWidth="1"/>
    <col min="13294" max="13294" width="11.140625" style="6" bestFit="1" customWidth="1"/>
    <col min="13295" max="13295" width="13.85546875" style="6" customWidth="1"/>
    <col min="13296" max="13296" width="12.42578125" style="6" customWidth="1"/>
    <col min="13297" max="13297" width="10.140625" style="6" bestFit="1" customWidth="1"/>
    <col min="13298" max="13298" width="9.140625" style="6"/>
    <col min="13299" max="13299" width="12.42578125" style="6" bestFit="1" customWidth="1"/>
    <col min="13300" max="13300" width="10.140625" style="6" bestFit="1" customWidth="1"/>
    <col min="13301" max="13301" width="17.140625" style="6" bestFit="1" customWidth="1"/>
    <col min="13302" max="13302" width="12.42578125" style="6" bestFit="1" customWidth="1"/>
    <col min="13303" max="13304" width="9.140625" style="6"/>
    <col min="13305" max="13305" width="10.5703125" style="6" bestFit="1" customWidth="1"/>
    <col min="13306" max="13310" width="9.140625" style="6"/>
    <col min="13311" max="13311" width="9.5703125" style="6" bestFit="1" customWidth="1"/>
    <col min="13312" max="13536" width="9.140625" style="6"/>
    <col min="13537" max="13537" width="13.7109375" style="6" customWidth="1"/>
    <col min="13538" max="13538" width="13.28515625" style="6" customWidth="1"/>
    <col min="13539" max="13539" width="7.28515625" style="6" customWidth="1"/>
    <col min="13540" max="13540" width="11.7109375" style="6" customWidth="1"/>
    <col min="13541" max="13541" width="21.140625" style="6" customWidth="1"/>
    <col min="13542" max="13542" width="11.140625" style="6" customWidth="1"/>
    <col min="13543" max="13543" width="10.7109375" style="6" customWidth="1"/>
    <col min="13544" max="13544" width="9.140625" style="6"/>
    <col min="13545" max="13545" width="13.42578125" style="6" customWidth="1"/>
    <col min="13546" max="13546" width="9.140625" style="6"/>
    <col min="13547" max="13547" width="11" style="6" customWidth="1"/>
    <col min="13548" max="13548" width="9.140625" style="6"/>
    <col min="13549" max="13549" width="11.28515625" style="6" customWidth="1"/>
    <col min="13550" max="13550" width="11.140625" style="6" bestFit="1" customWidth="1"/>
    <col min="13551" max="13551" width="13.85546875" style="6" customWidth="1"/>
    <col min="13552" max="13552" width="12.42578125" style="6" customWidth="1"/>
    <col min="13553" max="13553" width="10.140625" style="6" bestFit="1" customWidth="1"/>
    <col min="13554" max="13554" width="9.140625" style="6"/>
    <col min="13555" max="13555" width="12.42578125" style="6" bestFit="1" customWidth="1"/>
    <col min="13556" max="13556" width="10.140625" style="6" bestFit="1" customWidth="1"/>
    <col min="13557" max="13557" width="17.140625" style="6" bestFit="1" customWidth="1"/>
    <col min="13558" max="13558" width="12.42578125" style="6" bestFit="1" customWidth="1"/>
    <col min="13559" max="13560" width="9.140625" style="6"/>
    <col min="13561" max="13561" width="10.5703125" style="6" bestFit="1" customWidth="1"/>
    <col min="13562" max="13566" width="9.140625" style="6"/>
    <col min="13567" max="13567" width="9.5703125" style="6" bestFit="1" customWidth="1"/>
    <col min="13568" max="13792" width="9.140625" style="6"/>
    <col min="13793" max="13793" width="13.7109375" style="6" customWidth="1"/>
    <col min="13794" max="13794" width="13.28515625" style="6" customWidth="1"/>
    <col min="13795" max="13795" width="7.28515625" style="6" customWidth="1"/>
    <col min="13796" max="13796" width="11.7109375" style="6" customWidth="1"/>
    <col min="13797" max="13797" width="21.140625" style="6" customWidth="1"/>
    <col min="13798" max="13798" width="11.140625" style="6" customWidth="1"/>
    <col min="13799" max="13799" width="10.7109375" style="6" customWidth="1"/>
    <col min="13800" max="13800" width="9.140625" style="6"/>
    <col min="13801" max="13801" width="13.42578125" style="6" customWidth="1"/>
    <col min="13802" max="13802" width="9.140625" style="6"/>
    <col min="13803" max="13803" width="11" style="6" customWidth="1"/>
    <col min="13804" max="13804" width="9.140625" style="6"/>
    <col min="13805" max="13805" width="11.28515625" style="6" customWidth="1"/>
    <col min="13806" max="13806" width="11.140625" style="6" bestFit="1" customWidth="1"/>
    <col min="13807" max="13807" width="13.85546875" style="6" customWidth="1"/>
    <col min="13808" max="13808" width="12.42578125" style="6" customWidth="1"/>
    <col min="13809" max="13809" width="10.140625" style="6" bestFit="1" customWidth="1"/>
    <col min="13810" max="13810" width="9.140625" style="6"/>
    <col min="13811" max="13811" width="12.42578125" style="6" bestFit="1" customWidth="1"/>
    <col min="13812" max="13812" width="10.140625" style="6" bestFit="1" customWidth="1"/>
    <col min="13813" max="13813" width="17.140625" style="6" bestFit="1" customWidth="1"/>
    <col min="13814" max="13814" width="12.42578125" style="6" bestFit="1" customWidth="1"/>
    <col min="13815" max="13816" width="9.140625" style="6"/>
    <col min="13817" max="13817" width="10.5703125" style="6" bestFit="1" customWidth="1"/>
    <col min="13818" max="13822" width="9.140625" style="6"/>
    <col min="13823" max="13823" width="9.5703125" style="6" bestFit="1" customWidth="1"/>
    <col min="13824" max="14048" width="9.140625" style="6"/>
    <col min="14049" max="14049" width="13.7109375" style="6" customWidth="1"/>
    <col min="14050" max="14050" width="13.28515625" style="6" customWidth="1"/>
    <col min="14051" max="14051" width="7.28515625" style="6" customWidth="1"/>
    <col min="14052" max="14052" width="11.7109375" style="6" customWidth="1"/>
    <col min="14053" max="14053" width="21.140625" style="6" customWidth="1"/>
    <col min="14054" max="14054" width="11.140625" style="6" customWidth="1"/>
    <col min="14055" max="14055" width="10.7109375" style="6" customWidth="1"/>
    <col min="14056" max="14056" width="9.140625" style="6"/>
    <col min="14057" max="14057" width="13.42578125" style="6" customWidth="1"/>
    <col min="14058" max="14058" width="9.140625" style="6"/>
    <col min="14059" max="14059" width="11" style="6" customWidth="1"/>
    <col min="14060" max="14060" width="9.140625" style="6"/>
    <col min="14061" max="14061" width="11.28515625" style="6" customWidth="1"/>
    <col min="14062" max="14062" width="11.140625" style="6" bestFit="1" customWidth="1"/>
    <col min="14063" max="14063" width="13.85546875" style="6" customWidth="1"/>
    <col min="14064" max="14064" width="12.42578125" style="6" customWidth="1"/>
    <col min="14065" max="14065" width="10.140625" style="6" bestFit="1" customWidth="1"/>
    <col min="14066" max="14066" width="9.140625" style="6"/>
    <col min="14067" max="14067" width="12.42578125" style="6" bestFit="1" customWidth="1"/>
    <col min="14068" max="14068" width="10.140625" style="6" bestFit="1" customWidth="1"/>
    <col min="14069" max="14069" width="17.140625" style="6" bestFit="1" customWidth="1"/>
    <col min="14070" max="14070" width="12.42578125" style="6" bestFit="1" customWidth="1"/>
    <col min="14071" max="14072" width="9.140625" style="6"/>
    <col min="14073" max="14073" width="10.5703125" style="6" bestFit="1" customWidth="1"/>
    <col min="14074" max="14078" width="9.140625" style="6"/>
    <col min="14079" max="14079" width="9.5703125" style="6" bestFit="1" customWidth="1"/>
    <col min="14080" max="14304" width="9.140625" style="6"/>
    <col min="14305" max="14305" width="13.7109375" style="6" customWidth="1"/>
    <col min="14306" max="14306" width="13.28515625" style="6" customWidth="1"/>
    <col min="14307" max="14307" width="7.28515625" style="6" customWidth="1"/>
    <col min="14308" max="14308" width="11.7109375" style="6" customWidth="1"/>
    <col min="14309" max="14309" width="21.140625" style="6" customWidth="1"/>
    <col min="14310" max="14310" width="11.140625" style="6" customWidth="1"/>
    <col min="14311" max="14311" width="10.7109375" style="6" customWidth="1"/>
    <col min="14312" max="14312" width="9.140625" style="6"/>
    <col min="14313" max="14313" width="13.42578125" style="6" customWidth="1"/>
    <col min="14314" max="14314" width="9.140625" style="6"/>
    <col min="14315" max="14315" width="11" style="6" customWidth="1"/>
    <col min="14316" max="14316" width="9.140625" style="6"/>
    <col min="14317" max="14317" width="11.28515625" style="6" customWidth="1"/>
    <col min="14318" max="14318" width="11.140625" style="6" bestFit="1" customWidth="1"/>
    <col min="14319" max="14319" width="13.85546875" style="6" customWidth="1"/>
    <col min="14320" max="14320" width="12.42578125" style="6" customWidth="1"/>
    <col min="14321" max="14321" width="10.140625" style="6" bestFit="1" customWidth="1"/>
    <col min="14322" max="14322" width="9.140625" style="6"/>
    <col min="14323" max="14323" width="12.42578125" style="6" bestFit="1" customWidth="1"/>
    <col min="14324" max="14324" width="10.140625" style="6" bestFit="1" customWidth="1"/>
    <col min="14325" max="14325" width="17.140625" style="6" bestFit="1" customWidth="1"/>
    <col min="14326" max="14326" width="12.42578125" style="6" bestFit="1" customWidth="1"/>
    <col min="14327" max="14328" width="9.140625" style="6"/>
    <col min="14329" max="14329" width="10.5703125" style="6" bestFit="1" customWidth="1"/>
    <col min="14330" max="14334" width="9.140625" style="6"/>
    <col min="14335" max="14335" width="9.5703125" style="6" bestFit="1" customWidth="1"/>
    <col min="14336" max="14560" width="9.140625" style="6"/>
    <col min="14561" max="14561" width="13.7109375" style="6" customWidth="1"/>
    <col min="14562" max="14562" width="13.28515625" style="6" customWidth="1"/>
    <col min="14563" max="14563" width="7.28515625" style="6" customWidth="1"/>
    <col min="14564" max="14564" width="11.7109375" style="6" customWidth="1"/>
    <col min="14565" max="14565" width="21.140625" style="6" customWidth="1"/>
    <col min="14566" max="14566" width="11.140625" style="6" customWidth="1"/>
    <col min="14567" max="14567" width="10.7109375" style="6" customWidth="1"/>
    <col min="14568" max="14568" width="9.140625" style="6"/>
    <col min="14569" max="14569" width="13.42578125" style="6" customWidth="1"/>
    <col min="14570" max="14570" width="9.140625" style="6"/>
    <col min="14571" max="14571" width="11" style="6" customWidth="1"/>
    <col min="14572" max="14572" width="9.140625" style="6"/>
    <col min="14573" max="14573" width="11.28515625" style="6" customWidth="1"/>
    <col min="14574" max="14574" width="11.140625" style="6" bestFit="1" customWidth="1"/>
    <col min="14575" max="14575" width="13.85546875" style="6" customWidth="1"/>
    <col min="14576" max="14576" width="12.42578125" style="6" customWidth="1"/>
    <col min="14577" max="14577" width="10.140625" style="6" bestFit="1" customWidth="1"/>
    <col min="14578" max="14578" width="9.140625" style="6"/>
    <col min="14579" max="14579" width="12.42578125" style="6" bestFit="1" customWidth="1"/>
    <col min="14580" max="14580" width="10.140625" style="6" bestFit="1" customWidth="1"/>
    <col min="14581" max="14581" width="17.140625" style="6" bestFit="1" customWidth="1"/>
    <col min="14582" max="14582" width="12.42578125" style="6" bestFit="1" customWidth="1"/>
    <col min="14583" max="14584" width="9.140625" style="6"/>
    <col min="14585" max="14585" width="10.5703125" style="6" bestFit="1" customWidth="1"/>
    <col min="14586" max="14590" width="9.140625" style="6"/>
    <col min="14591" max="14591" width="9.5703125" style="6" bestFit="1" customWidth="1"/>
    <col min="14592" max="14816" width="9.140625" style="6"/>
    <col min="14817" max="14817" width="13.7109375" style="6" customWidth="1"/>
    <col min="14818" max="14818" width="13.28515625" style="6" customWidth="1"/>
    <col min="14819" max="14819" width="7.28515625" style="6" customWidth="1"/>
    <col min="14820" max="14820" width="11.7109375" style="6" customWidth="1"/>
    <col min="14821" max="14821" width="21.140625" style="6" customWidth="1"/>
    <col min="14822" max="14822" width="11.140625" style="6" customWidth="1"/>
    <col min="14823" max="14823" width="10.7109375" style="6" customWidth="1"/>
    <col min="14824" max="14824" width="9.140625" style="6"/>
    <col min="14825" max="14825" width="13.42578125" style="6" customWidth="1"/>
    <col min="14826" max="14826" width="9.140625" style="6"/>
    <col min="14827" max="14827" width="11" style="6" customWidth="1"/>
    <col min="14828" max="14828" width="9.140625" style="6"/>
    <col min="14829" max="14829" width="11.28515625" style="6" customWidth="1"/>
    <col min="14830" max="14830" width="11.140625" style="6" bestFit="1" customWidth="1"/>
    <col min="14831" max="14831" width="13.85546875" style="6" customWidth="1"/>
    <col min="14832" max="14832" width="12.42578125" style="6" customWidth="1"/>
    <col min="14833" max="14833" width="10.140625" style="6" bestFit="1" customWidth="1"/>
    <col min="14834" max="14834" width="9.140625" style="6"/>
    <col min="14835" max="14835" width="12.42578125" style="6" bestFit="1" customWidth="1"/>
    <col min="14836" max="14836" width="10.140625" style="6" bestFit="1" customWidth="1"/>
    <col min="14837" max="14837" width="17.140625" style="6" bestFit="1" customWidth="1"/>
    <col min="14838" max="14838" width="12.42578125" style="6" bestFit="1" customWidth="1"/>
    <col min="14839" max="14840" width="9.140625" style="6"/>
    <col min="14841" max="14841" width="10.5703125" style="6" bestFit="1" customWidth="1"/>
    <col min="14842" max="14846" width="9.140625" style="6"/>
    <col min="14847" max="14847" width="9.5703125" style="6" bestFit="1" customWidth="1"/>
    <col min="14848" max="15072" width="9.140625" style="6"/>
    <col min="15073" max="15073" width="13.7109375" style="6" customWidth="1"/>
    <col min="15074" max="15074" width="13.28515625" style="6" customWidth="1"/>
    <col min="15075" max="15075" width="7.28515625" style="6" customWidth="1"/>
    <col min="15076" max="15076" width="11.7109375" style="6" customWidth="1"/>
    <col min="15077" max="15077" width="21.140625" style="6" customWidth="1"/>
    <col min="15078" max="15078" width="11.140625" style="6" customWidth="1"/>
    <col min="15079" max="15079" width="10.7109375" style="6" customWidth="1"/>
    <col min="15080" max="15080" width="9.140625" style="6"/>
    <col min="15081" max="15081" width="13.42578125" style="6" customWidth="1"/>
    <col min="15082" max="15082" width="9.140625" style="6"/>
    <col min="15083" max="15083" width="11" style="6" customWidth="1"/>
    <col min="15084" max="15084" width="9.140625" style="6"/>
    <col min="15085" max="15085" width="11.28515625" style="6" customWidth="1"/>
    <col min="15086" max="15086" width="11.140625" style="6" bestFit="1" customWidth="1"/>
    <col min="15087" max="15087" width="13.85546875" style="6" customWidth="1"/>
    <col min="15088" max="15088" width="12.42578125" style="6" customWidth="1"/>
    <col min="15089" max="15089" width="10.140625" style="6" bestFit="1" customWidth="1"/>
    <col min="15090" max="15090" width="9.140625" style="6"/>
    <col min="15091" max="15091" width="12.42578125" style="6" bestFit="1" customWidth="1"/>
    <col min="15092" max="15092" width="10.140625" style="6" bestFit="1" customWidth="1"/>
    <col min="15093" max="15093" width="17.140625" style="6" bestFit="1" customWidth="1"/>
    <col min="15094" max="15094" width="12.42578125" style="6" bestFit="1" customWidth="1"/>
    <col min="15095" max="15096" width="9.140625" style="6"/>
    <col min="15097" max="15097" width="10.5703125" style="6" bestFit="1" customWidth="1"/>
    <col min="15098" max="15102" width="9.140625" style="6"/>
    <col min="15103" max="15103" width="9.5703125" style="6" bestFit="1" customWidth="1"/>
    <col min="15104" max="15328" width="9.140625" style="6"/>
    <col min="15329" max="15329" width="13.7109375" style="6" customWidth="1"/>
    <col min="15330" max="15330" width="13.28515625" style="6" customWidth="1"/>
    <col min="15331" max="15331" width="7.28515625" style="6" customWidth="1"/>
    <col min="15332" max="15332" width="11.7109375" style="6" customWidth="1"/>
    <col min="15333" max="15333" width="21.140625" style="6" customWidth="1"/>
    <col min="15334" max="15334" width="11.140625" style="6" customWidth="1"/>
    <col min="15335" max="15335" width="10.7109375" style="6" customWidth="1"/>
    <col min="15336" max="15336" width="9.140625" style="6"/>
    <col min="15337" max="15337" width="13.42578125" style="6" customWidth="1"/>
    <col min="15338" max="15338" width="9.140625" style="6"/>
    <col min="15339" max="15339" width="11" style="6" customWidth="1"/>
    <col min="15340" max="15340" width="9.140625" style="6"/>
    <col min="15341" max="15341" width="11.28515625" style="6" customWidth="1"/>
    <col min="15342" max="15342" width="11.140625" style="6" bestFit="1" customWidth="1"/>
    <col min="15343" max="15343" width="13.85546875" style="6" customWidth="1"/>
    <col min="15344" max="15344" width="12.42578125" style="6" customWidth="1"/>
    <col min="15345" max="15345" width="10.140625" style="6" bestFit="1" customWidth="1"/>
    <col min="15346" max="15346" width="9.140625" style="6"/>
    <col min="15347" max="15347" width="12.42578125" style="6" bestFit="1" customWidth="1"/>
    <col min="15348" max="15348" width="10.140625" style="6" bestFit="1" customWidth="1"/>
    <col min="15349" max="15349" width="17.140625" style="6" bestFit="1" customWidth="1"/>
    <col min="15350" max="15350" width="12.42578125" style="6" bestFit="1" customWidth="1"/>
    <col min="15351" max="15352" width="9.140625" style="6"/>
    <col min="15353" max="15353" width="10.5703125" style="6" bestFit="1" customWidth="1"/>
    <col min="15354" max="15358" width="9.140625" style="6"/>
    <col min="15359" max="15359" width="9.5703125" style="6" bestFit="1" customWidth="1"/>
    <col min="15360" max="15584" width="9.140625" style="6"/>
    <col min="15585" max="15585" width="13.7109375" style="6" customWidth="1"/>
    <col min="15586" max="15586" width="13.28515625" style="6" customWidth="1"/>
    <col min="15587" max="15587" width="7.28515625" style="6" customWidth="1"/>
    <col min="15588" max="15588" width="11.7109375" style="6" customWidth="1"/>
    <col min="15589" max="15589" width="21.140625" style="6" customWidth="1"/>
    <col min="15590" max="15590" width="11.140625" style="6" customWidth="1"/>
    <col min="15591" max="15591" width="10.7109375" style="6" customWidth="1"/>
    <col min="15592" max="15592" width="9.140625" style="6"/>
    <col min="15593" max="15593" width="13.42578125" style="6" customWidth="1"/>
    <col min="15594" max="15594" width="9.140625" style="6"/>
    <col min="15595" max="15595" width="11" style="6" customWidth="1"/>
    <col min="15596" max="15596" width="9.140625" style="6"/>
    <col min="15597" max="15597" width="11.28515625" style="6" customWidth="1"/>
    <col min="15598" max="15598" width="11.140625" style="6" bestFit="1" customWidth="1"/>
    <col min="15599" max="15599" width="13.85546875" style="6" customWidth="1"/>
    <col min="15600" max="15600" width="12.42578125" style="6" customWidth="1"/>
    <col min="15601" max="15601" width="10.140625" style="6" bestFit="1" customWidth="1"/>
    <col min="15602" max="15602" width="9.140625" style="6"/>
    <col min="15603" max="15603" width="12.42578125" style="6" bestFit="1" customWidth="1"/>
    <col min="15604" max="15604" width="10.140625" style="6" bestFit="1" customWidth="1"/>
    <col min="15605" max="15605" width="17.140625" style="6" bestFit="1" customWidth="1"/>
    <col min="15606" max="15606" width="12.42578125" style="6" bestFit="1" customWidth="1"/>
    <col min="15607" max="15608" width="9.140625" style="6"/>
    <col min="15609" max="15609" width="10.5703125" style="6" bestFit="1" customWidth="1"/>
    <col min="15610" max="15614" width="9.140625" style="6"/>
    <col min="15615" max="15615" width="9.5703125" style="6" bestFit="1" customWidth="1"/>
    <col min="15616" max="15840" width="9.140625" style="6"/>
    <col min="15841" max="15841" width="13.7109375" style="6" customWidth="1"/>
    <col min="15842" max="15842" width="13.28515625" style="6" customWidth="1"/>
    <col min="15843" max="15843" width="7.28515625" style="6" customWidth="1"/>
    <col min="15844" max="15844" width="11.7109375" style="6" customWidth="1"/>
    <col min="15845" max="15845" width="21.140625" style="6" customWidth="1"/>
    <col min="15846" max="15846" width="11.140625" style="6" customWidth="1"/>
    <col min="15847" max="15847" width="10.7109375" style="6" customWidth="1"/>
    <col min="15848" max="15848" width="9.140625" style="6"/>
    <col min="15849" max="15849" width="13.42578125" style="6" customWidth="1"/>
    <col min="15850" max="15850" width="9.140625" style="6"/>
    <col min="15851" max="15851" width="11" style="6" customWidth="1"/>
    <col min="15852" max="15852" width="9.140625" style="6"/>
    <col min="15853" max="15853" width="11.28515625" style="6" customWidth="1"/>
    <col min="15854" max="15854" width="11.140625" style="6" bestFit="1" customWidth="1"/>
    <col min="15855" max="15855" width="13.85546875" style="6" customWidth="1"/>
    <col min="15856" max="15856" width="12.42578125" style="6" customWidth="1"/>
    <col min="15857" max="15857" width="10.140625" style="6" bestFit="1" customWidth="1"/>
    <col min="15858" max="15858" width="9.140625" style="6"/>
    <col min="15859" max="15859" width="12.42578125" style="6" bestFit="1" customWidth="1"/>
    <col min="15860" max="15860" width="10.140625" style="6" bestFit="1" customWidth="1"/>
    <col min="15861" max="15861" width="17.140625" style="6" bestFit="1" customWidth="1"/>
    <col min="15862" max="15862" width="12.42578125" style="6" bestFit="1" customWidth="1"/>
    <col min="15863" max="15864" width="9.140625" style="6"/>
    <col min="15865" max="15865" width="10.5703125" style="6" bestFit="1" customWidth="1"/>
    <col min="15866" max="15870" width="9.140625" style="6"/>
    <col min="15871" max="15871" width="9.5703125" style="6" bestFit="1" customWidth="1"/>
    <col min="15872" max="16096" width="9.140625" style="6"/>
    <col min="16097" max="16097" width="13.7109375" style="6" customWidth="1"/>
    <col min="16098" max="16098" width="13.28515625" style="6" customWidth="1"/>
    <col min="16099" max="16099" width="7.28515625" style="6" customWidth="1"/>
    <col min="16100" max="16100" width="11.7109375" style="6" customWidth="1"/>
    <col min="16101" max="16101" width="21.140625" style="6" customWidth="1"/>
    <col min="16102" max="16102" width="11.140625" style="6" customWidth="1"/>
    <col min="16103" max="16103" width="10.7109375" style="6" customWidth="1"/>
    <col min="16104" max="16104" width="9.140625" style="6"/>
    <col min="16105" max="16105" width="13.42578125" style="6" customWidth="1"/>
    <col min="16106" max="16106" width="9.140625" style="6"/>
    <col min="16107" max="16107" width="11" style="6" customWidth="1"/>
    <col min="16108" max="16108" width="9.140625" style="6"/>
    <col min="16109" max="16109" width="11.28515625" style="6" customWidth="1"/>
    <col min="16110" max="16110" width="11.140625" style="6" bestFit="1" customWidth="1"/>
    <col min="16111" max="16111" width="13.85546875" style="6" customWidth="1"/>
    <col min="16112" max="16112" width="12.42578125" style="6" customWidth="1"/>
    <col min="16113" max="16113" width="10.140625" style="6" bestFit="1" customWidth="1"/>
    <col min="16114" max="16114" width="9.140625" style="6"/>
    <col min="16115" max="16115" width="12.42578125" style="6" bestFit="1" customWidth="1"/>
    <col min="16116" max="16116" width="10.140625" style="6" bestFit="1" customWidth="1"/>
    <col min="16117" max="16117" width="17.140625" style="6" bestFit="1" customWidth="1"/>
    <col min="16118" max="16118" width="12.42578125" style="6" bestFit="1" customWidth="1"/>
    <col min="16119" max="16120" width="9.140625" style="6"/>
    <col min="16121" max="16121" width="10.5703125" style="6" bestFit="1" customWidth="1"/>
    <col min="16122" max="16126" width="9.140625" style="6"/>
    <col min="16127" max="16127" width="9.5703125" style="6" bestFit="1" customWidth="1"/>
    <col min="16128" max="16384" width="9.140625" style="6"/>
  </cols>
  <sheetData>
    <row r="1" spans="1:11" ht="44.2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5" t="s">
        <v>10</v>
      </c>
    </row>
    <row r="2" spans="1:11" ht="18" customHeight="1" x14ac:dyDescent="0.25">
      <c r="A2" s="7">
        <v>1</v>
      </c>
      <c r="B2" s="8" t="s">
        <v>11</v>
      </c>
      <c r="C2" s="7" t="s">
        <v>12</v>
      </c>
      <c r="D2" s="9">
        <f>'[1]12-24'!$D$17</f>
        <v>4058.24</v>
      </c>
      <c r="E2" s="9">
        <f>'[1]12-24'!$E$17</f>
        <v>79.13</v>
      </c>
      <c r="F2" s="9">
        <f>'[1]12-24'!$D$32</f>
        <v>18100.8</v>
      </c>
      <c r="G2" s="10">
        <f>'[1]12-24'!$D$35</f>
        <v>120</v>
      </c>
      <c r="H2" s="9">
        <f>'[1]12-24'!$D$31</f>
        <v>3805973</v>
      </c>
      <c r="I2" s="9">
        <f>'[1]12-24'!$K$7</f>
        <v>2.76</v>
      </c>
      <c r="J2" s="11">
        <v>700</v>
      </c>
      <c r="K2" s="11">
        <f t="shared" ref="K2:K36" si="0">J2*0.85</f>
        <v>595</v>
      </c>
    </row>
    <row r="3" spans="1:11" ht="18" customHeight="1" x14ac:dyDescent="0.25">
      <c r="A3" s="7">
        <v>2</v>
      </c>
      <c r="B3" s="8" t="s">
        <v>11</v>
      </c>
      <c r="C3" s="7" t="s">
        <v>13</v>
      </c>
      <c r="D3" s="9">
        <f>'[2]12-24'!$D$17</f>
        <v>3022.8</v>
      </c>
      <c r="E3" s="9">
        <f>'[2]12-24'!$E$17</f>
        <v>78.7</v>
      </c>
      <c r="F3" s="9">
        <f>'[2]12-24'!$D$32</f>
        <v>27704.2</v>
      </c>
      <c r="G3" s="10">
        <f>'[2]12-24'!$D$35</f>
        <v>40</v>
      </c>
      <c r="H3" s="9">
        <f>'[2]12-24'!$D$31</f>
        <v>12080787</v>
      </c>
      <c r="I3" s="9">
        <f>'[2]12-24'!$K$7</f>
        <v>9.56</v>
      </c>
      <c r="J3" s="11">
        <v>275</v>
      </c>
      <c r="K3" s="11">
        <f t="shared" si="0"/>
        <v>233.75</v>
      </c>
    </row>
    <row r="4" spans="1:11" ht="18" customHeight="1" x14ac:dyDescent="0.25">
      <c r="A4" s="7">
        <v>3</v>
      </c>
      <c r="B4" s="8" t="s">
        <v>11</v>
      </c>
      <c r="C4" s="7" t="s">
        <v>14</v>
      </c>
      <c r="D4" s="9">
        <f>'[3]12-24'!$D$17</f>
        <v>2779.08</v>
      </c>
      <c r="E4" s="9">
        <f>'[3]12-24'!$E$17</f>
        <v>26.89</v>
      </c>
      <c r="F4" s="9">
        <f>'[3]12-24'!$D$32</f>
        <v>34791</v>
      </c>
      <c r="G4" s="10">
        <f>'[3]12-24'!$D$35</f>
        <v>160</v>
      </c>
      <c r="H4" s="9">
        <f>'[3]12-24'!$D$31</f>
        <v>12080787</v>
      </c>
      <c r="I4" s="9">
        <f>'[3]12-24'!$K$7</f>
        <v>5.2</v>
      </c>
      <c r="J4" s="11">
        <v>1350</v>
      </c>
      <c r="K4" s="11">
        <f t="shared" si="0"/>
        <v>1147.5</v>
      </c>
    </row>
    <row r="5" spans="1:11" ht="18" customHeight="1" x14ac:dyDescent="0.25">
      <c r="A5" s="7">
        <v>4</v>
      </c>
      <c r="B5" s="8" t="s">
        <v>11</v>
      </c>
      <c r="C5" s="7" t="s">
        <v>15</v>
      </c>
      <c r="D5" s="9">
        <f>'[4]12-24'!$D$17</f>
        <v>200.27600000000001</v>
      </c>
      <c r="E5" s="9">
        <f>'[4]12-24'!$E$17</f>
        <v>170.11500000000001</v>
      </c>
      <c r="F5" s="9">
        <f>'[4]12-24'!$D$32</f>
        <v>26450.633333333335</v>
      </c>
      <c r="G5" s="10">
        <f>'[4]12-24'!$D$35</f>
        <v>30</v>
      </c>
      <c r="H5" s="9">
        <f>'[4]12-24'!$D$31</f>
        <v>3030811</v>
      </c>
      <c r="I5" s="9">
        <f>'[4]12-24'!$K$7</f>
        <v>3.19</v>
      </c>
      <c r="J5" s="11">
        <v>200</v>
      </c>
      <c r="K5" s="11">
        <f t="shared" si="0"/>
        <v>170</v>
      </c>
    </row>
    <row r="6" spans="1:11" ht="18" customHeight="1" x14ac:dyDescent="0.25">
      <c r="A6" s="7">
        <v>5</v>
      </c>
      <c r="B6" s="8" t="s">
        <v>11</v>
      </c>
      <c r="C6" s="7" t="s">
        <v>16</v>
      </c>
      <c r="D6" s="9">
        <f>'[5]12-24'!$D$17</f>
        <v>1864.24</v>
      </c>
      <c r="E6" s="9">
        <f>'[5]12-24'!$E$17</f>
        <v>114.5</v>
      </c>
      <c r="F6" s="9">
        <f>'[5]12-24'!$D$32</f>
        <v>2631.64</v>
      </c>
      <c r="G6" s="10">
        <f>'[5]12-24'!$D$35</f>
        <v>40</v>
      </c>
      <c r="H6" s="9">
        <f>'[5]12-24'!$D$31</f>
        <v>23292067</v>
      </c>
      <c r="I6" s="9">
        <f>'[5]12-24'!$K$7</f>
        <v>6.14</v>
      </c>
      <c r="J6" s="11">
        <v>140</v>
      </c>
      <c r="K6" s="11">
        <f t="shared" si="0"/>
        <v>119</v>
      </c>
    </row>
    <row r="7" spans="1:11" ht="18" customHeight="1" x14ac:dyDescent="0.25">
      <c r="A7" s="7">
        <v>6</v>
      </c>
      <c r="B7" s="8" t="s">
        <v>11</v>
      </c>
      <c r="C7" s="7" t="s">
        <v>17</v>
      </c>
      <c r="D7" s="9">
        <f>'[6]12-24'!$D$17</f>
        <v>984.27</v>
      </c>
      <c r="E7" s="9">
        <f>'[6]12-24'!$E$17</f>
        <v>196.98</v>
      </c>
      <c r="F7" s="9">
        <f>'[6]12-24'!$D$32</f>
        <v>16634</v>
      </c>
      <c r="G7" s="10">
        <f>'[6]12-24'!$D$35</f>
        <v>60</v>
      </c>
      <c r="H7" s="9">
        <f>'[6]12-24'!$D$31</f>
        <v>3688600</v>
      </c>
      <c r="I7" s="9">
        <f>'[6]12-24'!$K$7</f>
        <v>3.56</v>
      </c>
      <c r="J7" s="11">
        <v>250</v>
      </c>
      <c r="K7" s="11">
        <f t="shared" si="0"/>
        <v>212.5</v>
      </c>
    </row>
    <row r="8" spans="1:11" ht="18" customHeight="1" x14ac:dyDescent="0.25">
      <c r="A8" s="7">
        <v>7</v>
      </c>
      <c r="B8" s="8" t="s">
        <v>11</v>
      </c>
      <c r="C8" s="7" t="s">
        <v>18</v>
      </c>
      <c r="D8" s="9">
        <f>'[7]12-24'!$D$17</f>
        <v>2583.73</v>
      </c>
      <c r="E8" s="9">
        <f>'[7]12-24'!$E$17</f>
        <v>0.3</v>
      </c>
      <c r="F8" s="9">
        <f>'[7]12-24'!$D$32</f>
        <v>6492</v>
      </c>
      <c r="G8" s="10">
        <f>'[7]12-24'!$D$35</f>
        <v>30</v>
      </c>
      <c r="H8" s="9">
        <f>'[7]12-24'!$D$31</f>
        <v>18028928</v>
      </c>
      <c r="I8" s="9">
        <f>'[7]12-24'!$K$7</f>
        <v>1.78</v>
      </c>
      <c r="J8" s="11">
        <v>750</v>
      </c>
      <c r="K8" s="11">
        <f t="shared" si="0"/>
        <v>637.5</v>
      </c>
    </row>
    <row r="9" spans="1:11" ht="18" customHeight="1" x14ac:dyDescent="0.25">
      <c r="A9" s="7">
        <v>8</v>
      </c>
      <c r="B9" s="8" t="s">
        <v>19</v>
      </c>
      <c r="C9" s="7" t="s">
        <v>20</v>
      </c>
      <c r="D9" s="9">
        <f>'[8]12-24'!$D$17</f>
        <v>148.55000000000001</v>
      </c>
      <c r="E9" s="9">
        <f>'[8]12-24'!$E$17</f>
        <v>536.94000000000005</v>
      </c>
      <c r="F9" s="9">
        <f>'[8]12-24'!$D$32</f>
        <v>20405.7</v>
      </c>
      <c r="G9" s="10">
        <f>'[8]12-24'!$D$35</f>
        <v>30</v>
      </c>
      <c r="H9" s="9">
        <f>'[8]12-24'!$D$31</f>
        <v>3349499</v>
      </c>
      <c r="I9" s="9">
        <f>'[8]12-24'!$K$7</f>
        <v>3.07</v>
      </c>
      <c r="J9" s="11">
        <v>125</v>
      </c>
      <c r="K9" s="11">
        <f t="shared" si="0"/>
        <v>106.25</v>
      </c>
    </row>
    <row r="10" spans="1:11" ht="18" customHeight="1" x14ac:dyDescent="0.25">
      <c r="A10" s="7">
        <v>9</v>
      </c>
      <c r="B10" s="8" t="s">
        <v>11</v>
      </c>
      <c r="C10" s="7" t="s">
        <v>21</v>
      </c>
      <c r="D10" s="9">
        <f>'[9]12-24'!$D$17</f>
        <v>299.27</v>
      </c>
      <c r="E10" s="9">
        <f>'[9]12-24'!$E$17</f>
        <v>225.32</v>
      </c>
      <c r="F10" s="9">
        <f>'[9]12-24'!$D$32</f>
        <v>11496.1</v>
      </c>
      <c r="G10" s="10">
        <f>'[9]12-24'!$D$35</f>
        <v>80</v>
      </c>
      <c r="H10" s="9">
        <f>'[9]12-24'!$D$31</f>
        <v>3808407</v>
      </c>
      <c r="I10" s="9">
        <f>'[9]12-24'!$K$7</f>
        <v>2.76</v>
      </c>
      <c r="J10" s="11">
        <v>400</v>
      </c>
      <c r="K10" s="11">
        <f t="shared" si="0"/>
        <v>340</v>
      </c>
    </row>
    <row r="11" spans="1:11" ht="18" customHeight="1" x14ac:dyDescent="0.25">
      <c r="A11" s="7">
        <v>10</v>
      </c>
      <c r="B11" s="8" t="s">
        <v>11</v>
      </c>
      <c r="C11" s="7" t="s">
        <v>22</v>
      </c>
      <c r="D11" s="9">
        <f>'[10]12-24'!$D$17</f>
        <v>2751.64</v>
      </c>
      <c r="E11" s="9">
        <f>'[10]12-24'!$E$17</f>
        <v>57.76</v>
      </c>
      <c r="F11" s="9">
        <f>'[10]12-24'!$D$32</f>
        <v>10370</v>
      </c>
      <c r="G11" s="10">
        <f>'[10]12-24'!$D$35</f>
        <v>80</v>
      </c>
      <c r="H11" s="9">
        <f>'[10]12-24'!$D$31</f>
        <v>3811283</v>
      </c>
      <c r="I11" s="9">
        <f>'[10]12-24'!$K$7</f>
        <v>3.07</v>
      </c>
      <c r="J11" s="11">
        <v>250</v>
      </c>
      <c r="K11" s="11">
        <f t="shared" si="0"/>
        <v>212.5</v>
      </c>
    </row>
    <row r="12" spans="1:11" ht="18" customHeight="1" x14ac:dyDescent="0.25">
      <c r="A12" s="7">
        <v>11</v>
      </c>
      <c r="B12" s="8" t="s">
        <v>11</v>
      </c>
      <c r="C12" s="7" t="s">
        <v>23</v>
      </c>
      <c r="D12" s="9">
        <f>'[11]12-24'!$D$17</f>
        <v>2737.85</v>
      </c>
      <c r="E12" s="9">
        <f>'[11]12-24'!$E$17</f>
        <v>37.01</v>
      </c>
      <c r="F12" s="9">
        <f>'[11]12-24'!$D$32</f>
        <v>8618.2999999999993</v>
      </c>
      <c r="G12" s="10">
        <f>'[11]12-24'!$D$35</f>
        <v>80</v>
      </c>
      <c r="H12" s="9">
        <f>'[11]12-24'!$D$31</f>
        <v>3811284</v>
      </c>
      <c r="I12" s="9">
        <f>'[11]12-24'!$K$7</f>
        <v>3.07</v>
      </c>
      <c r="J12" s="11">
        <v>500</v>
      </c>
      <c r="K12" s="11">
        <f t="shared" si="0"/>
        <v>425</v>
      </c>
    </row>
    <row r="13" spans="1:11" ht="18" customHeight="1" x14ac:dyDescent="0.25">
      <c r="A13" s="7">
        <v>12</v>
      </c>
      <c r="B13" s="8" t="s">
        <v>11</v>
      </c>
      <c r="C13" s="7" t="s">
        <v>24</v>
      </c>
      <c r="D13" s="9">
        <f>'[12]12-24'!$D$17</f>
        <v>1426.94</v>
      </c>
      <c r="E13" s="9">
        <f>'[12]12-24'!$E$17</f>
        <v>7.2999999999999995E-2</v>
      </c>
      <c r="F13" s="9">
        <f>'[12]12-24'!$D$32</f>
        <v>5425.3</v>
      </c>
      <c r="G13" s="10">
        <f>'[12]12-24'!$D$35</f>
        <v>10</v>
      </c>
      <c r="H13" s="9">
        <f>'[12]12-24'!$D$31</f>
        <v>14197850</v>
      </c>
      <c r="I13" s="9">
        <f>'[12]12-24'!$K$7</f>
        <v>3.19</v>
      </c>
      <c r="J13" s="11">
        <v>650</v>
      </c>
      <c r="K13" s="11">
        <f t="shared" si="0"/>
        <v>552.5</v>
      </c>
    </row>
    <row r="14" spans="1:11" ht="18" customHeight="1" x14ac:dyDescent="0.25">
      <c r="A14" s="7">
        <v>13</v>
      </c>
      <c r="B14" s="8" t="s">
        <v>11</v>
      </c>
      <c r="C14" s="7" t="s">
        <v>25</v>
      </c>
      <c r="D14" s="9">
        <f>'[13]12-24'!$D$17</f>
        <v>1165.8800000000001</v>
      </c>
      <c r="E14" s="9">
        <f>'[13]12-24'!$E$17</f>
        <v>29.97</v>
      </c>
      <c r="F14" s="9">
        <f>'[13]12-24'!$D$32</f>
        <v>7277</v>
      </c>
      <c r="G14" s="10">
        <f>'[13]12-24'!$D$35</f>
        <v>30</v>
      </c>
      <c r="H14" s="9">
        <f>'[13]12-24'!$D$31</f>
        <v>22539446</v>
      </c>
      <c r="I14" s="9">
        <f>'[13]12-24'!$K$7</f>
        <v>2.87</v>
      </c>
      <c r="J14" s="11">
        <v>150</v>
      </c>
      <c r="K14" s="11">
        <f t="shared" si="0"/>
        <v>127.5</v>
      </c>
    </row>
    <row r="15" spans="1:11" ht="18" customHeight="1" x14ac:dyDescent="0.25">
      <c r="A15" s="7">
        <v>14</v>
      </c>
      <c r="B15" s="8" t="s">
        <v>11</v>
      </c>
      <c r="C15" s="7" t="s">
        <v>26</v>
      </c>
      <c r="D15" s="9">
        <f>'[14]12-24'!$D$17</f>
        <v>61.03</v>
      </c>
      <c r="E15" s="9">
        <f>'[14]12-24'!$E$17</f>
        <v>279.31</v>
      </c>
      <c r="F15" s="9">
        <f>'[14]12-24'!$D$32</f>
        <v>5902</v>
      </c>
      <c r="G15" s="10">
        <f>'[14]12-24'!$D$35</f>
        <v>40</v>
      </c>
      <c r="H15" s="9">
        <f>'[14]12-24'!$D$31</f>
        <v>3818135</v>
      </c>
      <c r="I15" s="9">
        <f>'[14]12-24'!$K$7</f>
        <v>3.19</v>
      </c>
      <c r="J15" s="11">
        <v>125</v>
      </c>
      <c r="K15" s="11">
        <f t="shared" si="0"/>
        <v>106.25</v>
      </c>
    </row>
    <row r="16" spans="1:11" ht="18" customHeight="1" x14ac:dyDescent="0.25">
      <c r="A16" s="7">
        <v>15</v>
      </c>
      <c r="B16" s="8" t="s">
        <v>19</v>
      </c>
      <c r="C16" s="7" t="s">
        <v>27</v>
      </c>
      <c r="D16" s="9">
        <f>'[15]12-24'!$D$17</f>
        <v>191.59</v>
      </c>
      <c r="E16" s="9">
        <f>'[15]12-24'!$E$17</f>
        <v>58.67</v>
      </c>
      <c r="F16" s="9">
        <f>'[15]12-24'!$D$32</f>
        <v>5808.34</v>
      </c>
      <c r="G16" s="10">
        <f>'[15]12-24'!$D$35</f>
        <v>15</v>
      </c>
      <c r="H16" s="9">
        <f>'[15]12-24'!$D$31</f>
        <v>22489287</v>
      </c>
      <c r="I16" s="9">
        <f>'[15]12-24'!$K$7</f>
        <v>2.87</v>
      </c>
      <c r="J16" s="11">
        <v>65</v>
      </c>
      <c r="K16" s="11">
        <f t="shared" si="0"/>
        <v>55.25</v>
      </c>
    </row>
    <row r="17" spans="1:11" ht="18" customHeight="1" x14ac:dyDescent="0.25">
      <c r="A17" s="7">
        <v>16</v>
      </c>
      <c r="B17" s="8" t="s">
        <v>11</v>
      </c>
      <c r="C17" s="7" t="s">
        <v>28</v>
      </c>
      <c r="D17" s="9">
        <f>'[16]12-24'!$D$17</f>
        <v>105.94</v>
      </c>
      <c r="E17" s="9">
        <f>'[16]12-24'!$E$17</f>
        <v>10.618</v>
      </c>
      <c r="F17" s="9">
        <f>'[16]12-24'!$D$32</f>
        <v>4620.8999999999996</v>
      </c>
      <c r="G17" s="10">
        <f>'[16]12-24'!$D$35</f>
        <v>200</v>
      </c>
      <c r="H17" s="9">
        <f>'[16]12-24'!$D$31</f>
        <v>23222458</v>
      </c>
      <c r="I17" s="9">
        <f>'[16]12-24'!$K$7</f>
        <v>3.19</v>
      </c>
      <c r="J17" s="11">
        <v>3200</v>
      </c>
      <c r="K17" s="11">
        <f t="shared" si="0"/>
        <v>2720</v>
      </c>
    </row>
    <row r="18" spans="1:11" ht="18" customHeight="1" x14ac:dyDescent="0.25">
      <c r="A18" s="7">
        <v>17</v>
      </c>
      <c r="B18" s="8" t="s">
        <v>11</v>
      </c>
      <c r="C18" s="7" t="s">
        <v>29</v>
      </c>
      <c r="D18" s="9">
        <f>'[17]12-24'!$D$17</f>
        <v>94.37</v>
      </c>
      <c r="E18" s="9">
        <f>'[17]12-24'!$E$17</f>
        <v>171.43</v>
      </c>
      <c r="F18" s="9">
        <f>'[17]12-24'!$D$32</f>
        <v>7291</v>
      </c>
      <c r="G18" s="10">
        <f>'[17]12-24'!$D$35</f>
        <v>80</v>
      </c>
      <c r="H18" s="9">
        <f>'[17]12-24'!$D$31</f>
        <v>23222471</v>
      </c>
      <c r="I18" s="9">
        <f>'[17]12-24'!$K$7</f>
        <v>2.87</v>
      </c>
      <c r="J18" s="11">
        <v>400</v>
      </c>
      <c r="K18" s="11">
        <f t="shared" si="0"/>
        <v>340</v>
      </c>
    </row>
    <row r="19" spans="1:11" ht="18" customHeight="1" x14ac:dyDescent="0.25">
      <c r="A19" s="7">
        <v>18</v>
      </c>
      <c r="B19" s="8" t="s">
        <v>11</v>
      </c>
      <c r="C19" s="7" t="s">
        <v>30</v>
      </c>
      <c r="D19" s="9">
        <f>'[18]12-24'!$D$17</f>
        <v>508.55</v>
      </c>
      <c r="E19" s="9">
        <f>'[18]12-24'!$E$17</f>
        <v>68.709999999999994</v>
      </c>
      <c r="F19" s="9">
        <f>'[18]12-24'!$D$32</f>
        <v>6061</v>
      </c>
      <c r="G19" s="10">
        <f>'[18]12-24'!$D$35</f>
        <v>80</v>
      </c>
      <c r="H19" s="9">
        <f>'[18]12-24'!$D$31</f>
        <v>4014041</v>
      </c>
      <c r="I19" s="9">
        <f>'[18]12-24'!$K$7</f>
        <v>3.19</v>
      </c>
      <c r="J19" s="11">
        <v>300</v>
      </c>
      <c r="K19" s="11">
        <f t="shared" si="0"/>
        <v>255</v>
      </c>
    </row>
    <row r="20" spans="1:11" ht="18" customHeight="1" x14ac:dyDescent="0.25">
      <c r="A20" s="7">
        <v>19</v>
      </c>
      <c r="B20" s="8" t="s">
        <v>11</v>
      </c>
      <c r="C20" s="7" t="s">
        <v>31</v>
      </c>
      <c r="D20" s="9">
        <f>'[19]12-24'!$D$17</f>
        <v>358.47</v>
      </c>
      <c r="E20" s="9">
        <f>'[19]12-24'!$E$17</f>
        <v>40.56</v>
      </c>
      <c r="F20" s="9">
        <f>'[19]12-24'!$D$32</f>
        <v>5080.3</v>
      </c>
      <c r="G20" s="10">
        <f>'[19]12-24'!$D$35</f>
        <v>140</v>
      </c>
      <c r="H20" s="9">
        <f>'[19]12-24'!$D$31</f>
        <v>4016193</v>
      </c>
      <c r="I20" s="9">
        <f>'[19]12-24'!$K$7</f>
        <v>3.74</v>
      </c>
      <c r="J20" s="11">
        <v>550</v>
      </c>
      <c r="K20" s="11">
        <f t="shared" si="0"/>
        <v>467.5</v>
      </c>
    </row>
    <row r="21" spans="1:11" ht="18" customHeight="1" x14ac:dyDescent="0.25">
      <c r="A21" s="7">
        <v>20</v>
      </c>
      <c r="B21" s="8" t="s">
        <v>11</v>
      </c>
      <c r="C21" s="7" t="s">
        <v>32</v>
      </c>
      <c r="D21" s="9">
        <f>'[20]12-24'!$D$17</f>
        <v>240.29</v>
      </c>
      <c r="E21" s="9">
        <f>'[20]12-24'!$E$17</f>
        <v>98.6</v>
      </c>
      <c r="F21" s="9">
        <f>'[20]12-24'!$D$32</f>
        <v>5657.12</v>
      </c>
      <c r="G21" s="10">
        <f>'[20]12-24'!$D$35</f>
        <v>40</v>
      </c>
      <c r="H21" s="9">
        <f>'[20]12-24'!$D$31</f>
        <v>4015388</v>
      </c>
      <c r="I21" s="9">
        <f>'[20]12-24'!$K$7</f>
        <v>3.74</v>
      </c>
      <c r="J21" s="11">
        <v>200</v>
      </c>
      <c r="K21" s="11">
        <f t="shared" si="0"/>
        <v>170</v>
      </c>
    </row>
    <row r="22" spans="1:11" ht="18" customHeight="1" x14ac:dyDescent="0.25">
      <c r="A22" s="7">
        <v>21</v>
      </c>
      <c r="B22" s="8" t="s">
        <v>11</v>
      </c>
      <c r="C22" s="7" t="s">
        <v>33</v>
      </c>
      <c r="D22" s="9">
        <f>'[21]12-24'!$D$17</f>
        <v>153.04</v>
      </c>
      <c r="E22" s="9">
        <f>'[21]12-24'!$E$17</f>
        <v>56.53</v>
      </c>
      <c r="F22" s="9">
        <f>'[21]12-24'!$D$32</f>
        <v>4981</v>
      </c>
      <c r="G22" s="10">
        <f>'[21]12-24'!$D$35</f>
        <v>160</v>
      </c>
      <c r="H22" s="9">
        <f>'[21]12-24'!$D$31</f>
        <v>23225510</v>
      </c>
      <c r="I22" s="9">
        <f>'[21]12-24'!$K$7</f>
        <v>3.74</v>
      </c>
      <c r="J22" s="11">
        <v>1000</v>
      </c>
      <c r="K22" s="11">
        <f t="shared" si="0"/>
        <v>850</v>
      </c>
    </row>
    <row r="23" spans="1:11" ht="18" customHeight="1" x14ac:dyDescent="0.25">
      <c r="A23" s="7">
        <v>22</v>
      </c>
      <c r="B23" s="8" t="s">
        <v>11</v>
      </c>
      <c r="C23" s="7" t="s">
        <v>34</v>
      </c>
      <c r="D23" s="9">
        <f>'[22]12-24'!$D$17</f>
        <v>290.66000000000003</v>
      </c>
      <c r="E23" s="9">
        <f>'[22]12-24'!$E$17</f>
        <v>64</v>
      </c>
      <c r="F23" s="9">
        <f>'[22]12-24'!$D$32</f>
        <v>3368</v>
      </c>
      <c r="G23" s="10">
        <f>'[22]12-24'!$D$35</f>
        <v>40</v>
      </c>
      <c r="H23" s="9">
        <f>'[22]12-24'!$D$31</f>
        <v>4018739</v>
      </c>
      <c r="I23" s="9">
        <f>'[22]12-24'!$K$7</f>
        <v>3.74</v>
      </c>
      <c r="J23" s="11">
        <v>125</v>
      </c>
      <c r="K23" s="11">
        <f t="shared" si="0"/>
        <v>106.25</v>
      </c>
    </row>
    <row r="24" spans="1:11" ht="18" customHeight="1" x14ac:dyDescent="0.25">
      <c r="A24" s="7">
        <v>23</v>
      </c>
      <c r="B24" s="8" t="s">
        <v>11</v>
      </c>
      <c r="C24" s="7" t="s">
        <v>35</v>
      </c>
      <c r="D24" s="9">
        <f>'[23]12-24'!$D$17</f>
        <v>421.76</v>
      </c>
      <c r="E24" s="9">
        <f>'[23]12-24'!$E$17</f>
        <v>51.22</v>
      </c>
      <c r="F24" s="9">
        <f>'[23]12-24'!$D$32</f>
        <v>6166</v>
      </c>
      <c r="G24" s="10">
        <f>'[23]12-24'!$D$35</f>
        <v>80</v>
      </c>
      <c r="H24" s="9">
        <f>'[23]12-24'!$D$31</f>
        <v>23224985</v>
      </c>
      <c r="I24" s="9">
        <f>'[23]12-24'!$K$7</f>
        <v>3.74</v>
      </c>
      <c r="J24" s="11">
        <v>500</v>
      </c>
      <c r="K24" s="11">
        <f t="shared" si="0"/>
        <v>425</v>
      </c>
    </row>
    <row r="25" spans="1:11" ht="18" customHeight="1" x14ac:dyDescent="0.25">
      <c r="A25" s="7">
        <v>24</v>
      </c>
      <c r="B25" s="8" t="s">
        <v>11</v>
      </c>
      <c r="C25" s="7" t="s">
        <v>36</v>
      </c>
      <c r="D25" s="9">
        <f>'[24]12-24'!$D$17</f>
        <v>863.83</v>
      </c>
      <c r="E25" s="9">
        <f>'[24]12-24'!$E$17</f>
        <v>0.93400000000000005</v>
      </c>
      <c r="F25" s="9">
        <f>'[24]12-24'!$D$34</f>
        <v>6234.25</v>
      </c>
      <c r="G25" s="10">
        <f>'[24]12-24'!$D$37</f>
        <v>40</v>
      </c>
      <c r="H25" s="9">
        <v>23225166</v>
      </c>
      <c r="I25" s="9">
        <f>'[24]12-24'!$K$7</f>
        <v>3.74</v>
      </c>
      <c r="J25" s="11">
        <v>950</v>
      </c>
      <c r="K25" s="11">
        <f t="shared" si="0"/>
        <v>807.5</v>
      </c>
    </row>
    <row r="26" spans="1:11" ht="18" customHeight="1" x14ac:dyDescent="0.25">
      <c r="A26" s="7">
        <v>25</v>
      </c>
      <c r="B26" s="8" t="s">
        <v>11</v>
      </c>
      <c r="C26" s="7" t="s">
        <v>37</v>
      </c>
      <c r="D26" s="9">
        <f>'[25]12-24'!$D$17</f>
        <v>266.5</v>
      </c>
      <c r="E26" s="9">
        <f>'[25]12-24'!$E$17</f>
        <v>16.03</v>
      </c>
      <c r="F26" s="9">
        <f>'[25]12-24'!$D$32</f>
        <v>3836.21</v>
      </c>
      <c r="G26" s="10">
        <f>'[25]12-24'!$D$35</f>
        <v>60</v>
      </c>
      <c r="H26" s="9">
        <f>'[25]12-24'!$D$31</f>
        <v>4014660</v>
      </c>
      <c r="I26" s="9">
        <f>'[25]12-24'!$K$7</f>
        <v>3.74</v>
      </c>
      <c r="J26" s="11">
        <v>350</v>
      </c>
      <c r="K26" s="11">
        <f t="shared" si="0"/>
        <v>297.5</v>
      </c>
    </row>
    <row r="27" spans="1:11" ht="18" customHeight="1" x14ac:dyDescent="0.25">
      <c r="A27" s="7">
        <v>26</v>
      </c>
      <c r="B27" s="8" t="s">
        <v>11</v>
      </c>
      <c r="C27" s="7" t="s">
        <v>38</v>
      </c>
      <c r="D27" s="9">
        <f>'[26]12-24'!$D$17</f>
        <v>25.29</v>
      </c>
      <c r="E27" s="9">
        <f>'[26]12-24'!$E$17</f>
        <v>34.51</v>
      </c>
      <c r="F27" s="9">
        <f>'[26]12-24'!$D$32</f>
        <v>2808</v>
      </c>
      <c r="G27" s="10">
        <f>'[26]12-24'!$D$35</f>
        <v>10</v>
      </c>
      <c r="H27" s="9">
        <f>'[26]12-24'!$D$31</f>
        <v>515463</v>
      </c>
      <c r="I27" s="9">
        <f>'[26]12-24'!$K$7</f>
        <v>3.74</v>
      </c>
      <c r="J27" s="11">
        <v>80</v>
      </c>
      <c r="K27" s="11">
        <f t="shared" si="0"/>
        <v>68</v>
      </c>
    </row>
    <row r="28" spans="1:11" ht="18" customHeight="1" x14ac:dyDescent="0.25">
      <c r="A28" s="7">
        <v>27</v>
      </c>
      <c r="B28" s="8" t="s">
        <v>11</v>
      </c>
      <c r="C28" s="7" t="s">
        <v>39</v>
      </c>
      <c r="D28" s="9">
        <f>'[27]12-24'!$D$17</f>
        <v>110.74</v>
      </c>
      <c r="E28" s="9">
        <f>'[27]12-24'!$E$17</f>
        <v>6.1</v>
      </c>
      <c r="F28" s="9">
        <f>'[27]12-24'!$D$32</f>
        <v>949.94</v>
      </c>
      <c r="G28" s="10">
        <f>'[27]12-24'!$D$35</f>
        <v>30</v>
      </c>
      <c r="H28" s="9">
        <f>'[27]12-24'!$D$31</f>
        <v>24516259</v>
      </c>
      <c r="I28" s="9">
        <f>'[27]12-24'!$K$7</f>
        <v>3.2</v>
      </c>
      <c r="J28" s="11">
        <v>150</v>
      </c>
      <c r="K28" s="11">
        <f t="shared" si="0"/>
        <v>127.5</v>
      </c>
    </row>
    <row r="29" spans="1:11" ht="18" customHeight="1" x14ac:dyDescent="0.25">
      <c r="A29" s="7">
        <v>28</v>
      </c>
      <c r="B29" s="8" t="s">
        <v>19</v>
      </c>
      <c r="C29" s="7" t="s">
        <v>40</v>
      </c>
      <c r="D29" s="9">
        <f>'[28]12-24'!$D$17</f>
        <v>580.13</v>
      </c>
      <c r="E29" s="9">
        <f>'[28]12-24'!$E$17</f>
        <v>110.88</v>
      </c>
      <c r="F29" s="9">
        <f>'[28]12-24'!$D$32</f>
        <v>7305.4</v>
      </c>
      <c r="G29" s="10">
        <f>'[28]12-24'!$D$35</f>
        <v>40</v>
      </c>
      <c r="H29" s="9">
        <f>'[28]12-24'!$D$31</f>
        <v>3690053</v>
      </c>
      <c r="I29" s="9">
        <f>'[28]12-24'!$K$7</f>
        <v>2.76</v>
      </c>
      <c r="J29" s="11">
        <v>120</v>
      </c>
      <c r="K29" s="11">
        <f t="shared" si="0"/>
        <v>102</v>
      </c>
    </row>
    <row r="30" spans="1:11" ht="18" customHeight="1" x14ac:dyDescent="0.25">
      <c r="A30" s="7">
        <v>29</v>
      </c>
      <c r="B30" s="8" t="s">
        <v>11</v>
      </c>
      <c r="C30" s="7" t="s">
        <v>41</v>
      </c>
      <c r="D30" s="9">
        <f>'[29]12-24'!$D$17</f>
        <v>425</v>
      </c>
      <c r="E30" s="9">
        <f>'[29]12-24'!$E$17</f>
        <v>25</v>
      </c>
      <c r="F30" s="9">
        <f>'[29]12-24'!$D$33</f>
        <v>5829</v>
      </c>
      <c r="G30" s="10">
        <f>'[29]12-24'!$D$35</f>
        <v>165</v>
      </c>
      <c r="H30" s="9">
        <f>'[29]12-24'!$D$32</f>
        <v>22540045</v>
      </c>
      <c r="I30" s="9">
        <f>'[29]12-24'!$K$7</f>
        <v>3.19</v>
      </c>
      <c r="J30" s="11">
        <v>750</v>
      </c>
      <c r="K30" s="11">
        <f t="shared" si="0"/>
        <v>637.5</v>
      </c>
    </row>
    <row r="31" spans="1:11" ht="18" customHeight="1" x14ac:dyDescent="0.25">
      <c r="A31" s="7">
        <v>30</v>
      </c>
      <c r="B31" s="8" t="s">
        <v>11</v>
      </c>
      <c r="C31" s="7" t="s">
        <v>42</v>
      </c>
      <c r="D31" s="9">
        <f>'[30]12-24'!$D$17</f>
        <v>2005.22</v>
      </c>
      <c r="E31" s="9">
        <f>'[30]12-24'!$E$17</f>
        <v>74.760000000000005</v>
      </c>
      <c r="F31" s="9">
        <f>'[30]12-24'!$D$32</f>
        <v>25028</v>
      </c>
      <c r="G31" s="10">
        <f>'[30]12-24'!$D$35</f>
        <v>60</v>
      </c>
      <c r="H31" s="9">
        <f>'[30]12-24'!$D$31</f>
        <v>3030819</v>
      </c>
      <c r="I31" s="9">
        <f>'[30]12-24'!$K$7</f>
        <v>2.76</v>
      </c>
      <c r="J31" s="11">
        <v>550</v>
      </c>
      <c r="K31" s="11">
        <f t="shared" si="0"/>
        <v>467.5</v>
      </c>
    </row>
    <row r="32" spans="1:11" ht="18" customHeight="1" x14ac:dyDescent="0.25">
      <c r="A32" s="7">
        <v>31</v>
      </c>
      <c r="B32" s="8" t="s">
        <v>11</v>
      </c>
      <c r="C32" s="7" t="s">
        <v>43</v>
      </c>
      <c r="D32" s="9">
        <f>'[31]12-24'!$D$17</f>
        <v>1562.63</v>
      </c>
      <c r="E32" s="9">
        <f>'[31]12-24'!$E$17</f>
        <v>194.87</v>
      </c>
      <c r="F32" s="9">
        <f>'[31]12-24'!$D$32</f>
        <v>24219</v>
      </c>
      <c r="G32" s="10">
        <f>'[31]12-24'!$D$35</f>
        <v>120</v>
      </c>
      <c r="H32" s="9">
        <f>'[31]12-24'!$D$31</f>
        <v>3030204</v>
      </c>
      <c r="I32" s="9">
        <f>'[31]12-24'!$K$7</f>
        <v>2.76</v>
      </c>
      <c r="J32" s="11">
        <v>500</v>
      </c>
      <c r="K32" s="11">
        <f t="shared" si="0"/>
        <v>425</v>
      </c>
    </row>
    <row r="33" spans="1:11" ht="18" customHeight="1" x14ac:dyDescent="0.25">
      <c r="A33" s="7">
        <v>32</v>
      </c>
      <c r="B33" s="8" t="s">
        <v>11</v>
      </c>
      <c r="C33" s="7" t="s">
        <v>44</v>
      </c>
      <c r="D33" s="9">
        <f>+'[32]12-24'!$D$17</f>
        <v>1169.47</v>
      </c>
      <c r="E33" s="9">
        <f>+'[32]12-24'!$E$17</f>
        <v>252.39</v>
      </c>
      <c r="F33" s="9">
        <f>+'[32]12-24'!$D$32</f>
        <v>10487</v>
      </c>
      <c r="G33" s="10">
        <f>+'[32]12-24'!$D$35</f>
        <v>160</v>
      </c>
      <c r="H33" s="9">
        <f>+'[32]12-24'!$D$31</f>
        <v>3813540</v>
      </c>
      <c r="I33" s="9">
        <f>+'[32]12-24'!$K$7</f>
        <v>2.48</v>
      </c>
      <c r="J33" s="11">
        <v>630</v>
      </c>
      <c r="K33" s="11">
        <f t="shared" si="0"/>
        <v>535.5</v>
      </c>
    </row>
    <row r="34" spans="1:11" ht="18" customHeight="1" x14ac:dyDescent="0.25">
      <c r="A34" s="7">
        <v>33</v>
      </c>
      <c r="B34" s="8" t="s">
        <v>11</v>
      </c>
      <c r="C34" s="7" t="s">
        <v>45</v>
      </c>
      <c r="D34" s="9">
        <f>'[33]12-24'!$D$17</f>
        <v>1221.922</v>
      </c>
      <c r="E34" s="9">
        <f>'[33]12-24'!$E$17</f>
        <v>88.742000000000004</v>
      </c>
      <c r="F34" s="9">
        <f>'[33]12-24'!$D$33</f>
        <v>16129</v>
      </c>
      <c r="G34" s="10">
        <f>'[33]12-24'!$D$36</f>
        <v>240</v>
      </c>
      <c r="H34" s="9">
        <f>'[33]12-24'!$D$32</f>
        <v>3800933</v>
      </c>
      <c r="I34" s="9">
        <f>'[33]12-24'!$K$7</f>
        <v>3.07</v>
      </c>
      <c r="J34" s="11">
        <v>1250</v>
      </c>
      <c r="K34" s="11">
        <f t="shared" si="0"/>
        <v>1062.5</v>
      </c>
    </row>
    <row r="35" spans="1:11" ht="18" customHeight="1" x14ac:dyDescent="0.25">
      <c r="A35" s="7">
        <v>34</v>
      </c>
      <c r="B35" s="8" t="s">
        <v>11</v>
      </c>
      <c r="C35" s="7" t="s">
        <v>46</v>
      </c>
      <c r="D35" s="9">
        <f>'[34]12-24'!$D$17</f>
        <v>1316.85</v>
      </c>
      <c r="E35" s="9">
        <f>'[34]12-24'!$E$17</f>
        <v>56.621000000000002</v>
      </c>
      <c r="F35" s="9">
        <f>'[34]12-24'!$D$32</f>
        <v>14142.3</v>
      </c>
      <c r="G35" s="10">
        <f>'[34]12-24'!$D$35</f>
        <v>200</v>
      </c>
      <c r="H35" s="9">
        <f>'[34]12-24'!$D$31</f>
        <v>3802059</v>
      </c>
      <c r="I35" s="9">
        <f>'[34]12-24'!$K$7</f>
        <v>3.07</v>
      </c>
      <c r="J35" s="11">
        <v>1250</v>
      </c>
      <c r="K35" s="11">
        <f t="shared" si="0"/>
        <v>1062.5</v>
      </c>
    </row>
    <row r="36" spans="1:11" ht="18" customHeight="1" x14ac:dyDescent="0.25">
      <c r="A36" s="7">
        <v>35</v>
      </c>
      <c r="B36" s="8" t="s">
        <v>11</v>
      </c>
      <c r="C36" s="7" t="s">
        <v>47</v>
      </c>
      <c r="D36" s="9">
        <f>'[35]12-24'!$D$17</f>
        <v>166.01300000000001</v>
      </c>
      <c r="E36" s="9">
        <f>'[35]12-24'!$E$17</f>
        <v>19.27</v>
      </c>
      <c r="F36" s="9">
        <f>'[35]12-24'!$D$33</f>
        <v>1935.68</v>
      </c>
      <c r="G36" s="10">
        <f>'[35]12-24'!$D$36</f>
        <v>30</v>
      </c>
      <c r="H36" s="9">
        <f>'[35]12-24'!$D$32</f>
        <v>24510660</v>
      </c>
      <c r="I36" s="9">
        <f>'[35]12-24'!$K$7</f>
        <v>3.2</v>
      </c>
      <c r="J36" s="11">
        <v>150</v>
      </c>
      <c r="K36" s="11">
        <f t="shared" si="0"/>
        <v>127.5</v>
      </c>
    </row>
    <row r="37" spans="1:11" ht="18" customHeight="1" x14ac:dyDescent="0.25">
      <c r="A37" s="7">
        <v>36</v>
      </c>
      <c r="B37" s="8" t="s">
        <v>48</v>
      </c>
      <c r="C37" s="7" t="s">
        <v>49</v>
      </c>
      <c r="D37" s="9">
        <f>'[36]12-24'!$D$17</f>
        <v>29192.2</v>
      </c>
      <c r="E37" s="9">
        <f>'[36]12-24'!$E$17</f>
        <v>17735</v>
      </c>
      <c r="F37" s="9">
        <f>'[36]12-24'!$D$32</f>
        <v>43728</v>
      </c>
      <c r="G37" s="10">
        <f>'[36]12-24'!$D$35</f>
        <v>1</v>
      </c>
      <c r="H37" s="9" t="str">
        <f>'[36]12-24'!$D$31</f>
        <v>C247337</v>
      </c>
      <c r="I37" s="9">
        <f>'[36]12-24'!$K$7</f>
        <v>7.08</v>
      </c>
      <c r="J37" s="11">
        <f>+K37*1.177</f>
        <v>5.8849999999999998</v>
      </c>
      <c r="K37" s="11">
        <v>5</v>
      </c>
    </row>
    <row r="38" spans="1:11" ht="18" customHeight="1" x14ac:dyDescent="0.25">
      <c r="A38" s="7">
        <v>37</v>
      </c>
      <c r="B38" s="8" t="s">
        <v>48</v>
      </c>
      <c r="C38" s="7" t="s">
        <v>50</v>
      </c>
      <c r="D38" s="9">
        <f>'[37]12-24'!$D$17</f>
        <v>6098.6</v>
      </c>
      <c r="E38" s="9">
        <f>'[37]12-24'!$E$17</f>
        <v>11272.7</v>
      </c>
      <c r="F38" s="9">
        <f>'[37]12-24'!$D$32</f>
        <v>25969</v>
      </c>
      <c r="G38" s="10">
        <f>'[37]12-24'!$D$35</f>
        <v>1</v>
      </c>
      <c r="H38" s="9" t="str">
        <f>'[37]12-24'!$D$31</f>
        <v>BC0440359</v>
      </c>
      <c r="I38" s="9">
        <f>'[37]12-24'!$K$7</f>
        <v>7.08</v>
      </c>
      <c r="J38" s="11">
        <f t="shared" ref="J38:J45" si="1">+K38*1.177</f>
        <v>2.3540000000000001</v>
      </c>
      <c r="K38" s="11">
        <v>2</v>
      </c>
    </row>
    <row r="39" spans="1:11" ht="18" customHeight="1" x14ac:dyDescent="0.25">
      <c r="A39" s="7">
        <v>38</v>
      </c>
      <c r="B39" s="8" t="s">
        <v>51</v>
      </c>
      <c r="C39" s="7" t="s">
        <v>52</v>
      </c>
      <c r="D39" s="9">
        <f>'[38]12-24'!$D$17</f>
        <v>5421.66</v>
      </c>
      <c r="E39" s="9">
        <f>'[38]12-24'!$E$17</f>
        <v>2416.2600000000002</v>
      </c>
      <c r="F39" s="9">
        <f>'[38]12-24'!$D$32</f>
        <v>68307</v>
      </c>
      <c r="G39" s="10">
        <f>'[38]12-24'!$D$35</f>
        <v>1</v>
      </c>
      <c r="H39" s="9" t="str">
        <f>'[38]12-24'!$D$31</f>
        <v>JR015347</v>
      </c>
      <c r="I39" s="9">
        <f>'[38]12-24'!$K$7</f>
        <v>6.61</v>
      </c>
      <c r="J39" s="11">
        <f t="shared" si="1"/>
        <v>15.795340000000001</v>
      </c>
      <c r="K39" s="11">
        <v>13.42</v>
      </c>
    </row>
    <row r="40" spans="1:11" ht="18" customHeight="1" x14ac:dyDescent="0.25">
      <c r="A40" s="7">
        <v>39</v>
      </c>
      <c r="B40" s="8" t="s">
        <v>48</v>
      </c>
      <c r="C40" s="7" t="s">
        <v>53</v>
      </c>
      <c r="D40" s="9">
        <f>'[39]12-24'!$D$17</f>
        <v>14243</v>
      </c>
      <c r="E40" s="9">
        <f>'[39]12-24'!$E$17</f>
        <v>11974.5</v>
      </c>
      <c r="F40" s="9">
        <f>'[39]12-24'!$D$32</f>
        <v>18918</v>
      </c>
      <c r="G40" s="10">
        <f>'[39]12-24'!$D$35</f>
        <v>1</v>
      </c>
      <c r="H40" s="9" t="str">
        <f>'[39]12-24'!$D$31</f>
        <v>C905585</v>
      </c>
      <c r="I40" s="9">
        <f>'[39]12-24'!$K$7</f>
        <v>3.99</v>
      </c>
      <c r="J40" s="11">
        <f t="shared" si="1"/>
        <v>5.8849999999999998</v>
      </c>
      <c r="K40" s="11">
        <v>5</v>
      </c>
    </row>
    <row r="41" spans="1:11" ht="18" customHeight="1" x14ac:dyDescent="0.25">
      <c r="A41" s="7">
        <v>40</v>
      </c>
      <c r="B41" s="8" t="s">
        <v>48</v>
      </c>
      <c r="C41" s="7" t="s">
        <v>54</v>
      </c>
      <c r="D41" s="9">
        <f>'[40]12-24'!$D$17</f>
        <v>8569.4</v>
      </c>
      <c r="E41" s="9">
        <f>'[40]12-24'!$E$17</f>
        <v>11159.6</v>
      </c>
      <c r="F41" s="9">
        <f>'[40]12-24'!$D$32</f>
        <v>19439.8</v>
      </c>
      <c r="G41" s="10">
        <f>'[40]12-24'!$D$35</f>
        <v>1</v>
      </c>
      <c r="H41" s="9" t="str">
        <f>'[40]12-24'!$D$31</f>
        <v>C521824</v>
      </c>
      <c r="I41" s="9">
        <f>'[40]12-24'!$K$7</f>
        <v>3.99</v>
      </c>
      <c r="J41" s="11">
        <f t="shared" si="1"/>
        <v>5.8849999999999998</v>
      </c>
      <c r="K41" s="11">
        <v>5</v>
      </c>
    </row>
    <row r="42" spans="1:11" ht="18" customHeight="1" x14ac:dyDescent="0.25">
      <c r="A42" s="7">
        <v>41</v>
      </c>
      <c r="B42" s="8" t="s">
        <v>48</v>
      </c>
      <c r="C42" s="7" t="s">
        <v>55</v>
      </c>
      <c r="D42" s="9">
        <f>'[41]12-24'!$D$17</f>
        <v>18185</v>
      </c>
      <c r="E42" s="9">
        <f>'[41]12-24'!$E$17</f>
        <v>22777</v>
      </c>
      <c r="F42" s="9">
        <f>'[41]12-24'!$D$32</f>
        <v>30981.3</v>
      </c>
      <c r="G42" s="10">
        <f>'[41]12-24'!$D$35</f>
        <v>1</v>
      </c>
      <c r="H42" s="9" t="str">
        <f>'[41]12-24'!$D$31</f>
        <v>C943424</v>
      </c>
      <c r="I42" s="9">
        <f>'[41]12-24'!$K$7</f>
        <v>3.99</v>
      </c>
      <c r="J42" s="11">
        <f t="shared" si="1"/>
        <v>5.8849999999999998</v>
      </c>
      <c r="K42" s="11">
        <v>5</v>
      </c>
    </row>
    <row r="43" spans="1:11" ht="18" customHeight="1" x14ac:dyDescent="0.25">
      <c r="A43" s="7">
        <v>42</v>
      </c>
      <c r="B43" s="8" t="s">
        <v>48</v>
      </c>
      <c r="C43" s="7" t="s">
        <v>56</v>
      </c>
      <c r="D43" s="9">
        <f>'[42]12-24'!$D$17</f>
        <v>30363.3</v>
      </c>
      <c r="E43" s="9">
        <f>'[42]12-24'!$E$17</f>
        <v>9163</v>
      </c>
      <c r="F43" s="9">
        <f>'[42]12-24'!$D$32</f>
        <v>17859</v>
      </c>
      <c r="G43" s="10">
        <f>'[42]12-24'!$D$35</f>
        <v>1</v>
      </c>
      <c r="H43" s="9" t="str">
        <f>'[42]12-24'!$D$31</f>
        <v>BC3080999</v>
      </c>
      <c r="I43" s="9">
        <f>'[42]12-24'!$K$7</f>
        <v>3.99</v>
      </c>
      <c r="J43" s="11">
        <f t="shared" si="1"/>
        <v>9.4160000000000004</v>
      </c>
      <c r="K43" s="11">
        <v>8</v>
      </c>
    </row>
    <row r="44" spans="1:11" ht="18" customHeight="1" x14ac:dyDescent="0.25">
      <c r="A44" s="7">
        <v>43</v>
      </c>
      <c r="B44" s="8" t="s">
        <v>48</v>
      </c>
      <c r="C44" s="7" t="s">
        <v>57</v>
      </c>
      <c r="D44" s="9">
        <f>'[43]12-24'!$D$17</f>
        <v>14918.8</v>
      </c>
      <c r="E44" s="9">
        <f>'[43]12-24'!$E$17</f>
        <v>19432.7</v>
      </c>
      <c r="F44" s="9">
        <f>'[43]12-24'!$D$32</f>
        <v>55639.199999999997</v>
      </c>
      <c r="G44" s="10">
        <f>'[43]12-24'!$D$35</f>
        <v>1</v>
      </c>
      <c r="H44" s="9" t="str">
        <f>'[43]12-24'!$D$31</f>
        <v>C0060262</v>
      </c>
      <c r="I44" s="9">
        <f>'[43]12-24'!$K$7</f>
        <v>3.99</v>
      </c>
      <c r="J44" s="11">
        <f t="shared" si="1"/>
        <v>5.8849999999999998</v>
      </c>
      <c r="K44" s="11">
        <v>5</v>
      </c>
    </row>
    <row r="45" spans="1:11" ht="18" customHeight="1" x14ac:dyDescent="0.25">
      <c r="A45" s="7">
        <v>44</v>
      </c>
      <c r="B45" s="8" t="s">
        <v>48</v>
      </c>
      <c r="C45" s="7" t="s">
        <v>58</v>
      </c>
      <c r="D45" s="9">
        <f>'[44]12-24'!$D$17</f>
        <v>9021.7000000000007</v>
      </c>
      <c r="E45" s="9">
        <f>'[44]12-24'!$E$17</f>
        <v>18921.400000000001</v>
      </c>
      <c r="F45" s="9">
        <f>'[44]12-24'!$D$32</f>
        <v>35141.699999999997</v>
      </c>
      <c r="G45" s="10">
        <f>'[44]12-24'!$D$35</f>
        <v>1</v>
      </c>
      <c r="H45" s="9" t="str">
        <f>'[44]12-24'!$D$31</f>
        <v>C250848</v>
      </c>
      <c r="I45" s="9">
        <f>'[44]12-24'!$K$7</f>
        <v>3.99</v>
      </c>
      <c r="J45" s="11">
        <f t="shared" si="1"/>
        <v>5.8849999999999998</v>
      </c>
      <c r="K45" s="11">
        <v>5</v>
      </c>
    </row>
    <row r="46" spans="1:11" ht="18" customHeight="1" x14ac:dyDescent="0.25">
      <c r="A46" s="7">
        <v>45</v>
      </c>
      <c r="B46" s="8" t="s">
        <v>59</v>
      </c>
      <c r="C46" s="7" t="s">
        <v>60</v>
      </c>
      <c r="D46" s="9">
        <f>'[45]12-24'!$D$17</f>
        <v>25453</v>
      </c>
      <c r="E46" s="9">
        <f>'[45]12-24'!$E$17</f>
        <v>2483</v>
      </c>
      <c r="F46" s="9">
        <f>'[45]12-24'!$D$32</f>
        <v>107437</v>
      </c>
      <c r="G46" s="10">
        <f>'[45]12-24'!$D$35</f>
        <v>10</v>
      </c>
      <c r="H46" s="9">
        <f>'[45]12-24'!$D$31</f>
        <v>9222859</v>
      </c>
      <c r="I46" s="9">
        <f>'[45]12-24'!$K$7</f>
        <v>3.07</v>
      </c>
      <c r="J46" s="11">
        <f>66*0.878</f>
        <v>57.948</v>
      </c>
      <c r="K46" s="11">
        <f>66*0.746</f>
        <v>49.235999999999997</v>
      </c>
    </row>
    <row r="47" spans="1:11" ht="18" customHeight="1" x14ac:dyDescent="0.25">
      <c r="A47" s="7">
        <v>46</v>
      </c>
      <c r="B47" s="8" t="s">
        <v>61</v>
      </c>
      <c r="C47" s="7" t="s">
        <v>62</v>
      </c>
      <c r="D47" s="9">
        <f>'[46]12-24'!$D$17</f>
        <v>8517.5400000000009</v>
      </c>
      <c r="E47" s="9">
        <f>'[46]12-24'!$E$17</f>
        <v>3468.74</v>
      </c>
      <c r="F47" s="9">
        <f>'[46]12-24'!$D$32</f>
        <v>23228</v>
      </c>
      <c r="G47" s="10">
        <f>'[46]12-24'!$D$35</f>
        <v>15</v>
      </c>
      <c r="H47" s="9">
        <f>'[46]12-24'!$D$31</f>
        <v>3029603</v>
      </c>
      <c r="I47" s="9">
        <f>'[46]12-24'!$K$7</f>
        <v>3.19</v>
      </c>
      <c r="J47" s="11">
        <f>66*0.878</f>
        <v>57.948</v>
      </c>
      <c r="K47" s="11">
        <f>66*0.746</f>
        <v>49.235999999999997</v>
      </c>
    </row>
    <row r="48" spans="1:11" ht="18" customHeight="1" x14ac:dyDescent="0.25">
      <c r="A48" s="7">
        <v>47</v>
      </c>
      <c r="B48" s="8" t="s">
        <v>51</v>
      </c>
      <c r="C48" s="7" t="s">
        <v>63</v>
      </c>
      <c r="D48" s="9">
        <f>'[47]12-24'!$D$17</f>
        <v>31353</v>
      </c>
      <c r="E48" s="9">
        <f>'[47]12-24'!$E$17</f>
        <v>1594</v>
      </c>
      <c r="F48" s="9">
        <f>'[47]12-24'!$D$32</f>
        <v>4390.2</v>
      </c>
      <c r="G48" s="10">
        <f>'[47]12-24'!$D$35</f>
        <v>1</v>
      </c>
      <c r="H48" s="9">
        <f>'[47]12-24'!$D$31</f>
        <v>41682418</v>
      </c>
      <c r="I48" s="9">
        <f>'[47]12-24'!$K$7</f>
        <v>3.19</v>
      </c>
      <c r="J48" s="11">
        <v>10</v>
      </c>
      <c r="K48" s="11">
        <f>J48*0.85</f>
        <v>8.5</v>
      </c>
    </row>
    <row r="49" spans="1:11" ht="18" customHeight="1" x14ac:dyDescent="0.25">
      <c r="A49" s="7">
        <v>48</v>
      </c>
      <c r="B49" s="8" t="s">
        <v>48</v>
      </c>
      <c r="C49" s="7" t="s">
        <v>64</v>
      </c>
      <c r="D49" s="9">
        <f>'[48]12-24'!$D$17</f>
        <v>3862.5</v>
      </c>
      <c r="E49" s="9">
        <f>'[48]12-24'!$E$17</f>
        <v>3105.1</v>
      </c>
      <c r="F49" s="9">
        <f>'[48]12-24'!$D$32</f>
        <v>6471.8</v>
      </c>
      <c r="G49" s="10">
        <f>'[48]12-24'!$D$35</f>
        <v>1</v>
      </c>
      <c r="H49" s="9">
        <f>'[48]12-24'!$D$31</f>
        <v>626960</v>
      </c>
      <c r="I49" s="9">
        <f>'[48]12-24'!$K$7</f>
        <v>4.5</v>
      </c>
      <c r="J49" s="11">
        <f t="shared" ref="J49:J58" si="2">+K49*1.177</f>
        <v>5.8849999999999998</v>
      </c>
      <c r="K49" s="11">
        <v>5</v>
      </c>
    </row>
    <row r="50" spans="1:11" ht="18" customHeight="1" x14ac:dyDescent="0.25">
      <c r="A50" s="7">
        <v>49</v>
      </c>
      <c r="B50" s="8" t="s">
        <v>48</v>
      </c>
      <c r="C50" s="7" t="s">
        <v>65</v>
      </c>
      <c r="D50" s="9">
        <f>'[49]12-24'!$D$17</f>
        <v>7934.7</v>
      </c>
      <c r="E50" s="9">
        <f>'[49]12-24'!$E$17</f>
        <v>11689.8</v>
      </c>
      <c r="F50" s="9">
        <f>'[49]12-24'!$D$32</f>
        <v>15752.4</v>
      </c>
      <c r="G50" s="10">
        <f>'[49]12-24'!$D$35</f>
        <v>1</v>
      </c>
      <c r="H50" s="9">
        <f>'[49]12-24'!$D$31</f>
        <v>22523202</v>
      </c>
      <c r="I50" s="9">
        <f>'[49]12-24'!$K$7</f>
        <v>4.5</v>
      </c>
      <c r="J50" s="11">
        <f t="shared" si="2"/>
        <v>11.77</v>
      </c>
      <c r="K50" s="11">
        <v>10</v>
      </c>
    </row>
    <row r="51" spans="1:11" ht="18" customHeight="1" x14ac:dyDescent="0.25">
      <c r="A51" s="7">
        <v>50</v>
      </c>
      <c r="B51" s="8" t="s">
        <v>48</v>
      </c>
      <c r="C51" s="7" t="s">
        <v>66</v>
      </c>
      <c r="D51" s="9">
        <f>'[50]12-24'!$D$17</f>
        <v>2762.1</v>
      </c>
      <c r="E51" s="9">
        <f>'[50]12-24'!$E$17</f>
        <v>1930.4</v>
      </c>
      <c r="F51" s="9">
        <f>'[50]12-24'!$D$32</f>
        <v>30407</v>
      </c>
      <c r="G51" s="10">
        <f>'[50]12-24'!$D$35</f>
        <v>1</v>
      </c>
      <c r="H51" s="9" t="str">
        <f>'[50]12-24'!$D$31</f>
        <v>BC0946739</v>
      </c>
      <c r="I51" s="9">
        <f>'[50]12-24'!$K$7</f>
        <v>2.97</v>
      </c>
      <c r="J51" s="11">
        <f t="shared" si="2"/>
        <v>3.5310000000000001</v>
      </c>
      <c r="K51" s="11">
        <v>3</v>
      </c>
    </row>
    <row r="52" spans="1:11" ht="18" customHeight="1" x14ac:dyDescent="0.25">
      <c r="A52" s="7">
        <v>51</v>
      </c>
      <c r="B52" s="8" t="s">
        <v>48</v>
      </c>
      <c r="C52" s="7" t="s">
        <v>67</v>
      </c>
      <c r="D52" s="9">
        <f>'[51]12-24'!$D$17</f>
        <v>1205.3</v>
      </c>
      <c r="E52" s="9">
        <f>'[51]12-24'!$E$17</f>
        <v>3790.1</v>
      </c>
      <c r="F52" s="9">
        <f>'[51]12-24'!$D$32</f>
        <v>4996.2</v>
      </c>
      <c r="G52" s="10">
        <f>'[51]12-24'!$D$35</f>
        <v>1</v>
      </c>
      <c r="H52" s="9" t="str">
        <f>'[51]12-24'!$D$31</f>
        <v>E114481</v>
      </c>
      <c r="I52" s="9">
        <f>'[51]12-24'!$K$7</f>
        <v>4.5</v>
      </c>
      <c r="J52" s="11">
        <f t="shared" si="2"/>
        <v>5.8849999999999998</v>
      </c>
      <c r="K52" s="11">
        <v>5</v>
      </c>
    </row>
    <row r="53" spans="1:11" ht="18" customHeight="1" x14ac:dyDescent="0.25">
      <c r="A53" s="7">
        <v>52</v>
      </c>
      <c r="B53" s="8" t="s">
        <v>48</v>
      </c>
      <c r="C53" s="7" t="s">
        <v>68</v>
      </c>
      <c r="D53" s="9">
        <f>'[52]12-24'!$D$17</f>
        <v>4515.8</v>
      </c>
      <c r="E53" s="9">
        <f>'[52]12-24'!$E$17</f>
        <v>3840.3</v>
      </c>
      <c r="F53" s="9">
        <f>'[52]12-24'!$D$32</f>
        <v>7740</v>
      </c>
      <c r="G53" s="10">
        <f>'[52]12-24'!$D$35</f>
        <v>1</v>
      </c>
      <c r="H53" s="9">
        <f>'[52]12-24'!$D$31</f>
        <v>3414258</v>
      </c>
      <c r="I53" s="9">
        <f>'[52]12-24'!$K$7</f>
        <v>4.5</v>
      </c>
      <c r="J53" s="11">
        <f t="shared" si="2"/>
        <v>7.0620000000000003</v>
      </c>
      <c r="K53" s="11">
        <v>6</v>
      </c>
    </row>
    <row r="54" spans="1:11" ht="18" customHeight="1" x14ac:dyDescent="0.25">
      <c r="A54" s="7">
        <v>53</v>
      </c>
      <c r="B54" s="8" t="s">
        <v>48</v>
      </c>
      <c r="C54" s="7" t="s">
        <v>69</v>
      </c>
      <c r="D54" s="9">
        <f>'[53]12-24'!$D$17</f>
        <v>589.5</v>
      </c>
      <c r="E54" s="9">
        <f>'[53]12-24'!$E$17</f>
        <v>1396.2</v>
      </c>
      <c r="F54" s="9">
        <f>'[53]12-24'!$D$32</f>
        <v>4677.3</v>
      </c>
      <c r="G54" s="10">
        <f>'[53]12-24'!$D$35</f>
        <v>1</v>
      </c>
      <c r="H54" s="9">
        <f>'[53]12-24'!$D$31</f>
        <v>22521270</v>
      </c>
      <c r="I54" s="9">
        <f>'[53]12-24'!$K$7</f>
        <v>3.79</v>
      </c>
      <c r="J54" s="11">
        <f t="shared" si="2"/>
        <v>4.7080000000000002</v>
      </c>
      <c r="K54" s="11">
        <v>4</v>
      </c>
    </row>
    <row r="55" spans="1:11" ht="18" customHeight="1" x14ac:dyDescent="0.25">
      <c r="A55" s="7">
        <v>54</v>
      </c>
      <c r="B55" s="8" t="s">
        <v>48</v>
      </c>
      <c r="C55" s="7" t="s">
        <v>70</v>
      </c>
      <c r="D55" s="9">
        <f>'[54]12-24'!$D$17</f>
        <v>1488.8</v>
      </c>
      <c r="E55" s="9">
        <f>'[54]12-24'!$E$17</f>
        <v>1605.1</v>
      </c>
      <c r="F55" s="9">
        <f>'[54]12-24'!$D$32</f>
        <v>13938.4</v>
      </c>
      <c r="G55" s="10">
        <f>'[54]12-24'!$D$35</f>
        <v>1</v>
      </c>
      <c r="H55" s="9" t="str">
        <f>'[54]12-24'!$D$31</f>
        <v>D611305</v>
      </c>
      <c r="I55" s="9">
        <f>'[54]12-24'!$K$7</f>
        <v>2.62</v>
      </c>
      <c r="J55" s="11">
        <f t="shared" si="2"/>
        <v>5.8849999999999998</v>
      </c>
      <c r="K55" s="11">
        <v>5</v>
      </c>
    </row>
    <row r="56" spans="1:11" ht="18" customHeight="1" x14ac:dyDescent="0.25">
      <c r="A56" s="7">
        <v>55</v>
      </c>
      <c r="B56" s="8" t="s">
        <v>51</v>
      </c>
      <c r="C56" s="7" t="s">
        <v>71</v>
      </c>
      <c r="D56" s="9">
        <f>'[55]12-24'!$D$17</f>
        <v>41.07</v>
      </c>
      <c r="E56" s="9">
        <f>'[55]12-24'!$E$17</f>
        <v>36.44</v>
      </c>
      <c r="F56" s="9">
        <f>'[55]12-24'!$D$32</f>
        <v>45260</v>
      </c>
      <c r="G56" s="10">
        <f>'[55]12-24'!$D$35</f>
        <v>15</v>
      </c>
      <c r="H56" s="9">
        <f>'[55]12-24'!$D$31</f>
        <v>3414258</v>
      </c>
      <c r="I56" s="9">
        <f>'[55]12-24'!$K$7</f>
        <v>3.74</v>
      </c>
      <c r="J56" s="11">
        <f t="shared" si="2"/>
        <v>75.328000000000003</v>
      </c>
      <c r="K56" s="11">
        <v>64</v>
      </c>
    </row>
    <row r="57" spans="1:11" ht="18" customHeight="1" x14ac:dyDescent="0.25">
      <c r="A57" s="7">
        <v>56</v>
      </c>
      <c r="B57" s="8" t="s">
        <v>48</v>
      </c>
      <c r="C57" s="7" t="s">
        <v>72</v>
      </c>
      <c r="D57" s="9">
        <f>'[56]12-24'!$D$17</f>
        <v>1293</v>
      </c>
      <c r="E57" s="9">
        <f>'[56]12-24'!$E$17</f>
        <v>467.6</v>
      </c>
      <c r="F57" s="9">
        <f>'[56]12-24'!$D$32</f>
        <v>48256.6</v>
      </c>
      <c r="G57" s="10">
        <f>'[56]12-24'!$D$35</f>
        <v>1</v>
      </c>
      <c r="H57" s="9" t="str">
        <f>'[56]12-24'!$D$31</f>
        <v>D611305</v>
      </c>
      <c r="I57" s="9">
        <f>'[56]12-24'!$K$7</f>
        <v>2.62</v>
      </c>
      <c r="J57" s="11">
        <f t="shared" si="2"/>
        <v>8.2390000000000008</v>
      </c>
      <c r="K57" s="11">
        <v>7</v>
      </c>
    </row>
    <row r="58" spans="1:11" ht="18" customHeight="1" x14ac:dyDescent="0.25">
      <c r="A58" s="7">
        <v>57</v>
      </c>
      <c r="B58" s="8" t="s">
        <v>48</v>
      </c>
      <c r="C58" s="7" t="s">
        <v>73</v>
      </c>
      <c r="D58" s="9">
        <f>'[57]12-24'!$D$17</f>
        <v>355</v>
      </c>
      <c r="E58" s="9">
        <f>'[57]12-24'!$E$17</f>
        <v>749.9</v>
      </c>
      <c r="F58" s="9">
        <f>'[57]12-24'!$D$32</f>
        <v>16901.400000000001</v>
      </c>
      <c r="G58" s="10">
        <f>'[57]12-24'!$D$35</f>
        <v>1</v>
      </c>
      <c r="H58" s="9">
        <f>'[57]12-24'!$D$31</f>
        <v>23212771</v>
      </c>
      <c r="I58" s="9">
        <f>'[57]12-24'!$K$7</f>
        <v>3.79</v>
      </c>
      <c r="J58" s="11">
        <f t="shared" si="2"/>
        <v>11.77</v>
      </c>
      <c r="K58" s="11">
        <v>10</v>
      </c>
    </row>
    <row r="59" spans="1:11" ht="18" customHeight="1" x14ac:dyDescent="0.25">
      <c r="A59" s="7">
        <v>58</v>
      </c>
      <c r="B59" s="8" t="s">
        <v>61</v>
      </c>
      <c r="C59" s="7" t="s">
        <v>74</v>
      </c>
      <c r="D59" s="9">
        <f>'[58]12-24'!$D$17</f>
        <v>856.33</v>
      </c>
      <c r="E59" s="9">
        <f>'[58]12-24'!$E$17</f>
        <v>249.53</v>
      </c>
      <c r="F59" s="9">
        <f>'[58]12-24'!$D$32</f>
        <v>47879</v>
      </c>
      <c r="G59" s="10">
        <f>'[58]12-24'!$D$35</f>
        <v>15</v>
      </c>
      <c r="H59" s="9">
        <f>'[58]12-24'!$D$31</f>
        <v>3080757</v>
      </c>
      <c r="I59" s="9">
        <f>'[58]12-24'!$K$7</f>
        <v>3.2</v>
      </c>
      <c r="J59" s="11">
        <f>66*0.878</f>
        <v>57.948</v>
      </c>
      <c r="K59" s="11">
        <f>66*0.746</f>
        <v>49.235999999999997</v>
      </c>
    </row>
    <row r="60" spans="1:11" ht="18" customHeight="1" x14ac:dyDescent="0.25">
      <c r="A60" s="7">
        <v>59</v>
      </c>
      <c r="B60" s="8" t="s">
        <v>75</v>
      </c>
      <c r="C60" s="7" t="s">
        <v>76</v>
      </c>
      <c r="D60" s="9">
        <f>'[59]12-24'!$D$17</f>
        <v>5.83</v>
      </c>
      <c r="E60" s="9">
        <f>'[59]12-24'!$E$17</f>
        <v>0.42</v>
      </c>
      <c r="F60" s="9">
        <f>'[59]12-24'!$D$32</f>
        <v>54</v>
      </c>
      <c r="G60" s="10">
        <f>'[59]12-24'!$D$35</f>
        <v>15</v>
      </c>
      <c r="H60" s="9">
        <f>'[59]12-24'!$D$31</f>
        <v>3080757</v>
      </c>
      <c r="I60" s="9">
        <f>'[59]12-24'!$K$7</f>
        <v>3.2</v>
      </c>
      <c r="J60" s="11">
        <f>66*0.878</f>
        <v>57.948</v>
      </c>
      <c r="K60" s="11">
        <f>66*0.746</f>
        <v>49.235999999999997</v>
      </c>
    </row>
    <row r="61" spans="1:11" ht="18" customHeight="1" x14ac:dyDescent="0.25">
      <c r="A61" s="7">
        <v>60</v>
      </c>
      <c r="B61" s="8" t="s">
        <v>48</v>
      </c>
      <c r="C61" s="7" t="s">
        <v>77</v>
      </c>
      <c r="D61" s="9">
        <f>'[60]12-24'!$D$17</f>
        <v>17705</v>
      </c>
      <c r="E61" s="9">
        <f>'[60]12-24'!$E$17</f>
        <v>24437</v>
      </c>
      <c r="F61" s="9">
        <f>'[60]12-24'!$D$32</f>
        <v>42049</v>
      </c>
      <c r="G61" s="10">
        <f>'[60]12-24'!$D$35</f>
        <v>1</v>
      </c>
      <c r="H61" s="9" t="str">
        <f>'[60]12-24'!$D$31</f>
        <v>C0177570</v>
      </c>
      <c r="I61" s="9">
        <f>'[60]12-24'!$K$7</f>
        <v>7.08</v>
      </c>
      <c r="J61" s="11">
        <f t="shared" ref="J61:J115" si="3">+K61*1.177</f>
        <v>7.0620000000000003</v>
      </c>
      <c r="K61" s="11">
        <v>6</v>
      </c>
    </row>
    <row r="62" spans="1:11" ht="18" customHeight="1" x14ac:dyDescent="0.25">
      <c r="A62" s="7">
        <v>61</v>
      </c>
      <c r="B62" s="8" t="s">
        <v>48</v>
      </c>
      <c r="C62" s="7" t="s">
        <v>78</v>
      </c>
      <c r="D62" s="9">
        <f>'[61]12-24'!$D$17</f>
        <v>17190</v>
      </c>
      <c r="E62" s="9">
        <f>'[61]12-24'!$E$17</f>
        <v>27900</v>
      </c>
      <c r="F62" s="9">
        <f>'[61]12-24'!$D$32</f>
        <v>41210</v>
      </c>
      <c r="G62" s="10">
        <f>'[61]12-24'!$D$35</f>
        <v>1</v>
      </c>
      <c r="H62" s="9" t="str">
        <f>'[61]12-24'!$D$31</f>
        <v>C0177665</v>
      </c>
      <c r="I62" s="9">
        <f>'[61]12-24'!$K$7</f>
        <v>7.08</v>
      </c>
      <c r="J62" s="11">
        <f t="shared" si="3"/>
        <v>7.0620000000000003</v>
      </c>
      <c r="K62" s="11">
        <v>6</v>
      </c>
    </row>
    <row r="63" spans="1:11" ht="18" customHeight="1" x14ac:dyDescent="0.25">
      <c r="A63" s="7">
        <v>62</v>
      </c>
      <c r="B63" s="8" t="s">
        <v>51</v>
      </c>
      <c r="C63" s="7" t="s">
        <v>79</v>
      </c>
      <c r="D63" s="9">
        <f>'[62]12-24'!$D$17</f>
        <v>9129</v>
      </c>
      <c r="E63" s="9">
        <f>'[62]12-24'!$E$17</f>
        <v>8315</v>
      </c>
      <c r="F63" s="9">
        <f>'[62]12-24'!$D$32</f>
        <v>92852</v>
      </c>
      <c r="G63" s="10">
        <f>'[62]12-24'!$D$35</f>
        <v>1</v>
      </c>
      <c r="H63" s="9" t="str">
        <f>'[62]12-24'!$D$31</f>
        <v>C0162347</v>
      </c>
      <c r="I63" s="9">
        <f>'[62]12-24'!$K$7</f>
        <v>9.56</v>
      </c>
      <c r="J63" s="11">
        <f t="shared" si="3"/>
        <v>28.248000000000001</v>
      </c>
      <c r="K63" s="11">
        <v>24</v>
      </c>
    </row>
    <row r="64" spans="1:11" ht="18" customHeight="1" x14ac:dyDescent="0.25">
      <c r="A64" s="7">
        <v>63</v>
      </c>
      <c r="B64" s="8" t="s">
        <v>48</v>
      </c>
      <c r="C64" s="7" t="s">
        <v>80</v>
      </c>
      <c r="D64" s="9">
        <f>'[63]12-24'!$D$17</f>
        <v>12909</v>
      </c>
      <c r="E64" s="9">
        <f>'[63]12-24'!$E$17</f>
        <v>15292</v>
      </c>
      <c r="F64" s="9">
        <f>'[63]12-24'!$D$32</f>
        <v>19862</v>
      </c>
      <c r="G64" s="10">
        <f>'[63]12-24'!$D$35</f>
        <v>1</v>
      </c>
      <c r="H64" s="9" t="str">
        <f>'[63]12-24'!$D$31</f>
        <v>C263912</v>
      </c>
      <c r="I64" s="9">
        <f>'[63]12-24'!$K$7</f>
        <v>3.56</v>
      </c>
      <c r="J64" s="11">
        <f t="shared" si="3"/>
        <v>7.0620000000000003</v>
      </c>
      <c r="K64" s="11">
        <v>6</v>
      </c>
    </row>
    <row r="65" spans="1:11" ht="18" customHeight="1" x14ac:dyDescent="0.25">
      <c r="A65" s="7">
        <v>64</v>
      </c>
      <c r="B65" s="8" t="s">
        <v>51</v>
      </c>
      <c r="C65" s="7" t="s">
        <v>81</v>
      </c>
      <c r="D65" s="9">
        <f>'[64]12-24'!$D$17</f>
        <v>164006</v>
      </c>
      <c r="E65" s="9">
        <f>'[64]12-24'!$E$17</f>
        <v>17870</v>
      </c>
      <c r="F65" s="9">
        <f>'[64]12-24'!$D$32</f>
        <v>81272</v>
      </c>
      <c r="G65" s="10">
        <f>'[64]12-24'!$D$35</f>
        <v>1</v>
      </c>
      <c r="H65" s="9">
        <f>'[64]12-24'!$D$31</f>
        <v>43623180</v>
      </c>
      <c r="I65" s="9">
        <f>'[64]12-24'!$K$7</f>
        <v>6.61</v>
      </c>
      <c r="J65" s="11">
        <f t="shared" si="3"/>
        <v>20.5975</v>
      </c>
      <c r="K65" s="11">
        <v>17.5</v>
      </c>
    </row>
    <row r="66" spans="1:11" ht="18" customHeight="1" x14ac:dyDescent="0.25">
      <c r="A66" s="7">
        <v>65</v>
      </c>
      <c r="B66" s="8" t="s">
        <v>48</v>
      </c>
      <c r="C66" s="7" t="s">
        <v>82</v>
      </c>
      <c r="D66" s="9">
        <f>'[65]12-24'!$D$17</f>
        <v>42562</v>
      </c>
      <c r="E66" s="9">
        <f>'[65]12-24'!$E$17</f>
        <v>29298</v>
      </c>
      <c r="F66" s="9">
        <f>'[65]12-24'!$D$32</f>
        <v>20987</v>
      </c>
      <c r="G66" s="10">
        <f>'[65]12-24'!$D$35</f>
        <v>1</v>
      </c>
      <c r="H66" s="9">
        <f>'[65]12-24'!$D$31</f>
        <v>22485429</v>
      </c>
      <c r="I66" s="9">
        <f>'[65]12-24'!$K$7</f>
        <v>3.07</v>
      </c>
      <c r="J66" s="11">
        <f t="shared" si="3"/>
        <v>14.124000000000001</v>
      </c>
      <c r="K66" s="11">
        <v>12</v>
      </c>
    </row>
    <row r="67" spans="1:11" ht="18" customHeight="1" x14ac:dyDescent="0.25">
      <c r="A67" s="7">
        <v>66</v>
      </c>
      <c r="B67" s="8" t="s">
        <v>83</v>
      </c>
      <c r="C67" s="7" t="s">
        <v>84</v>
      </c>
      <c r="D67" s="9">
        <f>'[66]12-24'!$D$17</f>
        <v>10488</v>
      </c>
      <c r="E67" s="9">
        <f>'[66]12-24'!$E$17</f>
        <v>5491</v>
      </c>
      <c r="F67" s="9">
        <f>'[66]12-24'!$D$32</f>
        <v>5070</v>
      </c>
      <c r="G67" s="10">
        <f>'[66]12-24'!$D$35</f>
        <v>10</v>
      </c>
      <c r="H67" s="9" t="str">
        <f>'[66]12-24'!$D$31</f>
        <v>E023800</v>
      </c>
      <c r="I67" s="9">
        <f>'[66]12-24'!$K$7</f>
        <v>2.48</v>
      </c>
      <c r="J67" s="11">
        <f t="shared" si="3"/>
        <v>41.195</v>
      </c>
      <c r="K67" s="11">
        <v>35</v>
      </c>
    </row>
    <row r="68" spans="1:11" ht="18" customHeight="1" x14ac:dyDescent="0.25">
      <c r="A68" s="7">
        <v>67</v>
      </c>
      <c r="B68" s="8" t="s">
        <v>48</v>
      </c>
      <c r="C68" s="7" t="s">
        <v>85</v>
      </c>
      <c r="D68" s="9">
        <f>'[67]12-24'!$D$17</f>
        <v>14321</v>
      </c>
      <c r="E68" s="9">
        <f>'[67]12-24'!$E$17</f>
        <v>23556</v>
      </c>
      <c r="F68" s="9">
        <f>'[67]12-24'!$D$32</f>
        <v>32040</v>
      </c>
      <c r="G68" s="10">
        <f>'[67]12-24'!$D$35</f>
        <v>1</v>
      </c>
      <c r="H68" s="9" t="str">
        <f>'[67]12-24'!$D$31</f>
        <v>BC2952488</v>
      </c>
      <c r="I68" s="9">
        <f>'[67]12-24'!$K$7</f>
        <v>3.59</v>
      </c>
      <c r="J68" s="11">
        <f t="shared" si="3"/>
        <v>5.8849999999999998</v>
      </c>
      <c r="K68" s="11">
        <v>5</v>
      </c>
    </row>
    <row r="69" spans="1:11" ht="18" customHeight="1" x14ac:dyDescent="0.25">
      <c r="A69" s="7">
        <v>68</v>
      </c>
      <c r="B69" s="8" t="s">
        <v>48</v>
      </c>
      <c r="C69" s="7" t="s">
        <v>86</v>
      </c>
      <c r="D69" s="9">
        <f>'[68]12-24'!$D$17</f>
        <v>12745</v>
      </c>
      <c r="E69" s="9">
        <f>'[68]12-24'!$E$17</f>
        <v>6600</v>
      </c>
      <c r="F69" s="9">
        <f>'[68]12-24'!$D$32</f>
        <v>9260</v>
      </c>
      <c r="G69" s="10">
        <f>'[68]12-24'!$D$35</f>
        <v>1</v>
      </c>
      <c r="H69" s="9" t="str">
        <f>'[68]12-24'!$D$31</f>
        <v>BC3003889</v>
      </c>
      <c r="I69" s="9">
        <f>'[68]12-24'!$K$7</f>
        <v>3.59</v>
      </c>
      <c r="J69" s="11">
        <f t="shared" si="3"/>
        <v>10.593</v>
      </c>
      <c r="K69" s="11">
        <v>9</v>
      </c>
    </row>
    <row r="70" spans="1:11" ht="18" customHeight="1" x14ac:dyDescent="0.25">
      <c r="A70" s="7">
        <v>69</v>
      </c>
      <c r="B70" s="8" t="s">
        <v>48</v>
      </c>
      <c r="C70" s="7" t="s">
        <v>87</v>
      </c>
      <c r="D70" s="9">
        <f>'[69]12-24'!$D$17</f>
        <v>9753</v>
      </c>
      <c r="E70" s="9">
        <f>'[69]12-24'!$E$17</f>
        <v>29232</v>
      </c>
      <c r="F70" s="9">
        <f>'[69]12-24'!$D$32</f>
        <v>14550</v>
      </c>
      <c r="G70" s="10">
        <f>'[69]12-24'!$D$35</f>
        <v>1</v>
      </c>
      <c r="H70" s="9">
        <f>'[69]12-24'!$D$31</f>
        <v>22524755</v>
      </c>
      <c r="I70" s="9">
        <f>'[69]12-24'!$K$7</f>
        <v>3.56</v>
      </c>
      <c r="J70" s="11">
        <f t="shared" si="3"/>
        <v>7.0620000000000003</v>
      </c>
      <c r="K70" s="11">
        <v>6</v>
      </c>
    </row>
    <row r="71" spans="1:11" ht="18" customHeight="1" x14ac:dyDescent="0.25">
      <c r="A71" s="7">
        <v>70</v>
      </c>
      <c r="B71" s="8" t="s">
        <v>48</v>
      </c>
      <c r="C71" s="7" t="s">
        <v>88</v>
      </c>
      <c r="D71" s="9">
        <f>'[70]12-24'!$D$17</f>
        <v>189</v>
      </c>
      <c r="E71" s="9">
        <f>'[70]12-24'!$E$17</f>
        <v>5851</v>
      </c>
      <c r="F71" s="9">
        <f>'[70]12-24'!$D$32</f>
        <v>6531</v>
      </c>
      <c r="G71" s="10">
        <f>'[70]12-24'!$D$35</f>
        <v>1</v>
      </c>
      <c r="H71" s="9" t="s">
        <v>89</v>
      </c>
      <c r="I71" s="9">
        <f>'[70]12-24'!$K$7</f>
        <v>4.0199999999999996</v>
      </c>
      <c r="J71" s="11">
        <f t="shared" si="3"/>
        <v>4.7080000000000002</v>
      </c>
      <c r="K71" s="11">
        <v>4</v>
      </c>
    </row>
    <row r="72" spans="1:11" ht="18" customHeight="1" x14ac:dyDescent="0.25">
      <c r="A72" s="7">
        <v>71</v>
      </c>
      <c r="B72" s="8" t="s">
        <v>48</v>
      </c>
      <c r="C72" s="7" t="s">
        <v>90</v>
      </c>
      <c r="D72" s="9">
        <f>'[71]12-24'!$D$17</f>
        <v>671</v>
      </c>
      <c r="E72" s="9">
        <f>'[71]12-24'!$E$17</f>
        <v>2799</v>
      </c>
      <c r="F72" s="9">
        <f>'[71]12-24'!$D$32</f>
        <v>5453</v>
      </c>
      <c r="G72" s="10">
        <f>'[71]12-24'!$D$35</f>
        <v>1</v>
      </c>
      <c r="H72" s="9">
        <f>'[71]12-24'!$D$31</f>
        <v>51138421</v>
      </c>
      <c r="I72" s="9">
        <f>'[71]12-24'!$K$7</f>
        <v>4.0199999999999996</v>
      </c>
      <c r="J72" s="11">
        <f t="shared" si="3"/>
        <v>2.3540000000000001</v>
      </c>
      <c r="K72" s="11">
        <v>2</v>
      </c>
    </row>
    <row r="73" spans="1:11" ht="18" customHeight="1" x14ac:dyDescent="0.25">
      <c r="A73" s="7">
        <v>72</v>
      </c>
      <c r="B73" s="8" t="s">
        <v>48</v>
      </c>
      <c r="C73" s="7" t="s">
        <v>91</v>
      </c>
      <c r="D73" s="9">
        <f>'[72]12-24'!$D$17</f>
        <v>1941</v>
      </c>
      <c r="E73" s="9">
        <f>'[72]12-24'!$E$17</f>
        <v>4431</v>
      </c>
      <c r="F73" s="9">
        <f>'[72]12-24'!$D$32</f>
        <v>11378</v>
      </c>
      <c r="G73" s="10">
        <f>'[72]12-24'!$D$35</f>
        <v>1</v>
      </c>
      <c r="H73" s="9" t="str">
        <f>'[72]12-24'!$D$31</f>
        <v>C926065</v>
      </c>
      <c r="I73" s="9">
        <f>'[72]12-24'!$K$7</f>
        <v>2.97</v>
      </c>
      <c r="J73" s="11">
        <f t="shared" si="3"/>
        <v>7.0620000000000003</v>
      </c>
      <c r="K73" s="11">
        <v>6</v>
      </c>
    </row>
    <row r="74" spans="1:11" ht="18" customHeight="1" x14ac:dyDescent="0.25">
      <c r="A74" s="7">
        <v>73</v>
      </c>
      <c r="B74" s="8" t="s">
        <v>48</v>
      </c>
      <c r="C74" s="7" t="s">
        <v>92</v>
      </c>
      <c r="D74" s="9">
        <f>'[73]12-24'!$D$17</f>
        <v>2722</v>
      </c>
      <c r="E74" s="9">
        <f>'[73]12-24'!$E$17</f>
        <v>5573</v>
      </c>
      <c r="F74" s="9">
        <f>'[73]12-24'!$D$32</f>
        <v>24860</v>
      </c>
      <c r="G74" s="10">
        <f>'[73]12-24'!$D$35</f>
        <v>1</v>
      </c>
      <c r="H74" s="9" t="str">
        <f>'[73]12-24'!$D$31</f>
        <v>D422444</v>
      </c>
      <c r="I74" s="9">
        <f>'[73]12-24'!$K$7</f>
        <v>4.5</v>
      </c>
      <c r="J74" s="11">
        <f t="shared" si="3"/>
        <v>7.0620000000000003</v>
      </c>
      <c r="K74" s="11">
        <v>6</v>
      </c>
    </row>
    <row r="75" spans="1:11" ht="18" customHeight="1" x14ac:dyDescent="0.25">
      <c r="A75" s="7">
        <v>74</v>
      </c>
      <c r="B75" s="8" t="s">
        <v>48</v>
      </c>
      <c r="C75" s="7" t="s">
        <v>93</v>
      </c>
      <c r="D75" s="9">
        <f>'[74]12-24'!$D$17</f>
        <v>967</v>
      </c>
      <c r="E75" s="9">
        <f>'[74]12-24'!$E$17</f>
        <v>655</v>
      </c>
      <c r="F75" s="9">
        <f>'[74]12-24'!$D$32</f>
        <v>4043</v>
      </c>
      <c r="G75" s="10">
        <f>'[74]12-24'!$D$35</f>
        <v>1</v>
      </c>
      <c r="H75" s="9">
        <f>'[74]12-24'!$D$31</f>
        <v>535113</v>
      </c>
      <c r="I75" s="9">
        <f>'[74]12-24'!$K$7</f>
        <v>4.5</v>
      </c>
      <c r="J75" s="11">
        <f t="shared" si="3"/>
        <v>4.7080000000000002</v>
      </c>
      <c r="K75" s="11">
        <v>4</v>
      </c>
    </row>
    <row r="76" spans="1:11" ht="18" customHeight="1" x14ac:dyDescent="0.25">
      <c r="A76" s="7">
        <v>75</v>
      </c>
      <c r="B76" s="8" t="s">
        <v>48</v>
      </c>
      <c r="C76" s="7" t="s">
        <v>94</v>
      </c>
      <c r="D76" s="9">
        <f>'[75]12-24'!$D$17</f>
        <v>4447</v>
      </c>
      <c r="E76" s="9">
        <f>'[75]12-24'!$E$17</f>
        <v>6534</v>
      </c>
      <c r="F76" s="9">
        <f>'[75]12-24'!$D$32</f>
        <v>10890</v>
      </c>
      <c r="G76" s="10">
        <f>'[75]12-24'!$D$35</f>
        <v>1</v>
      </c>
      <c r="H76" s="9">
        <f>'[75]12-24'!$D$31</f>
        <v>23224298</v>
      </c>
      <c r="I76" s="9">
        <f>'[75]12-24'!$K$7</f>
        <v>4.5</v>
      </c>
      <c r="J76" s="11">
        <f t="shared" si="3"/>
        <v>7.0620000000000003</v>
      </c>
      <c r="K76" s="11">
        <v>6</v>
      </c>
    </row>
    <row r="77" spans="1:11" ht="18" customHeight="1" x14ac:dyDescent="0.25">
      <c r="A77" s="7">
        <v>76</v>
      </c>
      <c r="B77" s="8" t="s">
        <v>48</v>
      </c>
      <c r="C77" s="7" t="s">
        <v>95</v>
      </c>
      <c r="D77" s="9">
        <f>'[76]12-24'!$D$17</f>
        <v>3234</v>
      </c>
      <c r="E77" s="9">
        <f>'[76]12-24'!$E$17</f>
        <v>5088</v>
      </c>
      <c r="F77" s="9">
        <f>'[76]12-24'!$D$32</f>
        <v>34231</v>
      </c>
      <c r="G77" s="10">
        <f>'[76]12-24'!$D$35</f>
        <v>1</v>
      </c>
      <c r="H77" s="9">
        <f>'[76]12-24'!$D$31</f>
        <v>264179</v>
      </c>
      <c r="I77" s="9">
        <f>'[76]12-24'!$K$7</f>
        <v>4.5</v>
      </c>
      <c r="J77" s="11">
        <f t="shared" si="3"/>
        <v>7.0620000000000003</v>
      </c>
      <c r="K77" s="11">
        <v>6</v>
      </c>
    </row>
    <row r="78" spans="1:11" ht="18" customHeight="1" x14ac:dyDescent="0.25">
      <c r="A78" s="7">
        <v>77</v>
      </c>
      <c r="B78" s="8" t="s">
        <v>48</v>
      </c>
      <c r="C78" s="7" t="s">
        <v>96</v>
      </c>
      <c r="D78" s="9">
        <f>'[77]12-24'!$D$17</f>
        <v>2942</v>
      </c>
      <c r="E78" s="9">
        <f>'[77]12-24'!$E$17</f>
        <v>2730</v>
      </c>
      <c r="F78" s="9">
        <f>'[77]12-24'!$D$32</f>
        <v>34354</v>
      </c>
      <c r="G78" s="10">
        <f>'[77]12-24'!$D$35</f>
        <v>1</v>
      </c>
      <c r="H78" s="9" t="str">
        <f>'[77]12-24'!$D$31</f>
        <v>C0180162</v>
      </c>
      <c r="I78" s="9">
        <f>'[77]12-24'!$K$7</f>
        <v>4.5</v>
      </c>
      <c r="J78" s="11">
        <f t="shared" si="3"/>
        <v>7.0620000000000003</v>
      </c>
      <c r="K78" s="11">
        <v>6</v>
      </c>
    </row>
    <row r="79" spans="1:11" ht="18" customHeight="1" x14ac:dyDescent="0.25">
      <c r="A79" s="7">
        <v>78</v>
      </c>
      <c r="B79" s="8" t="s">
        <v>48</v>
      </c>
      <c r="C79" s="7" t="s">
        <v>97</v>
      </c>
      <c r="D79" s="9">
        <f>'[78]12-24'!$D$17</f>
        <v>1340</v>
      </c>
      <c r="E79" s="9">
        <f>'[78]12-24'!$E$17</f>
        <v>1731</v>
      </c>
      <c r="F79" s="9">
        <f>'[78]12-24'!$D$32</f>
        <v>3475</v>
      </c>
      <c r="G79" s="10">
        <f>'[78]12-24'!$D$35</f>
        <v>1</v>
      </c>
      <c r="H79" s="9">
        <f>'[78]12-24'!$D$31</f>
        <v>8639202</v>
      </c>
      <c r="I79" s="9">
        <f>'[78]12-24'!$K$7</f>
        <v>4.5</v>
      </c>
      <c r="J79" s="11">
        <f t="shared" si="3"/>
        <v>3.5310000000000001</v>
      </c>
      <c r="K79" s="11">
        <v>3</v>
      </c>
    </row>
    <row r="80" spans="1:11" ht="18" customHeight="1" x14ac:dyDescent="0.25">
      <c r="A80" s="7">
        <v>79</v>
      </c>
      <c r="B80" s="8" t="s">
        <v>48</v>
      </c>
      <c r="C80" s="7" t="s">
        <v>98</v>
      </c>
      <c r="D80" s="9">
        <f>'[79]12-24'!$D$17</f>
        <v>258</v>
      </c>
      <c r="E80" s="9">
        <f>'[79]12-24'!$E$17</f>
        <v>1877</v>
      </c>
      <c r="F80" s="9">
        <f>'[79]12-24'!$D$32</f>
        <v>13142</v>
      </c>
      <c r="G80" s="10">
        <f>'[79]12-24'!$D$35</f>
        <v>1</v>
      </c>
      <c r="H80" s="9" t="s">
        <v>99</v>
      </c>
      <c r="I80" s="9">
        <f>'[79]12-24'!$K$7</f>
        <v>3.79</v>
      </c>
      <c r="J80" s="11">
        <f t="shared" si="3"/>
        <v>7.0620000000000003</v>
      </c>
      <c r="K80" s="11">
        <v>6</v>
      </c>
    </row>
    <row r="81" spans="1:11" ht="18" customHeight="1" x14ac:dyDescent="0.25">
      <c r="A81" s="7">
        <v>80</v>
      </c>
      <c r="B81" s="8" t="s">
        <v>48</v>
      </c>
      <c r="C81" s="7" t="s">
        <v>100</v>
      </c>
      <c r="D81" s="9">
        <f>'[80]12-24'!$D$17</f>
        <v>3662</v>
      </c>
      <c r="E81" s="9">
        <f>'[80]12-24'!$E$17</f>
        <v>2670</v>
      </c>
      <c r="F81" s="9">
        <f>'[80]12-24'!$D$32</f>
        <v>5647</v>
      </c>
      <c r="G81" s="10">
        <f>'[80]12-24'!$D$35</f>
        <v>1</v>
      </c>
      <c r="H81" s="9">
        <f>'[80]12-24'!$D$31</f>
        <v>24507319</v>
      </c>
      <c r="I81" s="9">
        <f>'[80]12-24'!$K$7</f>
        <v>3.79</v>
      </c>
      <c r="J81" s="11">
        <f t="shared" si="3"/>
        <v>11.77</v>
      </c>
      <c r="K81" s="11">
        <v>10</v>
      </c>
    </row>
    <row r="82" spans="1:11" ht="18" customHeight="1" x14ac:dyDescent="0.25">
      <c r="A82" s="7">
        <v>81</v>
      </c>
      <c r="B82" s="8" t="s">
        <v>48</v>
      </c>
      <c r="C82" s="7" t="s">
        <v>101</v>
      </c>
      <c r="D82" s="9">
        <f>'[81]12-24'!$D$17</f>
        <v>891</v>
      </c>
      <c r="E82" s="9">
        <f>'[81]12-24'!$E$17</f>
        <v>1031</v>
      </c>
      <c r="F82" s="9">
        <f>'[81]12-24'!$D$32</f>
        <v>25203</v>
      </c>
      <c r="G82" s="10">
        <f>'[81]12-24'!$D$35</f>
        <v>1</v>
      </c>
      <c r="H82" s="9" t="str">
        <f>'[81]12-24'!$D$31</f>
        <v>C0177489</v>
      </c>
      <c r="I82" s="9">
        <f>'[81]12-24'!$K$7</f>
        <v>2.62</v>
      </c>
      <c r="J82" s="11">
        <f t="shared" si="3"/>
        <v>7.0620000000000003</v>
      </c>
      <c r="K82" s="11">
        <v>6</v>
      </c>
    </row>
    <row r="83" spans="1:11" ht="18" customHeight="1" x14ac:dyDescent="0.25">
      <c r="A83" s="7">
        <v>82</v>
      </c>
      <c r="B83" s="8" t="s">
        <v>48</v>
      </c>
      <c r="C83" s="7" t="s">
        <v>102</v>
      </c>
      <c r="D83" s="9">
        <f>'[82]12-24'!$D$17</f>
        <v>478</v>
      </c>
      <c r="E83" s="9">
        <f>'[82]12-24'!$E$17</f>
        <v>490</v>
      </c>
      <c r="F83" s="9">
        <f>'[82]12-24'!$D$32</f>
        <v>6885</v>
      </c>
      <c r="G83" s="10">
        <f>'[82]12-24'!$D$35</f>
        <v>1</v>
      </c>
      <c r="H83" s="9" t="str">
        <f>'[82]12-24'!$D$31</f>
        <v>E114729</v>
      </c>
      <c r="I83" s="9">
        <f>'[82]12-24'!$K$7</f>
        <v>3.79</v>
      </c>
      <c r="J83" s="11">
        <f t="shared" si="3"/>
        <v>7.0620000000000003</v>
      </c>
      <c r="K83" s="11">
        <v>6</v>
      </c>
    </row>
    <row r="84" spans="1:11" ht="18" customHeight="1" x14ac:dyDescent="0.25">
      <c r="A84" s="7">
        <v>83</v>
      </c>
      <c r="B84" s="8" t="s">
        <v>48</v>
      </c>
      <c r="C84" s="7" t="s">
        <v>103</v>
      </c>
      <c r="D84" s="9">
        <f>'[83]12-24'!$D$17</f>
        <v>457</v>
      </c>
      <c r="E84" s="9">
        <f>'[83]12-24'!$E$17</f>
        <v>1346</v>
      </c>
      <c r="F84" s="9">
        <f>'[83]12-24'!$D$32</f>
        <v>7291</v>
      </c>
      <c r="G84" s="10">
        <f>'[83]12-24'!$D$35</f>
        <v>1</v>
      </c>
      <c r="H84" s="9" t="str">
        <f>'[83]12-24'!$D$31</f>
        <v>D412887</v>
      </c>
      <c r="I84" s="9">
        <f>'[83]12-24'!$K$7</f>
        <v>3.79</v>
      </c>
      <c r="J84" s="11">
        <f t="shared" si="3"/>
        <v>9.4160000000000004</v>
      </c>
      <c r="K84" s="11">
        <v>8</v>
      </c>
    </row>
    <row r="85" spans="1:11" ht="18" customHeight="1" x14ac:dyDescent="0.25">
      <c r="A85" s="7">
        <v>84</v>
      </c>
      <c r="B85" s="8" t="s">
        <v>48</v>
      </c>
      <c r="C85" s="7" t="s">
        <v>104</v>
      </c>
      <c r="D85" s="9">
        <f>'[84]12-24'!$D$17</f>
        <v>210</v>
      </c>
      <c r="E85" s="9">
        <f>'[84]12-24'!$E$17</f>
        <v>246</v>
      </c>
      <c r="F85" s="9">
        <f>'[84]12-24'!$D$32</f>
        <v>4224</v>
      </c>
      <c r="G85" s="10">
        <f>'[84]12-24'!$D$35</f>
        <v>1</v>
      </c>
      <c r="H85" s="9" t="str">
        <f>'[84]12-24'!$D$31</f>
        <v>C941261</v>
      </c>
      <c r="I85" s="9">
        <f>'[84]12-24'!$K$7</f>
        <v>3.79</v>
      </c>
      <c r="J85" s="11">
        <f t="shared" si="3"/>
        <v>11.77</v>
      </c>
      <c r="K85" s="11">
        <v>10</v>
      </c>
    </row>
    <row r="86" spans="1:11" ht="18" customHeight="1" x14ac:dyDescent="0.25">
      <c r="A86" s="7">
        <v>85</v>
      </c>
      <c r="B86" s="8" t="s">
        <v>48</v>
      </c>
      <c r="C86" s="7" t="s">
        <v>105</v>
      </c>
      <c r="D86" s="9">
        <f>'[85]12-24'!$D$17</f>
        <v>3.8</v>
      </c>
      <c r="E86" s="9">
        <f>'[85]12-24'!$E$17</f>
        <v>2.6</v>
      </c>
      <c r="F86" s="9">
        <f>'[85]12-24'!$D$32</f>
        <v>46214.3</v>
      </c>
      <c r="G86" s="10">
        <f>'[85]12-24'!$D$35</f>
        <v>1</v>
      </c>
      <c r="H86" s="9" t="str">
        <f>'[85]12-24'!$D$31</f>
        <v>C774377</v>
      </c>
      <c r="I86" s="9">
        <f>'[85]12-24'!$K$7</f>
        <v>4.5</v>
      </c>
      <c r="J86" s="11">
        <f t="shared" si="3"/>
        <v>7.0620000000000003</v>
      </c>
      <c r="K86" s="11">
        <v>6</v>
      </c>
    </row>
    <row r="87" spans="1:11" ht="18" customHeight="1" x14ac:dyDescent="0.25">
      <c r="A87" s="7">
        <v>86</v>
      </c>
      <c r="B87" s="8" t="s">
        <v>48</v>
      </c>
      <c r="C87" s="7" t="s">
        <v>106</v>
      </c>
      <c r="D87" s="9">
        <f>'[86]12-24'!$D$17</f>
        <v>6667.6</v>
      </c>
      <c r="E87" s="9">
        <f>'[86]12-24'!$E$17</f>
        <v>23815.7</v>
      </c>
      <c r="F87" s="9">
        <f>'[86]12-24'!$D$32</f>
        <v>27376.5</v>
      </c>
      <c r="G87" s="10">
        <f>'[86]12-24'!$D$35</f>
        <v>1</v>
      </c>
      <c r="H87" s="9">
        <f>'[86]12-24'!$D$31</f>
        <v>10154222</v>
      </c>
      <c r="I87" s="9">
        <f>'[86]12-24'!$K$7</f>
        <v>7.08</v>
      </c>
      <c r="J87" s="11">
        <f t="shared" si="3"/>
        <v>3.5310000000000001</v>
      </c>
      <c r="K87" s="11">
        <v>3</v>
      </c>
    </row>
    <row r="88" spans="1:11" ht="18" customHeight="1" x14ac:dyDescent="0.25">
      <c r="A88" s="7">
        <v>87</v>
      </c>
      <c r="B88" s="8" t="s">
        <v>48</v>
      </c>
      <c r="C88" s="7" t="s">
        <v>107</v>
      </c>
      <c r="D88" s="9">
        <f>'[87]12-24'!$D$17</f>
        <v>2197</v>
      </c>
      <c r="E88" s="9">
        <f>'[87]12-24'!$E$17</f>
        <v>3820</v>
      </c>
      <c r="F88" s="9">
        <f>'[87]12-24'!$D$32</f>
        <v>19613</v>
      </c>
      <c r="G88" s="10">
        <f>'[87]12-24'!$D$35</f>
        <v>1</v>
      </c>
      <c r="H88" s="9">
        <f>'[87]12-24'!$D$31</f>
        <v>51154020</v>
      </c>
      <c r="I88" s="9">
        <f>'[87]12-24'!$K$7</f>
        <v>7.08</v>
      </c>
      <c r="J88" s="11">
        <f t="shared" si="3"/>
        <v>3.5310000000000001</v>
      </c>
      <c r="K88" s="11">
        <v>3</v>
      </c>
    </row>
    <row r="89" spans="1:11" ht="18" customHeight="1" x14ac:dyDescent="0.25">
      <c r="A89" s="7">
        <v>88</v>
      </c>
      <c r="B89" s="8" t="s">
        <v>48</v>
      </c>
      <c r="C89" s="7" t="s">
        <v>108</v>
      </c>
      <c r="D89" s="9">
        <f>'[88]12-24'!$D$17</f>
        <v>3470</v>
      </c>
      <c r="E89" s="9">
        <f>'[88]12-24'!$E$17</f>
        <v>5655.4</v>
      </c>
      <c r="F89" s="9">
        <f>'[88]12-24'!$D$32</f>
        <v>2025.7</v>
      </c>
      <c r="G89" s="10">
        <f>'[88]12-24'!$D$35</f>
        <v>1</v>
      </c>
      <c r="H89" s="9">
        <f>'[88]12-24'!$D$31</f>
        <v>0</v>
      </c>
      <c r="I89" s="9">
        <f>'[88]12-24'!$K$7</f>
        <v>9.56</v>
      </c>
      <c r="J89" s="11">
        <f t="shared" si="3"/>
        <v>1.177</v>
      </c>
      <c r="K89" s="11">
        <v>1</v>
      </c>
    </row>
    <row r="90" spans="1:11" ht="18" customHeight="1" x14ac:dyDescent="0.25">
      <c r="A90" s="7">
        <v>89</v>
      </c>
      <c r="B90" s="8" t="s">
        <v>48</v>
      </c>
      <c r="C90" s="7" t="s">
        <v>109</v>
      </c>
      <c r="D90" s="9">
        <f>'[89]12-24'!$D$17</f>
        <v>25037.9</v>
      </c>
      <c r="E90" s="9">
        <f>'[89]12-24'!$E$17</f>
        <v>13043</v>
      </c>
      <c r="F90" s="9">
        <f>'[89]12-24'!$D$32</f>
        <v>20438</v>
      </c>
      <c r="G90" s="10">
        <f>'[89]12-24'!$D$35</f>
        <v>1</v>
      </c>
      <c r="H90" s="9" t="str">
        <f>'[89]12-24'!$D$31</f>
        <v>C521809</v>
      </c>
      <c r="I90" s="9">
        <f>'[89]12-24'!$K$7</f>
        <v>7.08</v>
      </c>
      <c r="J90" s="11">
        <f t="shared" si="3"/>
        <v>9.4160000000000004</v>
      </c>
      <c r="K90" s="11">
        <v>8</v>
      </c>
    </row>
    <row r="91" spans="1:11" ht="18" customHeight="1" x14ac:dyDescent="0.25">
      <c r="A91" s="7">
        <v>90</v>
      </c>
      <c r="B91" s="8" t="s">
        <v>51</v>
      </c>
      <c r="C91" s="7" t="s">
        <v>110</v>
      </c>
      <c r="D91" s="9">
        <f>'[90]12-24'!$D$17</f>
        <v>4933.8</v>
      </c>
      <c r="E91" s="9">
        <f>'[90]12-24'!$E$17</f>
        <v>15798.5</v>
      </c>
      <c r="F91" s="9">
        <f>'[90]12-24'!$D$32</f>
        <v>25851.200000000001</v>
      </c>
      <c r="G91" s="10">
        <f>'[90]12-24'!$D$35</f>
        <v>1</v>
      </c>
      <c r="H91" s="9">
        <f>'[90]12-24'!$D$31</f>
        <v>41911701</v>
      </c>
      <c r="I91" s="9">
        <f>'[90]12-24'!$K$7</f>
        <v>3.56</v>
      </c>
      <c r="J91" s="11">
        <f t="shared" si="3"/>
        <v>5.8849999999999998</v>
      </c>
      <c r="K91" s="11">
        <v>5</v>
      </c>
    </row>
    <row r="92" spans="1:11" ht="18" customHeight="1" x14ac:dyDescent="0.25">
      <c r="A92" s="7">
        <v>91</v>
      </c>
      <c r="B92" s="8" t="s">
        <v>48</v>
      </c>
      <c r="C92" s="7" t="s">
        <v>111</v>
      </c>
      <c r="D92" s="9">
        <f>'[91]12-24'!$D$17</f>
        <v>26217.9</v>
      </c>
      <c r="E92" s="9">
        <f>'[91]12-24'!$E$17</f>
        <v>20316</v>
      </c>
      <c r="F92" s="9">
        <f>'[91]12-24'!$D$32</f>
        <v>34194.300000000003</v>
      </c>
      <c r="G92" s="10">
        <f>'[91]12-24'!$D$35</f>
        <v>1</v>
      </c>
      <c r="H92" s="9" t="str">
        <f>'[91]12-24'!$D$31</f>
        <v>C774934</v>
      </c>
      <c r="I92" s="9">
        <f>'[91]12-24'!$K$7</f>
        <v>3.56</v>
      </c>
      <c r="J92" s="11">
        <f t="shared" si="3"/>
        <v>11.77</v>
      </c>
      <c r="K92" s="11">
        <v>10</v>
      </c>
    </row>
    <row r="93" spans="1:11" ht="18" customHeight="1" x14ac:dyDescent="0.25">
      <c r="A93" s="7">
        <v>92</v>
      </c>
      <c r="B93" s="8" t="s">
        <v>48</v>
      </c>
      <c r="C93" s="7" t="s">
        <v>112</v>
      </c>
      <c r="D93" s="9">
        <f>'[92]12-24'!$D$17</f>
        <v>6856.4</v>
      </c>
      <c r="E93" s="9">
        <f>'[92]12-24'!$E$17</f>
        <v>8937.7000000000007</v>
      </c>
      <c r="F93" s="9">
        <f>'[92]12-24'!$D$32</f>
        <v>10941</v>
      </c>
      <c r="G93" s="10">
        <f>'[92]12-24'!$D$35</f>
        <v>1</v>
      </c>
      <c r="H93" s="9">
        <f>'[92]12-24'!$D$31</f>
        <v>52823736</v>
      </c>
      <c r="I93" s="9">
        <f>'[92]12-24'!$K$7</f>
        <v>3.99</v>
      </c>
      <c r="J93" s="11">
        <f t="shared" si="3"/>
        <v>3.5310000000000001</v>
      </c>
      <c r="K93" s="11">
        <v>3</v>
      </c>
    </row>
    <row r="94" spans="1:11" ht="18" customHeight="1" x14ac:dyDescent="0.25">
      <c r="A94" s="7">
        <v>93</v>
      </c>
      <c r="B94" s="8" t="s">
        <v>113</v>
      </c>
      <c r="C94" s="7" t="s">
        <v>114</v>
      </c>
      <c r="D94" s="9">
        <f>'[93]12-24'!$D$17</f>
        <v>24343.4</v>
      </c>
      <c r="E94" s="9">
        <f>'[93]12-24'!$E$17</f>
        <v>7153.2</v>
      </c>
      <c r="F94" s="9">
        <f>'[93]12-24'!$D$32</f>
        <v>29021.7</v>
      </c>
      <c r="G94" s="10">
        <f>'[93]12-24'!$D$35</f>
        <v>1</v>
      </c>
      <c r="H94" s="9" t="str">
        <f>'[93]12-24'!$D$31</f>
        <v>C915455</v>
      </c>
      <c r="I94" s="9">
        <f>'[93]12-24'!$K$7</f>
        <v>3.99</v>
      </c>
      <c r="J94" s="11">
        <f t="shared" si="3"/>
        <v>4.7080000000000002</v>
      </c>
      <c r="K94" s="11">
        <v>4</v>
      </c>
    </row>
    <row r="95" spans="1:11" ht="18" customHeight="1" x14ac:dyDescent="0.25">
      <c r="A95" s="7">
        <v>94</v>
      </c>
      <c r="B95" s="8" t="s">
        <v>48</v>
      </c>
      <c r="C95" s="7" t="s">
        <v>115</v>
      </c>
      <c r="D95" s="9">
        <f>'[94]12-24'!$D$17</f>
        <v>5464.1</v>
      </c>
      <c r="E95" s="9">
        <f>'[94]12-24'!$E$17</f>
        <v>21523.599999999999</v>
      </c>
      <c r="F95" s="9">
        <f>'[94]12-24'!$D$32</f>
        <v>31623.9</v>
      </c>
      <c r="G95" s="10">
        <f>'[94]12-24'!$D$35</f>
        <v>1</v>
      </c>
      <c r="H95" s="9" t="str">
        <f>'[94]12-24'!$D$31</f>
        <v>D412712</v>
      </c>
      <c r="I95" s="9">
        <f>'[94]12-24'!$K$7</f>
        <v>3.99</v>
      </c>
      <c r="J95" s="11">
        <f t="shared" si="3"/>
        <v>5.8849999999999998</v>
      </c>
      <c r="K95" s="11">
        <v>5</v>
      </c>
    </row>
    <row r="96" spans="1:11" ht="18" customHeight="1" x14ac:dyDescent="0.25">
      <c r="A96" s="7">
        <v>95</v>
      </c>
      <c r="B96" s="8" t="s">
        <v>48</v>
      </c>
      <c r="C96" s="7" t="s">
        <v>116</v>
      </c>
      <c r="D96" s="9">
        <f>'[95]12-24'!$D$17</f>
        <v>14413.6</v>
      </c>
      <c r="E96" s="9">
        <f>'[95]12-24'!$E$17</f>
        <v>34032.199999999997</v>
      </c>
      <c r="F96" s="9">
        <f>'[95]12-24'!$D$32</f>
        <v>54734.7</v>
      </c>
      <c r="G96" s="10">
        <f>'[95]12-24'!$D$35</f>
        <v>1</v>
      </c>
      <c r="H96" s="9" t="str">
        <f>'[95]12-24'!$D$31</f>
        <v>C204591</v>
      </c>
      <c r="I96" s="9">
        <f>'[95]12-24'!$K$7</f>
        <v>3.99</v>
      </c>
      <c r="J96" s="11">
        <f t="shared" si="3"/>
        <v>11.77</v>
      </c>
      <c r="K96" s="11">
        <v>10</v>
      </c>
    </row>
    <row r="97" spans="1:11" ht="18" customHeight="1" x14ac:dyDescent="0.25">
      <c r="A97" s="7">
        <v>96</v>
      </c>
      <c r="B97" s="8" t="s">
        <v>48</v>
      </c>
      <c r="C97" s="7" t="s">
        <v>117</v>
      </c>
      <c r="D97" s="9">
        <f>'[96]12-24'!$D$17</f>
        <v>2632.6</v>
      </c>
      <c r="E97" s="9">
        <f>'[96]12-24'!$E$17</f>
        <v>29061.3</v>
      </c>
      <c r="F97" s="9">
        <f>'[96]12-24'!$D$32</f>
        <v>38627.5</v>
      </c>
      <c r="G97" s="10">
        <f>'[96]12-24'!$D$35</f>
        <v>1</v>
      </c>
      <c r="H97" s="9" t="str">
        <f>'[96]12-24'!$D$31</f>
        <v>C798679</v>
      </c>
      <c r="I97" s="9">
        <f>'[96]12-24'!$K$7</f>
        <v>3.99</v>
      </c>
      <c r="J97" s="11">
        <f t="shared" si="3"/>
        <v>16.478000000000002</v>
      </c>
      <c r="K97" s="11">
        <v>14</v>
      </c>
    </row>
    <row r="98" spans="1:11" ht="18" customHeight="1" x14ac:dyDescent="0.25">
      <c r="A98" s="7">
        <v>97</v>
      </c>
      <c r="B98" s="8" t="s">
        <v>48</v>
      </c>
      <c r="C98" s="7" t="s">
        <v>118</v>
      </c>
      <c r="D98" s="9">
        <f>'[97]12-24'!$D$17</f>
        <v>10556.2</v>
      </c>
      <c r="E98" s="9">
        <f>'[97]12-24'!$E$17</f>
        <v>14539.4</v>
      </c>
      <c r="F98" s="9">
        <f>'[97]12-24'!$D$32</f>
        <v>19671.3</v>
      </c>
      <c r="G98" s="10">
        <f>'[97]12-24'!$D$35</f>
        <v>1</v>
      </c>
      <c r="H98" s="9" t="str">
        <f>'[97]12-24'!$D$31</f>
        <v>D633260</v>
      </c>
      <c r="I98" s="9">
        <f>'[97]12-24'!$K$7</f>
        <v>4.0199999999999996</v>
      </c>
      <c r="J98" s="11">
        <f t="shared" si="3"/>
        <v>5.8849999999999998</v>
      </c>
      <c r="K98" s="11">
        <v>5</v>
      </c>
    </row>
    <row r="99" spans="1:11" ht="18" customHeight="1" x14ac:dyDescent="0.25">
      <c r="A99" s="7">
        <v>98</v>
      </c>
      <c r="B99" s="8" t="s">
        <v>48</v>
      </c>
      <c r="C99" s="7" t="s">
        <v>119</v>
      </c>
      <c r="D99" s="9">
        <f>'[98]12-24'!$D$17</f>
        <v>9306.6</v>
      </c>
      <c r="E99" s="9">
        <f>'[98]12-24'!$E$17</f>
        <v>16538.599999999999</v>
      </c>
      <c r="F99" s="9">
        <f>'[98]12-24'!$D$32</f>
        <v>20643</v>
      </c>
      <c r="G99" s="10">
        <f>'[98]12-24'!$D$35</f>
        <v>1</v>
      </c>
      <c r="H99" s="9" t="str">
        <f>'[98]12-24'!$D$31</f>
        <v>D611540</v>
      </c>
      <c r="I99" s="9">
        <f>'[98]12-24'!$K$7</f>
        <v>4.0199999999999996</v>
      </c>
      <c r="J99" s="11">
        <f t="shared" si="3"/>
        <v>8.2390000000000008</v>
      </c>
      <c r="K99" s="11">
        <v>7</v>
      </c>
    </row>
    <row r="100" spans="1:11" ht="18" customHeight="1" x14ac:dyDescent="0.25">
      <c r="A100" s="7">
        <v>99</v>
      </c>
      <c r="B100" s="8" t="s">
        <v>48</v>
      </c>
      <c r="C100" s="7" t="s">
        <v>120</v>
      </c>
      <c r="D100" s="9">
        <f>'[99]12-24'!$D$17</f>
        <v>9109</v>
      </c>
      <c r="E100" s="9">
        <f>'[99]12-24'!$E$17</f>
        <v>8811</v>
      </c>
      <c r="F100" s="9">
        <f>'[99]12-24'!$D$32</f>
        <v>14677</v>
      </c>
      <c r="G100" s="10">
        <f>'[99]12-24'!$D$35</f>
        <v>1</v>
      </c>
      <c r="H100" s="9" t="str">
        <f>'[99]12-24'!$D$31</f>
        <v>E078000</v>
      </c>
      <c r="I100" s="9">
        <f>'[99]12-24'!$K$7</f>
        <v>4.0199999999999996</v>
      </c>
      <c r="J100" s="11">
        <f t="shared" si="3"/>
        <v>8.2390000000000008</v>
      </c>
      <c r="K100" s="11">
        <v>7</v>
      </c>
    </row>
    <row r="101" spans="1:11" ht="18" customHeight="1" x14ac:dyDescent="0.25">
      <c r="A101" s="7">
        <v>100</v>
      </c>
      <c r="B101" s="8" t="s">
        <v>48</v>
      </c>
      <c r="C101" s="7" t="s">
        <v>121</v>
      </c>
      <c r="D101" s="9">
        <f>'[100]12-24'!$D$17</f>
        <v>9618.2999999999993</v>
      </c>
      <c r="E101" s="9">
        <f>'[100]12-24'!$E$17</f>
        <v>6796.7</v>
      </c>
      <c r="F101" s="9">
        <f>'[100]12-24'!$D$32</f>
        <v>8140</v>
      </c>
      <c r="G101" s="10">
        <f>'[100]12-24'!$D$35</f>
        <v>1</v>
      </c>
      <c r="H101" s="9" t="str">
        <f>'[100]12-24'!$D$31</f>
        <v>E130872</v>
      </c>
      <c r="I101" s="9">
        <f>'[100]12-24'!$K$7</f>
        <v>4.0199999999999996</v>
      </c>
      <c r="J101" s="11">
        <f t="shared" si="3"/>
        <v>5.8849999999999998</v>
      </c>
      <c r="K101" s="11">
        <v>5</v>
      </c>
    </row>
    <row r="102" spans="1:11" ht="18" customHeight="1" x14ac:dyDescent="0.25">
      <c r="A102" s="7">
        <v>101</v>
      </c>
      <c r="B102" s="8" t="s">
        <v>51</v>
      </c>
      <c r="C102" s="7" t="s">
        <v>122</v>
      </c>
      <c r="D102" s="9">
        <f>'[101]12-24'!$D$17</f>
        <v>47891</v>
      </c>
      <c r="E102" s="9">
        <f>'[101]12-24'!$E$17</f>
        <v>37900.199999999997</v>
      </c>
      <c r="F102" s="9">
        <f>'[101]12-24'!$D$32</f>
        <v>85571.8</v>
      </c>
      <c r="G102" s="10">
        <f>'[101]12-24'!$D$35</f>
        <v>1</v>
      </c>
      <c r="H102" s="9" t="str">
        <f>'[101]12-24'!$D$31</f>
        <v>C916744</v>
      </c>
      <c r="I102" s="9">
        <f>'[101]12-24'!$K$7</f>
        <v>3.19</v>
      </c>
      <c r="J102" s="11">
        <f t="shared" si="3"/>
        <v>18.832000000000001</v>
      </c>
      <c r="K102" s="11">
        <v>16</v>
      </c>
    </row>
    <row r="103" spans="1:11" ht="18" customHeight="1" x14ac:dyDescent="0.25">
      <c r="A103" s="7">
        <v>102</v>
      </c>
      <c r="B103" s="8" t="s">
        <v>48</v>
      </c>
      <c r="C103" s="7" t="s">
        <v>123</v>
      </c>
      <c r="D103" s="9">
        <f>'[102]12-24'!$D$17</f>
        <v>6807</v>
      </c>
      <c r="E103" s="9">
        <f>'[102]12-24'!$E$17</f>
        <v>7194.2</v>
      </c>
      <c r="F103" s="9">
        <f>'[102]12-24'!$D$32</f>
        <v>10129.1</v>
      </c>
      <c r="G103" s="10">
        <f>'[102]12-24'!$D$35</f>
        <v>1</v>
      </c>
      <c r="H103" s="9" t="str">
        <f>'[102]12-24'!$D$31</f>
        <v>D636203</v>
      </c>
      <c r="I103" s="9">
        <f>'[102]12-24'!$K$7</f>
        <v>4.0199999999999996</v>
      </c>
      <c r="J103" s="11">
        <f t="shared" si="3"/>
        <v>5.8849999999999998</v>
      </c>
      <c r="K103" s="11">
        <v>5</v>
      </c>
    </row>
    <row r="104" spans="1:11" ht="18" customHeight="1" x14ac:dyDescent="0.25">
      <c r="A104" s="7">
        <v>103</v>
      </c>
      <c r="B104" s="8" t="s">
        <v>48</v>
      </c>
      <c r="C104" s="7" t="s">
        <v>124</v>
      </c>
      <c r="D104" s="9">
        <f>'[103]12-24'!$D$17</f>
        <v>10704</v>
      </c>
      <c r="E104" s="9">
        <f>'[103]12-24'!$E$17</f>
        <v>9821</v>
      </c>
      <c r="F104" s="9">
        <f>'[103]12-24'!$D$32</f>
        <v>15718.5</v>
      </c>
      <c r="G104" s="10">
        <f>'[103]12-24'!$D$35</f>
        <v>1</v>
      </c>
      <c r="H104" s="9" t="str">
        <f>'[103]12-24'!$D$31</f>
        <v>E021325</v>
      </c>
      <c r="I104" s="9">
        <f>'[103]12-24'!$K$7</f>
        <v>4.0199999999999996</v>
      </c>
      <c r="J104" s="11">
        <f t="shared" si="3"/>
        <v>5.8849999999999998</v>
      </c>
      <c r="K104" s="11">
        <v>5</v>
      </c>
    </row>
    <row r="105" spans="1:11" ht="18" customHeight="1" x14ac:dyDescent="0.25">
      <c r="A105" s="7">
        <v>104</v>
      </c>
      <c r="B105" s="8" t="s">
        <v>48</v>
      </c>
      <c r="C105" s="7" t="s">
        <v>125</v>
      </c>
      <c r="D105" s="9">
        <f>'[104]12-24'!$D$17</f>
        <v>6615.2</v>
      </c>
      <c r="E105" s="9">
        <f>'[104]12-24'!$E$17</f>
        <v>5469.2</v>
      </c>
      <c r="F105" s="9">
        <f>'[104]12-24'!$D$32</f>
        <v>9595</v>
      </c>
      <c r="G105" s="10">
        <f>'[104]12-24'!$D$35</f>
        <v>1</v>
      </c>
      <c r="H105" s="9">
        <f>'[104]12-24'!$D$31</f>
        <v>53295002</v>
      </c>
      <c r="I105" s="9">
        <f>'[104]12-24'!$K$7</f>
        <v>4.0199999999999996</v>
      </c>
      <c r="J105" s="11">
        <f t="shared" si="3"/>
        <v>4.7080000000000002</v>
      </c>
      <c r="K105" s="11">
        <v>4</v>
      </c>
    </row>
    <row r="106" spans="1:11" ht="18" customHeight="1" x14ac:dyDescent="0.25">
      <c r="A106" s="7">
        <v>105</v>
      </c>
      <c r="B106" s="8" t="s">
        <v>113</v>
      </c>
      <c r="C106" s="7" t="s">
        <v>126</v>
      </c>
      <c r="D106" s="9">
        <f>'[105]12-24'!$D$17</f>
        <v>20752.5</v>
      </c>
      <c r="E106" s="9">
        <f>'[105]12-24'!$E$17</f>
        <v>24217.7</v>
      </c>
      <c r="F106" s="9">
        <f>'[105]12-24'!$D$32</f>
        <v>197234.8</v>
      </c>
      <c r="G106" s="10">
        <f>'[105]12-24'!$D$35</f>
        <v>1</v>
      </c>
      <c r="H106" s="9">
        <f>'[105]12-24'!$D$31</f>
        <v>13226409</v>
      </c>
      <c r="I106" s="9">
        <f>'[105]12-24'!$K$7</f>
        <v>3.19</v>
      </c>
      <c r="J106" s="11">
        <f t="shared" si="3"/>
        <v>20.5975</v>
      </c>
      <c r="K106" s="11">
        <v>17.5</v>
      </c>
    </row>
    <row r="107" spans="1:11" ht="18" customHeight="1" x14ac:dyDescent="0.25">
      <c r="A107" s="7">
        <v>106</v>
      </c>
      <c r="B107" s="8" t="s">
        <v>113</v>
      </c>
      <c r="C107" s="7" t="s">
        <v>127</v>
      </c>
      <c r="D107" s="9">
        <f>'[106]12-24'!$D$17</f>
        <v>4689.5</v>
      </c>
      <c r="E107" s="9">
        <f>'[106]12-24'!$E$17</f>
        <v>8066</v>
      </c>
      <c r="F107" s="9">
        <f>'[106]12-24'!$D$32</f>
        <v>35137.9</v>
      </c>
      <c r="G107" s="10">
        <f>'[106]12-24'!$D$35</f>
        <v>1</v>
      </c>
      <c r="H107" s="9" t="str">
        <f>'[106]12-24'!$D$31</f>
        <v>D418417</v>
      </c>
      <c r="I107" s="9">
        <f>'[106]12-24'!$K$7</f>
        <v>3.19</v>
      </c>
      <c r="J107" s="11">
        <f t="shared" si="3"/>
        <v>8.8275000000000006</v>
      </c>
      <c r="K107" s="11">
        <v>7.5</v>
      </c>
    </row>
    <row r="108" spans="1:11" ht="18" customHeight="1" x14ac:dyDescent="0.25">
      <c r="A108" s="7">
        <v>107</v>
      </c>
      <c r="B108" s="8" t="s">
        <v>48</v>
      </c>
      <c r="C108" s="7" t="s">
        <v>128</v>
      </c>
      <c r="D108" s="9">
        <f>'[107]12-24'!$D$17</f>
        <v>6784.4</v>
      </c>
      <c r="E108" s="9">
        <f>'[107]12-24'!$E$17</f>
        <v>6753.4</v>
      </c>
      <c r="F108" s="9">
        <f>'[107]12-24'!$D$32</f>
        <v>8229.2000000000007</v>
      </c>
      <c r="G108" s="10">
        <f>'[107]12-24'!$D$35</f>
        <v>1</v>
      </c>
      <c r="H108" s="9">
        <f>'[107]12-24'!$D$31</f>
        <v>22395805</v>
      </c>
      <c r="I108" s="9">
        <f>'[107]12-24'!$K$7</f>
        <v>4.0199999999999996</v>
      </c>
      <c r="J108" s="11">
        <f t="shared" si="3"/>
        <v>7.0620000000000003</v>
      </c>
      <c r="K108" s="11">
        <v>6</v>
      </c>
    </row>
    <row r="109" spans="1:11" ht="18" customHeight="1" x14ac:dyDescent="0.25">
      <c r="A109" s="7">
        <v>108</v>
      </c>
      <c r="B109" s="8" t="s">
        <v>48</v>
      </c>
      <c r="C109" s="7" t="s">
        <v>129</v>
      </c>
      <c r="D109" s="9">
        <f>'[108]12-24'!$D$17</f>
        <v>11037</v>
      </c>
      <c r="E109" s="9">
        <f>'[108]12-24'!$E$17</f>
        <v>6831</v>
      </c>
      <c r="F109" s="9">
        <f>'[108]12-24'!$D$32</f>
        <v>16477</v>
      </c>
      <c r="G109" s="10">
        <f>'[108]12-24'!$D$35</f>
        <v>1</v>
      </c>
      <c r="H109" s="9" t="str">
        <f>'[108]12-24'!$D$31</f>
        <v>E095978</v>
      </c>
      <c r="I109" s="9">
        <f>'[108]12-24'!$K$7</f>
        <v>4.0199999999999996</v>
      </c>
      <c r="J109" s="11">
        <f t="shared" si="3"/>
        <v>8.2390000000000008</v>
      </c>
      <c r="K109" s="11">
        <v>7</v>
      </c>
    </row>
    <row r="110" spans="1:11" ht="18" customHeight="1" x14ac:dyDescent="0.25">
      <c r="A110" s="7">
        <v>109</v>
      </c>
      <c r="B110" s="8" t="s">
        <v>48</v>
      </c>
      <c r="C110" s="7" t="s">
        <v>130</v>
      </c>
      <c r="D110" s="9">
        <f>'[109]12-24'!$D$17</f>
        <v>9013.7999999999993</v>
      </c>
      <c r="E110" s="9">
        <f>'[109]12-24'!$E$17</f>
        <v>3403.6</v>
      </c>
      <c r="F110" s="9">
        <f>'[109]12-24'!$D$32</f>
        <v>7550.8</v>
      </c>
      <c r="G110" s="10">
        <f>'[109]12-24'!$D$35</f>
        <v>1</v>
      </c>
      <c r="H110" s="9">
        <f>'[109]12-24'!$D$31</f>
        <v>14757136</v>
      </c>
      <c r="I110" s="9">
        <f>'[109]12-24'!$K$7</f>
        <v>4.0199999999999996</v>
      </c>
      <c r="J110" s="11">
        <f t="shared" si="3"/>
        <v>5.8849999999999998</v>
      </c>
      <c r="K110" s="11">
        <v>5</v>
      </c>
    </row>
    <row r="111" spans="1:11" ht="18" customHeight="1" x14ac:dyDescent="0.25">
      <c r="A111" s="7">
        <v>110</v>
      </c>
      <c r="B111" s="8" t="s">
        <v>48</v>
      </c>
      <c r="C111" s="7" t="s">
        <v>131</v>
      </c>
      <c r="D111" s="9">
        <f>'[110]12-24'!$D$17</f>
        <v>6558.1</v>
      </c>
      <c r="E111" s="9">
        <f>'[110]12-24'!$E$17</f>
        <v>2614.3000000000002</v>
      </c>
      <c r="F111" s="9">
        <f>'[110]12-24'!$D$32</f>
        <v>5081.2</v>
      </c>
      <c r="G111" s="10">
        <f>'[110]12-24'!$D$35</f>
        <v>1</v>
      </c>
      <c r="H111" s="9" t="str">
        <f>'[110]12-24'!$D$31</f>
        <v>A5758670</v>
      </c>
      <c r="I111" s="9">
        <f>'[110]12-24'!$K$7</f>
        <v>4.0199999999999996</v>
      </c>
      <c r="J111" s="11">
        <f t="shared" si="3"/>
        <v>4.7080000000000002</v>
      </c>
      <c r="K111" s="11">
        <v>4</v>
      </c>
    </row>
    <row r="112" spans="1:11" ht="18" customHeight="1" x14ac:dyDescent="0.25">
      <c r="A112" s="7">
        <v>111</v>
      </c>
      <c r="B112" s="8" t="s">
        <v>48</v>
      </c>
      <c r="C112" s="7" t="s">
        <v>132</v>
      </c>
      <c r="D112" s="9">
        <f>'[111]12-24'!$D$17</f>
        <v>7702.9</v>
      </c>
      <c r="E112" s="9">
        <f>'[111]12-24'!$E$17</f>
        <v>8352.5</v>
      </c>
      <c r="F112" s="9">
        <f>'[111]12-24'!$D$32</f>
        <v>13881.6</v>
      </c>
      <c r="G112" s="10">
        <f>'[111]12-24'!$D$35</f>
        <v>1</v>
      </c>
      <c r="H112" s="9">
        <f>'[111]12-24'!$D$31</f>
        <v>22521423</v>
      </c>
      <c r="I112" s="9">
        <f>'[111]12-24'!$K$7</f>
        <v>4.0199999999999996</v>
      </c>
      <c r="J112" s="11">
        <f t="shared" si="3"/>
        <v>7.0620000000000003</v>
      </c>
      <c r="K112" s="11">
        <v>6</v>
      </c>
    </row>
    <row r="113" spans="1:11" ht="18" customHeight="1" x14ac:dyDescent="0.25">
      <c r="A113" s="7">
        <v>112</v>
      </c>
      <c r="B113" s="8" t="s">
        <v>48</v>
      </c>
      <c r="C113" s="7" t="s">
        <v>133</v>
      </c>
      <c r="D113" s="9">
        <f>'[112]12-24'!$D$17</f>
        <v>2491.1999999999998</v>
      </c>
      <c r="E113" s="9">
        <f>'[112]12-24'!$E$17</f>
        <v>2729.2</v>
      </c>
      <c r="F113" s="9">
        <f>'[112]12-24'!$D$32</f>
        <v>26628</v>
      </c>
      <c r="G113" s="10">
        <f>'[112]12-24'!$D$35</f>
        <v>1</v>
      </c>
      <c r="H113" s="9" t="str">
        <f>'[112]12-24'!$D$31</f>
        <v>BC0334200</v>
      </c>
      <c r="I113" s="9">
        <f>'[112]12-24'!$K$7</f>
        <v>4.0199999999999996</v>
      </c>
      <c r="J113" s="11">
        <f t="shared" si="3"/>
        <v>3.5310000000000001</v>
      </c>
      <c r="K113" s="11">
        <v>3</v>
      </c>
    </row>
    <row r="114" spans="1:11" ht="18" customHeight="1" x14ac:dyDescent="0.25">
      <c r="A114" s="7">
        <v>113</v>
      </c>
      <c r="B114" s="8" t="s">
        <v>48</v>
      </c>
      <c r="C114" s="7" t="s">
        <v>134</v>
      </c>
      <c r="D114" s="9">
        <f>'[113]12-24'!$D$17</f>
        <v>6511.2</v>
      </c>
      <c r="E114" s="9">
        <f>'[113]12-24'!$E$17</f>
        <v>5333.6</v>
      </c>
      <c r="F114" s="9">
        <f>'[113]12-24'!$D$32</f>
        <v>9564.7999999999993</v>
      </c>
      <c r="G114" s="10">
        <f>'[113]12-24'!$D$35</f>
        <v>1</v>
      </c>
      <c r="H114" s="9">
        <v>23223806</v>
      </c>
      <c r="I114" s="9">
        <f>'[113]12-24'!$K$7</f>
        <v>4.5</v>
      </c>
      <c r="J114" s="11">
        <f t="shared" si="3"/>
        <v>5.8849999999999998</v>
      </c>
      <c r="K114" s="11">
        <v>5</v>
      </c>
    </row>
    <row r="115" spans="1:11" ht="18" customHeight="1" x14ac:dyDescent="0.25">
      <c r="A115" s="7">
        <v>114</v>
      </c>
      <c r="B115" s="8" t="s">
        <v>48</v>
      </c>
      <c r="C115" s="7" t="s">
        <v>135</v>
      </c>
      <c r="D115" s="9">
        <f>'[114]12-24'!$D$17</f>
        <v>2748</v>
      </c>
      <c r="E115" s="9">
        <f>'[114]12-24'!$E$17</f>
        <v>3568</v>
      </c>
      <c r="F115" s="9">
        <f>'[114]12-24'!$D$32</f>
        <v>5380.5</v>
      </c>
      <c r="G115" s="10">
        <f>'[114]12-24'!$D$35</f>
        <v>1</v>
      </c>
      <c r="H115" s="9" t="str">
        <f>'[114]12-24'!$D$31</f>
        <v>A4750774</v>
      </c>
      <c r="I115" s="9">
        <f>'[114]12-24'!$K$7</f>
        <v>2.67</v>
      </c>
      <c r="J115" s="11">
        <f t="shared" si="3"/>
        <v>3.5310000000000001</v>
      </c>
      <c r="K115" s="11">
        <v>3</v>
      </c>
    </row>
    <row r="116" spans="1:11" ht="18" customHeight="1" x14ac:dyDescent="0.25">
      <c r="A116" s="7">
        <v>115</v>
      </c>
      <c r="B116" s="8" t="s">
        <v>136</v>
      </c>
      <c r="C116" s="7" t="s">
        <v>137</v>
      </c>
      <c r="D116" s="9">
        <f>'[115]12-24'!$D$17</f>
        <v>96.343999999999994</v>
      </c>
      <c r="E116" s="9">
        <f>'[115]12-24'!$E$17</f>
        <v>83.963999999999999</v>
      </c>
      <c r="F116" s="9">
        <f>'[115]12-24'!$D$32</f>
        <v>2806.82</v>
      </c>
      <c r="G116" s="10">
        <f>'[115]12-24'!$D$35</f>
        <v>30</v>
      </c>
      <c r="H116" s="9">
        <f>'[115]12-24'!$D$31</f>
        <v>22004971</v>
      </c>
      <c r="I116" s="9">
        <f>'[115]12-24'!$K$7</f>
        <v>3.74</v>
      </c>
      <c r="J116" s="11">
        <f>100*0.878</f>
        <v>87.8</v>
      </c>
      <c r="K116" s="11">
        <v>74.599999999999994</v>
      </c>
    </row>
    <row r="117" spans="1:11" ht="18" customHeight="1" x14ac:dyDescent="0.25">
      <c r="A117" s="7">
        <v>116</v>
      </c>
      <c r="B117" s="8" t="s">
        <v>48</v>
      </c>
      <c r="C117" s="7" t="s">
        <v>138</v>
      </c>
      <c r="D117" s="9">
        <f>'[116]12-24'!$D$17</f>
        <v>4607</v>
      </c>
      <c r="E117" s="9">
        <f>'[116]12-24'!$E$17</f>
        <v>5402.5</v>
      </c>
      <c r="F117" s="9">
        <f>'[116]12-24'!$D$32</f>
        <v>8500</v>
      </c>
      <c r="G117" s="10">
        <f>'[116]12-24'!$D$35</f>
        <v>1</v>
      </c>
      <c r="H117" s="9" t="s">
        <v>139</v>
      </c>
      <c r="I117" s="9">
        <f>'[116]12-24'!$K$7</f>
        <v>2.97</v>
      </c>
      <c r="J117" s="11">
        <f t="shared" ref="J117:J171" si="4">+K117*1.177</f>
        <v>5.8849999999999998</v>
      </c>
      <c r="K117" s="11">
        <v>5</v>
      </c>
    </row>
    <row r="118" spans="1:11" ht="18" customHeight="1" x14ac:dyDescent="0.25">
      <c r="A118" s="7">
        <v>117</v>
      </c>
      <c r="B118" s="8" t="s">
        <v>48</v>
      </c>
      <c r="C118" s="7" t="s">
        <v>140</v>
      </c>
      <c r="D118" s="9">
        <f>'[117]12-24'!$D$17</f>
        <v>31404.2</v>
      </c>
      <c r="E118" s="9">
        <f>'[117]12-24'!$E$17</f>
        <v>6429.6</v>
      </c>
      <c r="F118" s="9">
        <f>'[117]12-24'!$D$32</f>
        <v>29416.400000000001</v>
      </c>
      <c r="G118" s="10">
        <f>'[117]12-24'!$D$35</f>
        <v>1</v>
      </c>
      <c r="H118" s="9" t="str">
        <f>'[117]12-24'!$D$31</f>
        <v>D604833</v>
      </c>
      <c r="I118" s="9">
        <f>'[117]12-24'!$K$7</f>
        <v>4.5</v>
      </c>
      <c r="J118" s="11">
        <f t="shared" si="4"/>
        <v>20.009</v>
      </c>
      <c r="K118" s="11">
        <v>17</v>
      </c>
    </row>
    <row r="119" spans="1:11" ht="18" customHeight="1" x14ac:dyDescent="0.25">
      <c r="A119" s="7">
        <v>118</v>
      </c>
      <c r="B119" s="8" t="s">
        <v>48</v>
      </c>
      <c r="C119" s="7" t="s">
        <v>141</v>
      </c>
      <c r="D119" s="9">
        <f>'[118]12-24'!$D$17</f>
        <v>10380.299999999999</v>
      </c>
      <c r="E119" s="9">
        <f>'[118]12-24'!$E$17</f>
        <v>12765.2</v>
      </c>
      <c r="F119" s="9">
        <f>'[118]12-24'!$D$32</f>
        <v>34740.5</v>
      </c>
      <c r="G119" s="10">
        <f>'[118]12-24'!$D$35</f>
        <v>1</v>
      </c>
      <c r="H119" s="9" t="str">
        <f>'[118]12-24'!$D$31</f>
        <v>C932367</v>
      </c>
      <c r="I119" s="9">
        <f>'[118]12-24'!$K$7</f>
        <v>3.74</v>
      </c>
      <c r="J119" s="11">
        <f t="shared" si="4"/>
        <v>18.832000000000001</v>
      </c>
      <c r="K119" s="11">
        <v>16</v>
      </c>
    </row>
    <row r="120" spans="1:11" ht="18" customHeight="1" x14ac:dyDescent="0.25">
      <c r="A120" s="7">
        <v>119</v>
      </c>
      <c r="B120" s="8" t="s">
        <v>48</v>
      </c>
      <c r="C120" s="7" t="s">
        <v>142</v>
      </c>
      <c r="D120" s="9">
        <f>'[119]12-24'!$D$17</f>
        <v>1453.7</v>
      </c>
      <c r="E120" s="9">
        <f>'[119]12-24'!$E$17</f>
        <v>673.2</v>
      </c>
      <c r="F120" s="9">
        <f>'[119]12-24'!$D$32</f>
        <v>3452</v>
      </c>
      <c r="G120" s="10">
        <f>'[119]12-24'!$D$35</f>
        <v>1</v>
      </c>
      <c r="H120" s="9" t="str">
        <f>'[119]12-24'!$D$31</f>
        <v>BC3489297</v>
      </c>
      <c r="I120" s="9">
        <f>'[119]12-24'!$K$7</f>
        <v>4.5</v>
      </c>
      <c r="J120" s="11">
        <f t="shared" si="4"/>
        <v>4.7080000000000002</v>
      </c>
      <c r="K120" s="11">
        <v>4</v>
      </c>
    </row>
    <row r="121" spans="1:11" ht="18" customHeight="1" x14ac:dyDescent="0.25">
      <c r="A121" s="7">
        <v>120</v>
      </c>
      <c r="B121" s="8" t="s">
        <v>48</v>
      </c>
      <c r="C121" s="7" t="s">
        <v>143</v>
      </c>
      <c r="D121" s="9">
        <f>'[120]12-24'!$D$17</f>
        <v>914</v>
      </c>
      <c r="E121" s="9">
        <f>'[120]12-24'!$E$17</f>
        <v>1840</v>
      </c>
      <c r="F121" s="9">
        <f>'[120]12-24'!$D$32</f>
        <v>8774</v>
      </c>
      <c r="G121" s="10">
        <f>'[120]12-24'!$D$35</f>
        <v>1</v>
      </c>
      <c r="H121" s="9">
        <f>'[120]12-24'!$D$31</f>
        <v>49614503</v>
      </c>
      <c r="I121" s="9">
        <f>'[120]12-24'!$K$7</f>
        <v>4.5</v>
      </c>
      <c r="J121" s="11">
        <f t="shared" si="4"/>
        <v>5.8849999999999998</v>
      </c>
      <c r="K121" s="11">
        <v>5</v>
      </c>
    </row>
    <row r="122" spans="1:11" ht="18" customHeight="1" x14ac:dyDescent="0.25">
      <c r="A122" s="7">
        <v>121</v>
      </c>
      <c r="B122" s="8" t="s">
        <v>144</v>
      </c>
      <c r="C122" s="7" t="s">
        <v>145</v>
      </c>
      <c r="D122" s="9">
        <f>'[121]12-24'!$D$17</f>
        <v>1480.2</v>
      </c>
      <c r="E122" s="9">
        <f>'[121]12-24'!$E$17</f>
        <v>3626.2</v>
      </c>
      <c r="F122" s="9">
        <f>'[121]12-24'!$D$32</f>
        <v>13922.9</v>
      </c>
      <c r="G122" s="10">
        <f>'[121]12-24'!$D$35</f>
        <v>1</v>
      </c>
      <c r="H122" s="9" t="str">
        <f>'[121]12-24'!$D$31</f>
        <v>E002312</v>
      </c>
      <c r="I122" s="9">
        <f>'[121]12-24'!$K$7</f>
        <v>3.74</v>
      </c>
      <c r="J122" s="11">
        <f t="shared" si="4"/>
        <v>17.655000000000001</v>
      </c>
      <c r="K122" s="11">
        <v>15</v>
      </c>
    </row>
    <row r="123" spans="1:11" ht="18" customHeight="1" x14ac:dyDescent="0.25">
      <c r="A123" s="7">
        <v>122</v>
      </c>
      <c r="B123" s="8" t="s">
        <v>48</v>
      </c>
      <c r="C123" s="7" t="s">
        <v>146</v>
      </c>
      <c r="D123" s="9">
        <f>'[122]12-24'!$D$17</f>
        <v>2152.9</v>
      </c>
      <c r="E123" s="9">
        <f>'[122]12-24'!$E$17</f>
        <v>5364.6</v>
      </c>
      <c r="F123" s="9">
        <f>'[122]12-24'!$D$32</f>
        <v>8737.9500000000007</v>
      </c>
      <c r="G123" s="10">
        <f>'[122]12-24'!$D$35</f>
        <v>1</v>
      </c>
      <c r="H123" s="9">
        <f>'[122]12-24'!$D$31</f>
        <v>23568478</v>
      </c>
      <c r="I123" s="9">
        <f>'[122]12-24'!$K$7</f>
        <v>4.5</v>
      </c>
      <c r="J123" s="11">
        <f t="shared" si="4"/>
        <v>5.8849999999999998</v>
      </c>
      <c r="K123" s="11">
        <v>5</v>
      </c>
    </row>
    <row r="124" spans="1:11" ht="18" customHeight="1" x14ac:dyDescent="0.25">
      <c r="A124" s="7">
        <v>123</v>
      </c>
      <c r="B124" s="8" t="s">
        <v>48</v>
      </c>
      <c r="C124" s="7" t="s">
        <v>147</v>
      </c>
      <c r="D124" s="9">
        <f>'[123]12-24'!$D$17</f>
        <v>3154.6</v>
      </c>
      <c r="E124" s="9">
        <f>'[123]12-24'!$E$17</f>
        <v>2111.1999999999998</v>
      </c>
      <c r="F124" s="9">
        <f>'[123]12-24'!$D$32</f>
        <v>3062</v>
      </c>
      <c r="G124" s="10">
        <f>'[123]12-24'!$D$35</f>
        <v>1</v>
      </c>
      <c r="H124" s="9" t="str">
        <f>'[123]12-24'!$D$31</f>
        <v>D626962</v>
      </c>
      <c r="I124" s="9">
        <f>'[123]12-24'!$K$7</f>
        <v>4.5</v>
      </c>
      <c r="J124" s="11">
        <f t="shared" si="4"/>
        <v>3.5310000000000001</v>
      </c>
      <c r="K124" s="11">
        <v>3</v>
      </c>
    </row>
    <row r="125" spans="1:11" ht="18" customHeight="1" x14ac:dyDescent="0.25">
      <c r="A125" s="7">
        <v>124</v>
      </c>
      <c r="B125" s="8" t="s">
        <v>48</v>
      </c>
      <c r="C125" s="7" t="s">
        <v>148</v>
      </c>
      <c r="D125" s="9">
        <f>'[124]12-24'!$D$17</f>
        <v>828</v>
      </c>
      <c r="E125" s="9">
        <f>'[124]12-24'!$E$17</f>
        <v>3122</v>
      </c>
      <c r="F125" s="9">
        <f>'[124]12-24'!$D$32</f>
        <v>4089</v>
      </c>
      <c r="G125" s="10">
        <f>'[124]12-24'!$D$35</f>
        <v>1</v>
      </c>
      <c r="H125" s="9" t="str">
        <f>'[124]12-24'!$D$31</f>
        <v>A5496833</v>
      </c>
      <c r="I125" s="9">
        <f>'[124]12-24'!$K$7</f>
        <v>4.5</v>
      </c>
      <c r="J125" s="11">
        <f t="shared" si="4"/>
        <v>5.8849999999999998</v>
      </c>
      <c r="K125" s="11">
        <v>5</v>
      </c>
    </row>
    <row r="126" spans="1:11" ht="18" customHeight="1" x14ac:dyDescent="0.25">
      <c r="A126" s="7">
        <v>125</v>
      </c>
      <c r="B126" s="8" t="s">
        <v>48</v>
      </c>
      <c r="C126" s="7" t="s">
        <v>149</v>
      </c>
      <c r="D126" s="9">
        <f>'[125]12-24'!$D$17</f>
        <v>1256.5</v>
      </c>
      <c r="E126" s="9">
        <f>'[125]12-24'!$E$17</f>
        <v>1805.1</v>
      </c>
      <c r="F126" s="9">
        <f>'[125]12-24'!$D$32</f>
        <v>3178.4</v>
      </c>
      <c r="G126" s="10">
        <f>'[125]12-24'!$D$35</f>
        <v>1</v>
      </c>
      <c r="H126" s="9" t="str">
        <f>'[125]12-24'!$D$31</f>
        <v>E141916</v>
      </c>
      <c r="I126" s="9">
        <f>'[125]12-24'!$K$7</f>
        <v>4.5</v>
      </c>
      <c r="J126" s="11">
        <f t="shared" si="4"/>
        <v>5.8849999999999998</v>
      </c>
      <c r="K126" s="11">
        <v>5</v>
      </c>
    </row>
    <row r="127" spans="1:11" ht="18" customHeight="1" x14ac:dyDescent="0.25">
      <c r="A127" s="7">
        <v>126</v>
      </c>
      <c r="B127" s="8" t="s">
        <v>48</v>
      </c>
      <c r="C127" s="7" t="s">
        <v>150</v>
      </c>
      <c r="D127" s="9">
        <f>'[126]12-24'!$D$17</f>
        <v>668.1</v>
      </c>
      <c r="E127" s="9">
        <f>'[126]12-24'!$E$17</f>
        <v>2136.6</v>
      </c>
      <c r="F127" s="9">
        <f>'[126]12-24'!$D$32</f>
        <v>4534</v>
      </c>
      <c r="G127" s="10">
        <f>'[126]12-24'!$D$35</f>
        <v>1</v>
      </c>
      <c r="H127" s="9">
        <f>'[126]12-24'!$D$31</f>
        <v>22485194</v>
      </c>
      <c r="I127" s="9">
        <f>'[126]12-24'!$K$7</f>
        <v>4.5</v>
      </c>
      <c r="J127" s="11">
        <f t="shared" si="4"/>
        <v>4.7080000000000002</v>
      </c>
      <c r="K127" s="11">
        <v>4</v>
      </c>
    </row>
    <row r="128" spans="1:11" ht="18" customHeight="1" x14ac:dyDescent="0.25">
      <c r="A128" s="7">
        <v>127</v>
      </c>
      <c r="B128" s="8" t="s">
        <v>48</v>
      </c>
      <c r="C128" s="7" t="s">
        <v>151</v>
      </c>
      <c r="D128" s="9">
        <f>'[127]12-24'!$D$17</f>
        <v>1371.7</v>
      </c>
      <c r="E128" s="9">
        <f>'[127]12-24'!$E$17</f>
        <v>1729.9</v>
      </c>
      <c r="F128" s="9">
        <f>'[127]12-24'!$D$32</f>
        <v>2874</v>
      </c>
      <c r="G128" s="10">
        <f>'[127]12-24'!$D$35</f>
        <v>1</v>
      </c>
      <c r="H128" s="9">
        <f>'[127]12-24'!$D$31</f>
        <v>24379562</v>
      </c>
      <c r="I128" s="9">
        <f>'[127]12-24'!$K$7</f>
        <v>3.79</v>
      </c>
      <c r="J128" s="11">
        <f t="shared" si="4"/>
        <v>5.8849999999999998</v>
      </c>
      <c r="K128" s="11">
        <v>5</v>
      </c>
    </row>
    <row r="129" spans="1:11" ht="18" customHeight="1" x14ac:dyDescent="0.25">
      <c r="A129" s="7">
        <v>128</v>
      </c>
      <c r="B129" s="8" t="s">
        <v>48</v>
      </c>
      <c r="C129" s="7" t="s">
        <v>152</v>
      </c>
      <c r="D129" s="9">
        <f>'[128]12-24'!$D$17</f>
        <v>1390.4</v>
      </c>
      <c r="E129" s="9">
        <f>'[128]12-24'!$E$17</f>
        <v>2539.6999999999998</v>
      </c>
      <c r="F129" s="9">
        <f>'[128]12-24'!$D$32</f>
        <v>3027.8</v>
      </c>
      <c r="G129" s="10">
        <f>'[128]12-24'!$D$35</f>
        <v>1</v>
      </c>
      <c r="H129" s="9" t="str">
        <f>'[128]12-24'!$D$31</f>
        <v>A8618094</v>
      </c>
      <c r="I129" s="9">
        <f>'[128]12-24'!$K$7</f>
        <v>3.79</v>
      </c>
      <c r="J129" s="11">
        <f t="shared" si="4"/>
        <v>5.8849999999999998</v>
      </c>
      <c r="K129" s="11">
        <v>5</v>
      </c>
    </row>
    <row r="130" spans="1:11" ht="18" customHeight="1" x14ac:dyDescent="0.25">
      <c r="A130" s="7">
        <v>129</v>
      </c>
      <c r="B130" s="8" t="s">
        <v>48</v>
      </c>
      <c r="C130" s="7" t="s">
        <v>153</v>
      </c>
      <c r="D130" s="9">
        <f>'[129]12-24'!$D$17</f>
        <v>3034</v>
      </c>
      <c r="E130" s="9">
        <f>'[129]12-24'!$E$17</f>
        <v>2956</v>
      </c>
      <c r="F130" s="9">
        <f>'[129]12-24'!$D$32</f>
        <v>7818</v>
      </c>
      <c r="G130" s="10">
        <f>'[129]12-24'!$D$35</f>
        <v>1</v>
      </c>
      <c r="H130" s="9">
        <f>'[129]12-24'!$D$31</f>
        <v>23643114</v>
      </c>
      <c r="I130" s="9">
        <f>'[129]12-24'!$K$7</f>
        <v>3.79</v>
      </c>
      <c r="J130" s="11">
        <f t="shared" si="4"/>
        <v>18.832000000000001</v>
      </c>
      <c r="K130" s="11">
        <v>16</v>
      </c>
    </row>
    <row r="131" spans="1:11" ht="18" customHeight="1" x14ac:dyDescent="0.25">
      <c r="A131" s="7">
        <v>130</v>
      </c>
      <c r="B131" s="8" t="s">
        <v>48</v>
      </c>
      <c r="C131" s="7" t="s">
        <v>154</v>
      </c>
      <c r="D131" s="9">
        <f>'[130]12-24'!$D$17</f>
        <v>1056.2</v>
      </c>
      <c r="E131" s="9">
        <f>'[130]12-24'!$E$17</f>
        <v>2198.6999999999998</v>
      </c>
      <c r="F131" s="9">
        <f>'[130]12-24'!$D$32</f>
        <v>17741.5</v>
      </c>
      <c r="G131" s="10">
        <f>'[130]12-24'!$D$35</f>
        <v>1</v>
      </c>
      <c r="H131" s="9" t="str">
        <f>'[130]12-24'!$D$31</f>
        <v>C221024</v>
      </c>
      <c r="I131" s="9">
        <f>'[130]12-24'!$K$7</f>
        <v>3.79</v>
      </c>
      <c r="J131" s="11">
        <f t="shared" si="4"/>
        <v>7.0620000000000003</v>
      </c>
      <c r="K131" s="11">
        <v>6</v>
      </c>
    </row>
    <row r="132" spans="1:11" ht="18" customHeight="1" x14ac:dyDescent="0.25">
      <c r="A132" s="7">
        <v>131</v>
      </c>
      <c r="B132" s="8" t="s">
        <v>51</v>
      </c>
      <c r="C132" s="7" t="s">
        <v>155</v>
      </c>
      <c r="D132" s="9">
        <f>'[131]12-24'!$D$17</f>
        <v>802</v>
      </c>
      <c r="E132" s="9">
        <f>'[131]12-24'!$E$17</f>
        <v>288.05</v>
      </c>
      <c r="F132" s="9">
        <f>'[131]12-24'!$D$32</f>
        <v>3902.4</v>
      </c>
      <c r="G132" s="10">
        <f>'[131]12-24'!$D$35</f>
        <v>1</v>
      </c>
      <c r="H132" s="9" t="str">
        <f>'[131]12-24'!$D$31</f>
        <v>C221024</v>
      </c>
      <c r="I132" s="9">
        <f>'[131]12-24'!$K$7</f>
        <v>3.74</v>
      </c>
      <c r="J132" s="11">
        <f t="shared" si="4"/>
        <v>11.77</v>
      </c>
      <c r="K132" s="11">
        <v>10</v>
      </c>
    </row>
    <row r="133" spans="1:11" ht="18" customHeight="1" x14ac:dyDescent="0.25">
      <c r="A133" s="7">
        <v>132</v>
      </c>
      <c r="B133" s="8" t="s">
        <v>48</v>
      </c>
      <c r="C133" s="7" t="s">
        <v>156</v>
      </c>
      <c r="D133" s="9">
        <f>'[132]12-24'!$D$17</f>
        <v>755</v>
      </c>
      <c r="E133" s="9">
        <f>'[132]12-24'!$E$17</f>
        <v>15.6</v>
      </c>
      <c r="F133" s="9">
        <f>'[132]12-24'!$D$32</f>
        <v>25.1</v>
      </c>
      <c r="G133" s="10">
        <f>'[132]12-24'!$D$35</f>
        <v>1</v>
      </c>
      <c r="H133" s="9" t="str">
        <f>'[132]12-24'!$D$31</f>
        <v>A9119500</v>
      </c>
      <c r="I133" s="9">
        <f>'[132]12-24'!$K$7</f>
        <v>3.79</v>
      </c>
      <c r="J133" s="11">
        <f t="shared" si="4"/>
        <v>5.8849999999999998</v>
      </c>
      <c r="K133" s="11">
        <v>5</v>
      </c>
    </row>
    <row r="134" spans="1:11" ht="18" customHeight="1" x14ac:dyDescent="0.25">
      <c r="A134" s="7">
        <v>133</v>
      </c>
      <c r="B134" s="8" t="s">
        <v>48</v>
      </c>
      <c r="C134" s="7" t="s">
        <v>157</v>
      </c>
      <c r="D134" s="9">
        <f>'[133]12-24'!$D$17</f>
        <v>507</v>
      </c>
      <c r="E134" s="9">
        <f>'[133]12-24'!$E$17</f>
        <v>808.9</v>
      </c>
      <c r="F134" s="9">
        <f>'[133]12-24'!$D$32</f>
        <v>1375</v>
      </c>
      <c r="G134" s="10">
        <f>'[133]12-24'!$D$35</f>
        <v>1</v>
      </c>
      <c r="H134" s="9" t="str">
        <f>'[133]12-24'!$D$31</f>
        <v>A8539774</v>
      </c>
      <c r="I134" s="9">
        <f>'[133]12-24'!$K$7</f>
        <v>2.4300000000000002</v>
      </c>
      <c r="J134" s="11">
        <f t="shared" si="4"/>
        <v>3.5310000000000001</v>
      </c>
      <c r="K134" s="11">
        <v>3</v>
      </c>
    </row>
    <row r="135" spans="1:11" ht="18" customHeight="1" x14ac:dyDescent="0.25">
      <c r="A135" s="7">
        <v>134</v>
      </c>
      <c r="B135" s="8" t="s">
        <v>48</v>
      </c>
      <c r="C135" s="7" t="s">
        <v>158</v>
      </c>
      <c r="D135" s="9">
        <f>'[134]12-24'!$D$17</f>
        <v>173.5</v>
      </c>
      <c r="E135" s="9">
        <f>'[134]12-24'!$E$17</f>
        <v>524</v>
      </c>
      <c r="F135" s="9">
        <f>'[134]12-24'!$D$32</f>
        <v>1037</v>
      </c>
      <c r="G135" s="10">
        <f>'[134]12-24'!$D$35</f>
        <v>1</v>
      </c>
      <c r="H135" s="9" t="str">
        <f>'[134]12-24'!$D$31</f>
        <v>A9119279</v>
      </c>
      <c r="I135" s="9">
        <f>'[134]12-24'!$K$7</f>
        <v>3.79</v>
      </c>
      <c r="J135" s="11">
        <f t="shared" si="4"/>
        <v>5.8849999999999998</v>
      </c>
      <c r="K135" s="11">
        <v>5</v>
      </c>
    </row>
    <row r="136" spans="1:11" ht="18" customHeight="1" x14ac:dyDescent="0.25">
      <c r="A136" s="7">
        <v>135</v>
      </c>
      <c r="B136" s="8" t="s">
        <v>51</v>
      </c>
      <c r="C136" s="7" t="s">
        <v>159</v>
      </c>
      <c r="D136" s="9">
        <f>'[135]12-24'!$D$17</f>
        <v>814.9</v>
      </c>
      <c r="E136" s="9">
        <f>'[135]12-24'!$E$17</f>
        <v>417.76</v>
      </c>
      <c r="F136" s="9">
        <f>'[135]12-24'!$D$32</f>
        <v>11357.2</v>
      </c>
      <c r="G136" s="10">
        <f>'[135]12-24'!$D$35</f>
        <v>10</v>
      </c>
      <c r="H136" s="9">
        <f>'[135]12-24'!$D$31</f>
        <v>3802135</v>
      </c>
      <c r="I136" s="9">
        <f>'[135]12-24'!$K$7</f>
        <v>3.2</v>
      </c>
      <c r="J136" s="11">
        <f t="shared" si="4"/>
        <v>28.248000000000001</v>
      </c>
      <c r="K136" s="11">
        <v>24</v>
      </c>
    </row>
    <row r="137" spans="1:11" ht="18" customHeight="1" x14ac:dyDescent="0.25">
      <c r="A137" s="7">
        <v>136</v>
      </c>
      <c r="B137" s="8" t="s">
        <v>48</v>
      </c>
      <c r="C137" s="7" t="s">
        <v>160</v>
      </c>
      <c r="D137" s="9">
        <f>'[136]12-24'!$D$17</f>
        <v>479</v>
      </c>
      <c r="E137" s="9">
        <f>'[136]12-24'!$E$17</f>
        <v>274</v>
      </c>
      <c r="F137" s="9">
        <f>'[136]12-24'!$D$32</f>
        <v>20361.7</v>
      </c>
      <c r="G137" s="10">
        <f>'[136]12-24'!$D$35</f>
        <v>1</v>
      </c>
      <c r="H137" s="9">
        <f>'[136]12-24'!$D$31</f>
        <v>28943757</v>
      </c>
      <c r="I137" s="9">
        <f>'[136]12-24'!$K$7</f>
        <v>2.25</v>
      </c>
      <c r="J137" s="11">
        <f t="shared" si="4"/>
        <v>4.7080000000000002</v>
      </c>
      <c r="K137" s="11">
        <v>4</v>
      </c>
    </row>
    <row r="138" spans="1:11" ht="18" customHeight="1" x14ac:dyDescent="0.25">
      <c r="A138" s="7">
        <v>137</v>
      </c>
      <c r="B138" s="8" t="s">
        <v>48</v>
      </c>
      <c r="C138" s="7" t="s">
        <v>161</v>
      </c>
      <c r="D138" s="9">
        <f>'[137]12-24'!$D$17</f>
        <v>1.8</v>
      </c>
      <c r="E138" s="9">
        <f>'[137]12-24'!$E$17</f>
        <v>1.1000000000000001</v>
      </c>
      <c r="F138" s="9">
        <f>'[137]12-24'!$D$32</f>
        <v>1125.3</v>
      </c>
      <c r="G138" s="10">
        <f>'[137]12-24'!$D$35</f>
        <v>1</v>
      </c>
      <c r="H138" s="9">
        <f>'[137]12-24'!$D$31</f>
        <v>24512900</v>
      </c>
      <c r="I138" s="9">
        <f>'[137]12-24'!$K$7</f>
        <v>2.62</v>
      </c>
      <c r="J138" s="11">
        <f t="shared" si="4"/>
        <v>5.8849999999999998</v>
      </c>
      <c r="K138" s="11">
        <v>5</v>
      </c>
    </row>
    <row r="139" spans="1:11" ht="18" customHeight="1" x14ac:dyDescent="0.25">
      <c r="A139" s="7">
        <v>138</v>
      </c>
      <c r="B139" s="8" t="s">
        <v>48</v>
      </c>
      <c r="C139" s="7" t="s">
        <v>162</v>
      </c>
      <c r="D139" s="9">
        <f>'[138]12-24'!$D$17</f>
        <v>208.8</v>
      </c>
      <c r="E139" s="9">
        <f>'[138]12-24'!$E$17</f>
        <v>209.1</v>
      </c>
      <c r="F139" s="9">
        <f>'[138]12-24'!$D$32</f>
        <v>8380</v>
      </c>
      <c r="G139" s="10">
        <f>'[138]12-24'!$D$35</f>
        <v>1</v>
      </c>
      <c r="H139" s="9" t="str">
        <f>'[138]12-24'!$D$31</f>
        <v>D613008</v>
      </c>
      <c r="I139" s="9">
        <f>'[138]12-24'!$K$7</f>
        <v>2.62</v>
      </c>
      <c r="J139" s="11">
        <f t="shared" si="4"/>
        <v>5.8849999999999998</v>
      </c>
      <c r="K139" s="11">
        <v>5</v>
      </c>
    </row>
    <row r="140" spans="1:11" ht="18" customHeight="1" x14ac:dyDescent="0.25">
      <c r="A140" s="7">
        <v>139</v>
      </c>
      <c r="B140" s="8" t="s">
        <v>48</v>
      </c>
      <c r="C140" s="7" t="s">
        <v>163</v>
      </c>
      <c r="D140" s="9">
        <f>'[139]12-24'!$D$17</f>
        <v>133</v>
      </c>
      <c r="E140" s="9">
        <f>'[139]12-24'!$E$17</f>
        <v>139.69999999999999</v>
      </c>
      <c r="F140" s="9">
        <f>'[139]12-24'!$D$32</f>
        <v>28152.1</v>
      </c>
      <c r="G140" s="10">
        <f>'[139]12-24'!$D$35</f>
        <v>1</v>
      </c>
      <c r="H140" s="9" t="str">
        <f>'[139]12-24'!$D$31</f>
        <v>C0096196</v>
      </c>
      <c r="I140" s="9">
        <f>'[139]12-24'!$K$7</f>
        <v>3.79</v>
      </c>
      <c r="J140" s="11">
        <f t="shared" si="4"/>
        <v>4.7080000000000002</v>
      </c>
      <c r="K140" s="11">
        <v>4</v>
      </c>
    </row>
    <row r="141" spans="1:11" ht="18" customHeight="1" x14ac:dyDescent="0.25">
      <c r="A141" s="7">
        <v>140</v>
      </c>
      <c r="B141" s="8" t="s">
        <v>48</v>
      </c>
      <c r="C141" s="7" t="s">
        <v>164</v>
      </c>
      <c r="D141" s="9">
        <f>'[140]12-24'!$D$17</f>
        <v>1.9</v>
      </c>
      <c r="E141" s="9">
        <f>'[140]12-24'!$E$17</f>
        <v>1</v>
      </c>
      <c r="F141" s="9">
        <f>'[140]12-24'!$D$32</f>
        <v>0</v>
      </c>
      <c r="G141" s="10">
        <f>'[140]12-24'!$D$35</f>
        <v>1</v>
      </c>
      <c r="H141" s="9" t="str">
        <f>'[140]12-24'!$D$31</f>
        <v>A9119933</v>
      </c>
      <c r="I141" s="9">
        <f>'[140]12-24'!$K$7</f>
        <v>3.79</v>
      </c>
      <c r="J141" s="11">
        <f t="shared" si="4"/>
        <v>5.8849999999999998</v>
      </c>
      <c r="K141" s="11">
        <v>5</v>
      </c>
    </row>
    <row r="142" spans="1:11" ht="18" customHeight="1" x14ac:dyDescent="0.25">
      <c r="A142" s="7">
        <v>141</v>
      </c>
      <c r="B142" s="8" t="s">
        <v>48</v>
      </c>
      <c r="C142" s="7" t="s">
        <v>165</v>
      </c>
      <c r="D142" s="9">
        <f>'[141]12-24'!$D$17</f>
        <v>165</v>
      </c>
      <c r="E142" s="9">
        <f>'[141]12-24'!$E$17</f>
        <v>164</v>
      </c>
      <c r="F142" s="9">
        <f>'[141]12-24'!$D$32</f>
        <v>1890.5</v>
      </c>
      <c r="G142" s="10">
        <f>'[141]12-24'!$D$35</f>
        <v>1</v>
      </c>
      <c r="H142" s="9" t="str">
        <f>'[141]12-24'!$D$31</f>
        <v>A7894138</v>
      </c>
      <c r="I142" s="9">
        <f>'[141]12-24'!$K$7</f>
        <v>2.4300000000000002</v>
      </c>
      <c r="J142" s="11">
        <f t="shared" si="4"/>
        <v>3.5310000000000001</v>
      </c>
      <c r="K142" s="11">
        <v>3</v>
      </c>
    </row>
    <row r="143" spans="1:11" ht="18" customHeight="1" x14ac:dyDescent="0.25">
      <c r="A143" s="7">
        <v>142</v>
      </c>
      <c r="B143" s="8" t="s">
        <v>48</v>
      </c>
      <c r="C143" s="7" t="s">
        <v>166</v>
      </c>
      <c r="D143" s="9">
        <f>'[142]12-24'!$D$17</f>
        <v>401.3</v>
      </c>
      <c r="E143" s="9">
        <f>'[142]12-24'!$E$17</f>
        <v>558.29999999999995</v>
      </c>
      <c r="F143" s="9">
        <f>'[142]12-24'!$D$32</f>
        <v>1795</v>
      </c>
      <c r="G143" s="10">
        <f>'[142]12-24'!$D$35</f>
        <v>1</v>
      </c>
      <c r="H143" s="9">
        <f>'[142]12-24'!$D$31</f>
        <v>24511257</v>
      </c>
      <c r="I143" s="9">
        <f>'[142]12-24'!$K$7</f>
        <v>2.62</v>
      </c>
      <c r="J143" s="11">
        <f t="shared" si="4"/>
        <v>3.5310000000000001</v>
      </c>
      <c r="K143" s="11">
        <v>3</v>
      </c>
    </row>
    <row r="144" spans="1:11" ht="18" customHeight="1" x14ac:dyDescent="0.25">
      <c r="A144" s="7">
        <v>143</v>
      </c>
      <c r="B144" s="8" t="s">
        <v>48</v>
      </c>
      <c r="C144" s="7" t="s">
        <v>167</v>
      </c>
      <c r="D144" s="9">
        <f>'[143]12-24'!$D$17</f>
        <v>18335</v>
      </c>
      <c r="E144" s="9">
        <f>'[143]12-24'!$E$17</f>
        <v>3206</v>
      </c>
      <c r="F144" s="9">
        <f>'[143]12-24'!$D$32</f>
        <v>8518</v>
      </c>
      <c r="G144" s="10">
        <f>'[143]12-24'!$D$35</f>
        <v>10</v>
      </c>
      <c r="H144" s="9">
        <f>'[143]12-24'!$D$31</f>
        <v>3029432</v>
      </c>
      <c r="I144" s="9">
        <f>'[143]12-24'!$K$7</f>
        <v>3.56</v>
      </c>
      <c r="J144" s="11">
        <f t="shared" si="4"/>
        <v>35.31</v>
      </c>
      <c r="K144" s="11">
        <v>30</v>
      </c>
    </row>
    <row r="145" spans="1:11" ht="18" customHeight="1" x14ac:dyDescent="0.25">
      <c r="A145" s="7">
        <v>144</v>
      </c>
      <c r="B145" s="8" t="s">
        <v>48</v>
      </c>
      <c r="C145" s="7" t="s">
        <v>168</v>
      </c>
      <c r="D145" s="9">
        <f>'[144]12-24'!$D$17</f>
        <v>18775</v>
      </c>
      <c r="E145" s="9">
        <f>'[144]12-24'!$E$17</f>
        <v>7527.8</v>
      </c>
      <c r="F145" s="9">
        <f>'[144]12-24'!$D$32</f>
        <v>24764</v>
      </c>
      <c r="G145" s="10">
        <f>'[144]12-24'!$D$35</f>
        <v>15</v>
      </c>
      <c r="H145" s="9">
        <f>'[144]12-24'!$D$31</f>
        <v>3120076</v>
      </c>
      <c r="I145" s="9">
        <f>'[144]12-24'!$K$7</f>
        <v>2.76</v>
      </c>
      <c r="J145" s="11">
        <f t="shared" si="4"/>
        <v>70.62</v>
      </c>
      <c r="K145" s="11">
        <v>60</v>
      </c>
    </row>
    <row r="146" spans="1:11" ht="18" customHeight="1" x14ac:dyDescent="0.25">
      <c r="A146" s="7">
        <v>145</v>
      </c>
      <c r="B146" s="8" t="s">
        <v>48</v>
      </c>
      <c r="C146" s="7" t="s">
        <v>169</v>
      </c>
      <c r="D146" s="9">
        <f>'[145]12-24'!$D$17</f>
        <v>22742</v>
      </c>
      <c r="E146" s="9">
        <f>'[145]12-24'!$E$17</f>
        <v>7196</v>
      </c>
      <c r="F146" s="9">
        <f>'[145]12-24'!$D$32</f>
        <v>34877</v>
      </c>
      <c r="G146" s="10">
        <f>'[145]12-24'!$D$35</f>
        <v>15</v>
      </c>
      <c r="H146" s="9">
        <f>'[145]12-24'!$D$31</f>
        <v>3119473</v>
      </c>
      <c r="I146" s="9">
        <f>'[145]12-24'!$K$7</f>
        <v>2.76</v>
      </c>
      <c r="J146" s="11">
        <f t="shared" si="4"/>
        <v>61.204000000000001</v>
      </c>
      <c r="K146" s="11">
        <v>52</v>
      </c>
    </row>
    <row r="147" spans="1:11" ht="18" customHeight="1" x14ac:dyDescent="0.25">
      <c r="A147" s="7">
        <v>146</v>
      </c>
      <c r="B147" s="8" t="s">
        <v>48</v>
      </c>
      <c r="C147" s="7" t="s">
        <v>170</v>
      </c>
      <c r="D147" s="9">
        <f>'[146]12-24'!$D$17</f>
        <v>21508</v>
      </c>
      <c r="E147" s="9">
        <f>'[146]12-24'!$E$17</f>
        <v>13207</v>
      </c>
      <c r="F147" s="9">
        <f>'[146]12-24'!$D$32</f>
        <v>52406</v>
      </c>
      <c r="G147" s="10">
        <f>'[146]12-24'!$D$35</f>
        <v>1</v>
      </c>
      <c r="H147" s="9">
        <f>'[146]12-24'!$D$31</f>
        <v>12464274</v>
      </c>
      <c r="I147" s="9">
        <f>'[146]12-24'!$K$7</f>
        <v>3.99</v>
      </c>
      <c r="J147" s="11">
        <f t="shared" si="4"/>
        <v>5.8849999999999998</v>
      </c>
      <c r="K147" s="11">
        <v>5</v>
      </c>
    </row>
    <row r="148" spans="1:11" ht="18" customHeight="1" x14ac:dyDescent="0.25">
      <c r="A148" s="7">
        <v>147</v>
      </c>
      <c r="B148" s="8" t="s">
        <v>48</v>
      </c>
      <c r="C148" s="7" t="s">
        <v>171</v>
      </c>
      <c r="D148" s="9">
        <f>'[147]12-24'!$D$17</f>
        <v>14478</v>
      </c>
      <c r="E148" s="9">
        <f>'[147]12-24'!$E$17</f>
        <v>4194</v>
      </c>
      <c r="F148" s="9">
        <f>'[147]12-24'!$D$32</f>
        <v>11157</v>
      </c>
      <c r="G148" s="10">
        <f>'[147]12-24'!$D$35</f>
        <v>1</v>
      </c>
      <c r="H148" s="9" t="str">
        <f>'[147]12-24'!$D$31</f>
        <v>C930674</v>
      </c>
      <c r="I148" s="9">
        <f>'[147]12-24'!$K$7</f>
        <v>3.99</v>
      </c>
      <c r="J148" s="11">
        <f t="shared" si="4"/>
        <v>5.8849999999999998</v>
      </c>
      <c r="K148" s="11">
        <v>5</v>
      </c>
    </row>
    <row r="149" spans="1:11" ht="18" customHeight="1" x14ac:dyDescent="0.25">
      <c r="A149" s="7">
        <v>148</v>
      </c>
      <c r="B149" s="8" t="s">
        <v>48</v>
      </c>
      <c r="C149" s="7" t="s">
        <v>172</v>
      </c>
      <c r="D149" s="9">
        <f>'[148]12-24'!$D$17</f>
        <v>23822</v>
      </c>
      <c r="E149" s="9">
        <f>'[148]12-24'!$E$17</f>
        <v>7032</v>
      </c>
      <c r="F149" s="9">
        <f>'[148]12-24'!$D$32</f>
        <v>29918</v>
      </c>
      <c r="G149" s="10">
        <f>'[148]12-24'!$D$35</f>
        <v>1</v>
      </c>
      <c r="H149" s="9" t="str">
        <f>'[148]12-24'!$D$31</f>
        <v>E021910</v>
      </c>
      <c r="I149" s="9">
        <f>'[148]12-24'!$K$7</f>
        <v>3.59</v>
      </c>
      <c r="J149" s="11">
        <f t="shared" si="4"/>
        <v>14.124000000000001</v>
      </c>
      <c r="K149" s="11">
        <v>12</v>
      </c>
    </row>
    <row r="150" spans="1:11" ht="18" customHeight="1" x14ac:dyDescent="0.25">
      <c r="A150" s="7">
        <v>149</v>
      </c>
      <c r="B150" s="8" t="s">
        <v>48</v>
      </c>
      <c r="C150" s="7" t="s">
        <v>173</v>
      </c>
      <c r="D150" s="9">
        <f>'[149]12-24'!$D$17</f>
        <v>9278</v>
      </c>
      <c r="E150" s="9">
        <f>'[149]12-24'!$E$17</f>
        <v>8474</v>
      </c>
      <c r="F150" s="9">
        <f>'[149]12-24'!$D$32</f>
        <v>16591</v>
      </c>
      <c r="G150" s="10">
        <f>'[149]12-24'!$D$35</f>
        <v>1</v>
      </c>
      <c r="H150" s="9" t="str">
        <f>'[149]12-24'!$D$31</f>
        <v>E100039</v>
      </c>
      <c r="I150" s="9">
        <f>'[149]12-24'!$K$7</f>
        <v>4.0199999999999996</v>
      </c>
      <c r="J150" s="11">
        <f t="shared" si="4"/>
        <v>5.8849999999999998</v>
      </c>
      <c r="K150" s="11">
        <v>5</v>
      </c>
    </row>
    <row r="151" spans="1:11" ht="18" customHeight="1" x14ac:dyDescent="0.25">
      <c r="A151" s="7">
        <v>150</v>
      </c>
      <c r="B151" s="8" t="s">
        <v>48</v>
      </c>
      <c r="C151" s="7" t="s">
        <v>174</v>
      </c>
      <c r="D151" s="9">
        <f>'[150]12-24'!$D$17</f>
        <v>23246</v>
      </c>
      <c r="E151" s="9">
        <f>'[150]12-24'!$E$17</f>
        <v>25233</v>
      </c>
      <c r="F151" s="9">
        <f>'[150]12-24'!$D$32</f>
        <v>37861</v>
      </c>
      <c r="G151" s="10">
        <f>'[150]12-24'!$D$35</f>
        <v>1</v>
      </c>
      <c r="H151" s="9" t="str">
        <f>'[150]12-24'!$D$31</f>
        <v>C905533</v>
      </c>
      <c r="I151" s="9">
        <f>'[150]12-24'!$K$7</f>
        <v>4.0199999999999996</v>
      </c>
      <c r="J151" s="11">
        <f t="shared" si="4"/>
        <v>17.655000000000001</v>
      </c>
      <c r="K151" s="11">
        <v>15</v>
      </c>
    </row>
    <row r="152" spans="1:11" ht="18" customHeight="1" x14ac:dyDescent="0.25">
      <c r="A152" s="7">
        <v>151</v>
      </c>
      <c r="B152" s="8" t="s">
        <v>48</v>
      </c>
      <c r="C152" s="7" t="s">
        <v>175</v>
      </c>
      <c r="D152" s="9">
        <f>'[151]12-24'!$D$17</f>
        <v>13777</v>
      </c>
      <c r="E152" s="9">
        <f>'[151]12-24'!$E$17</f>
        <v>3320</v>
      </c>
      <c r="F152" s="9">
        <f>'[151]12-24'!$D$32</f>
        <v>23805</v>
      </c>
      <c r="G152" s="10">
        <f>'[151]12-24'!$D$35</f>
        <v>1</v>
      </c>
      <c r="H152" s="9" t="str">
        <f>'[151]12-24'!$D$31</f>
        <v>E102449</v>
      </c>
      <c r="I152" s="9">
        <f>'[151]12-24'!$K$7</f>
        <v>4.0199999999999996</v>
      </c>
      <c r="J152" s="11">
        <f t="shared" si="4"/>
        <v>11.77</v>
      </c>
      <c r="K152" s="11">
        <v>10</v>
      </c>
    </row>
    <row r="153" spans="1:11" ht="18" customHeight="1" x14ac:dyDescent="0.25">
      <c r="A153" s="7">
        <v>152</v>
      </c>
      <c r="B153" s="8" t="s">
        <v>48</v>
      </c>
      <c r="C153" s="7" t="s">
        <v>176</v>
      </c>
      <c r="D153" s="9">
        <f>'[152]12-24'!$D$17</f>
        <v>5955</v>
      </c>
      <c r="E153" s="9">
        <f>'[152]12-24'!$E$17</f>
        <v>4531</v>
      </c>
      <c r="F153" s="9">
        <f>'[152]12-24'!$D$32</f>
        <v>7450</v>
      </c>
      <c r="G153" s="10">
        <f>'[152]12-24'!$D$35</f>
        <v>1</v>
      </c>
      <c r="H153" s="9">
        <f>'[152]12-24'!$D$31</f>
        <v>23223500</v>
      </c>
      <c r="I153" s="9">
        <f>'[152]12-24'!$K$7</f>
        <v>4.5</v>
      </c>
      <c r="J153" s="11">
        <f t="shared" si="4"/>
        <v>9.4160000000000004</v>
      </c>
      <c r="K153" s="11">
        <v>8</v>
      </c>
    </row>
    <row r="154" spans="1:11" ht="18" customHeight="1" x14ac:dyDescent="0.25">
      <c r="A154" s="7">
        <v>153</v>
      </c>
      <c r="B154" s="8" t="s">
        <v>48</v>
      </c>
      <c r="C154" s="7" t="s">
        <v>177</v>
      </c>
      <c r="D154" s="9">
        <f>'[153]12-24'!$D$17</f>
        <v>7742</v>
      </c>
      <c r="E154" s="9">
        <f>'[153]12-24'!$E$17</f>
        <v>3986</v>
      </c>
      <c r="F154" s="9">
        <f>'[153]12-24'!$D$32</f>
        <v>8402</v>
      </c>
      <c r="G154" s="10">
        <f>'[153]12-24'!$D$35</f>
        <v>1</v>
      </c>
      <c r="H154" s="9">
        <f>'[153]12-24'!$D$31</f>
        <v>22485095</v>
      </c>
      <c r="I154" s="9">
        <f>'[153]12-24'!$K$7</f>
        <v>4.0199999999999996</v>
      </c>
      <c r="J154" s="11">
        <f t="shared" si="4"/>
        <v>14.124000000000001</v>
      </c>
      <c r="K154" s="11">
        <v>12</v>
      </c>
    </row>
    <row r="155" spans="1:11" ht="18" customHeight="1" x14ac:dyDescent="0.25">
      <c r="A155" s="7">
        <v>154</v>
      </c>
      <c r="B155" s="8" t="s">
        <v>48</v>
      </c>
      <c r="C155" s="7" t="s">
        <v>178</v>
      </c>
      <c r="D155" s="9">
        <f>'[154]12-24'!$D$17</f>
        <v>2668</v>
      </c>
      <c r="E155" s="9">
        <f>'[154]12-24'!$E$17</f>
        <v>6535</v>
      </c>
      <c r="F155" s="9">
        <f>'[154]12-24'!$D$32</f>
        <v>38775</v>
      </c>
      <c r="G155" s="10">
        <f>'[154]12-24'!$D$35</f>
        <v>1</v>
      </c>
      <c r="H155" s="9" t="str">
        <f>'[154]12-24'!$D$31</f>
        <v>C015856</v>
      </c>
      <c r="I155" s="9">
        <f>'[154]12-24'!$K$7</f>
        <v>4.5</v>
      </c>
      <c r="J155" s="11">
        <f t="shared" si="4"/>
        <v>5.8849999999999998</v>
      </c>
      <c r="K155" s="11">
        <v>5</v>
      </c>
    </row>
    <row r="156" spans="1:11" ht="18" customHeight="1" x14ac:dyDescent="0.25">
      <c r="A156" s="7">
        <v>155</v>
      </c>
      <c r="B156" s="8" t="s">
        <v>48</v>
      </c>
      <c r="C156" s="7" t="s">
        <v>179</v>
      </c>
      <c r="D156" s="9">
        <f>'[155]12-24'!$D$17</f>
        <v>4041</v>
      </c>
      <c r="E156" s="9">
        <f>'[155]12-24'!$E$17</f>
        <v>8169</v>
      </c>
      <c r="F156" s="9">
        <f>'[155]12-24'!$D$32</f>
        <v>22744</v>
      </c>
      <c r="G156" s="10">
        <f>'[155]12-24'!$D$35</f>
        <v>1</v>
      </c>
      <c r="H156" s="9" t="str">
        <f>'[155]12-24'!$D$31</f>
        <v>E012196</v>
      </c>
      <c r="I156" s="9">
        <f>'[155]12-24'!$K$7</f>
        <v>2.97</v>
      </c>
      <c r="J156" s="11">
        <f t="shared" si="4"/>
        <v>8.2390000000000008</v>
      </c>
      <c r="K156" s="11">
        <v>7</v>
      </c>
    </row>
    <row r="157" spans="1:11" ht="18" customHeight="1" x14ac:dyDescent="0.25">
      <c r="A157" s="7">
        <v>156</v>
      </c>
      <c r="B157" s="8" t="s">
        <v>48</v>
      </c>
      <c r="C157" s="7" t="s">
        <v>180</v>
      </c>
      <c r="D157" s="9">
        <f>'[156]12-24'!$D$17</f>
        <v>3424</v>
      </c>
      <c r="E157" s="9">
        <f>'[156]12-24'!$E$17</f>
        <v>6005</v>
      </c>
      <c r="F157" s="9">
        <f>'[156]12-24'!$D$32</f>
        <v>8168</v>
      </c>
      <c r="G157" s="10">
        <f>'[156]12-24'!$D$35</f>
        <v>1</v>
      </c>
      <c r="H157" s="9">
        <f>'[156]12-24'!$D$31</f>
        <v>68155750</v>
      </c>
      <c r="I157" s="9">
        <f>'[156]12-24'!$K$7</f>
        <v>4.5</v>
      </c>
      <c r="J157" s="11">
        <f t="shared" si="4"/>
        <v>11.77</v>
      </c>
      <c r="K157" s="11">
        <v>10</v>
      </c>
    </row>
    <row r="158" spans="1:11" ht="18" customHeight="1" x14ac:dyDescent="0.25">
      <c r="A158" s="7">
        <v>157</v>
      </c>
      <c r="B158" s="8" t="s">
        <v>48</v>
      </c>
      <c r="C158" s="7" t="s">
        <v>181</v>
      </c>
      <c r="D158" s="9">
        <f>'[157]12-24'!$D$17</f>
        <v>1854</v>
      </c>
      <c r="E158" s="9">
        <f>'[157]12-24'!$E$17</f>
        <v>5489</v>
      </c>
      <c r="F158" s="9">
        <f>'[157]12-24'!$D$32</f>
        <v>6630</v>
      </c>
      <c r="G158" s="10">
        <f>'[157]12-24'!$D$35</f>
        <v>1</v>
      </c>
      <c r="H158" s="9">
        <f>'[157]12-24'!$D$31</f>
        <v>23224099</v>
      </c>
      <c r="I158" s="9">
        <f>'[157]12-24'!$K$7</f>
        <v>4.5</v>
      </c>
      <c r="J158" s="11">
        <f t="shared" si="4"/>
        <v>5.8849999999999998</v>
      </c>
      <c r="K158" s="11">
        <v>5</v>
      </c>
    </row>
    <row r="159" spans="1:11" ht="18" customHeight="1" x14ac:dyDescent="0.25">
      <c r="A159" s="7">
        <v>158</v>
      </c>
      <c r="B159" s="8" t="s">
        <v>48</v>
      </c>
      <c r="C159" s="7" t="s">
        <v>182</v>
      </c>
      <c r="D159" s="9">
        <f>'[158]12-24'!$D$17</f>
        <v>8735</v>
      </c>
      <c r="E159" s="9">
        <f>'[158]12-24'!$E$17</f>
        <v>6998</v>
      </c>
      <c r="F159" s="9">
        <f>'[158]12-24'!$D$32</f>
        <v>26275</v>
      </c>
      <c r="G159" s="10">
        <f>'[158]12-24'!$D$35</f>
        <v>1</v>
      </c>
      <c r="H159" s="9" t="str">
        <f>'[158]12-24'!$D$31</f>
        <v>E073351</v>
      </c>
      <c r="I159" s="9">
        <f>'[158]12-24'!$K$7</f>
        <v>4.5</v>
      </c>
      <c r="J159" s="11">
        <f t="shared" si="4"/>
        <v>17.655000000000001</v>
      </c>
      <c r="K159" s="11">
        <v>15</v>
      </c>
    </row>
    <row r="160" spans="1:11" ht="18" customHeight="1" x14ac:dyDescent="0.25">
      <c r="A160" s="7">
        <v>159</v>
      </c>
      <c r="B160" s="8" t="s">
        <v>48</v>
      </c>
      <c r="C160" s="7" t="s">
        <v>183</v>
      </c>
      <c r="D160" s="9">
        <f>'[159]12-24'!$D$17</f>
        <v>2369</v>
      </c>
      <c r="E160" s="9">
        <f>'[159]12-24'!$E$17</f>
        <v>1602</v>
      </c>
      <c r="F160" s="9">
        <f>'[159]12-24'!$D$32</f>
        <v>3147</v>
      </c>
      <c r="G160" s="10">
        <f>'[159]12-24'!$D$35</f>
        <v>1</v>
      </c>
      <c r="H160" s="9" t="s">
        <v>184</v>
      </c>
      <c r="I160" s="9">
        <f>'[159]12-24'!$K$7</f>
        <v>4.5</v>
      </c>
      <c r="J160" s="11">
        <f t="shared" si="4"/>
        <v>5.8849999999999998</v>
      </c>
      <c r="K160" s="11">
        <v>5</v>
      </c>
    </row>
    <row r="161" spans="1:11" ht="18" customHeight="1" x14ac:dyDescent="0.25">
      <c r="A161" s="7">
        <v>160</v>
      </c>
      <c r="B161" s="8" t="s">
        <v>48</v>
      </c>
      <c r="C161" s="7" t="s">
        <v>185</v>
      </c>
      <c r="D161" s="9">
        <f>'[160]12-24'!$D$17</f>
        <v>4920</v>
      </c>
      <c r="E161" s="9">
        <f>'[160]12-24'!$E$17</f>
        <v>8025.9</v>
      </c>
      <c r="F161" s="9">
        <f>'[160]12-24'!$D$32</f>
        <v>11277.2</v>
      </c>
      <c r="G161" s="10">
        <f>'[160]12-24'!$D$35</f>
        <v>1</v>
      </c>
      <c r="H161" s="9">
        <f>'[160]12-24'!$D$31</f>
        <v>23224440</v>
      </c>
      <c r="I161" s="9">
        <f>'[160]12-24'!$K$7</f>
        <v>4.5</v>
      </c>
      <c r="J161" s="11">
        <f t="shared" si="4"/>
        <v>17.655000000000001</v>
      </c>
      <c r="K161" s="11">
        <v>15</v>
      </c>
    </row>
    <row r="162" spans="1:11" ht="18" customHeight="1" x14ac:dyDescent="0.25">
      <c r="A162" s="7">
        <v>161</v>
      </c>
      <c r="B162" s="8" t="s">
        <v>48</v>
      </c>
      <c r="C162" s="7" t="s">
        <v>186</v>
      </c>
      <c r="D162" s="9">
        <f>'[161]12-24'!$D$17</f>
        <v>2406</v>
      </c>
      <c r="E162" s="9">
        <f>'[161]12-24'!$E$17</f>
        <v>2998</v>
      </c>
      <c r="F162" s="9">
        <f>'[161]12-24'!$D$32</f>
        <v>4633</v>
      </c>
      <c r="G162" s="10">
        <f>'[161]12-24'!$D$35</f>
        <v>1</v>
      </c>
      <c r="H162" s="9" t="str">
        <f>'[161]12-24'!$D$31</f>
        <v>A8019548</v>
      </c>
      <c r="I162" s="9">
        <f>'[161]12-24'!$K$7</f>
        <v>2.97</v>
      </c>
      <c r="J162" s="11">
        <f t="shared" si="4"/>
        <v>5.8849999999999998</v>
      </c>
      <c r="K162" s="11">
        <v>5</v>
      </c>
    </row>
    <row r="163" spans="1:11" ht="18" customHeight="1" x14ac:dyDescent="0.25">
      <c r="A163" s="7">
        <v>162</v>
      </c>
      <c r="B163" s="8" t="s">
        <v>48</v>
      </c>
      <c r="C163" s="7" t="s">
        <v>187</v>
      </c>
      <c r="D163" s="9">
        <f>'[162]12-24'!$D$17</f>
        <v>1545</v>
      </c>
      <c r="E163" s="9">
        <f>'[162]12-24'!$E$17</f>
        <v>1581</v>
      </c>
      <c r="F163" s="9">
        <f>'[162]12-24'!$D$32</f>
        <v>3041</v>
      </c>
      <c r="G163" s="10">
        <f>'[162]12-24'!$D$35</f>
        <v>1</v>
      </c>
      <c r="H163" s="9" t="str">
        <f>'[162]12-24'!$D$31</f>
        <v>A8537235</v>
      </c>
      <c r="I163" s="9">
        <f>'[162]12-24'!$K$7</f>
        <v>4.5</v>
      </c>
      <c r="J163" s="11">
        <f t="shared" si="4"/>
        <v>11.77</v>
      </c>
      <c r="K163" s="11">
        <v>10</v>
      </c>
    </row>
    <row r="164" spans="1:11" ht="18" customHeight="1" x14ac:dyDescent="0.25">
      <c r="A164" s="7">
        <v>163</v>
      </c>
      <c r="B164" s="8" t="s">
        <v>48</v>
      </c>
      <c r="C164" s="7" t="s">
        <v>188</v>
      </c>
      <c r="D164" s="9">
        <f>'[163]12-24'!$D$17</f>
        <v>2520</v>
      </c>
      <c r="E164" s="9">
        <f>'[163]12-24'!$E$17</f>
        <v>1700</v>
      </c>
      <c r="F164" s="9">
        <f>'[163]12-24'!$D$32</f>
        <v>5328</v>
      </c>
      <c r="G164" s="10">
        <f>'[163]12-24'!$D$35</f>
        <v>1</v>
      </c>
      <c r="H164" s="9">
        <f>'[163]12-24'!$D$31</f>
        <v>23568450</v>
      </c>
      <c r="I164" s="9">
        <f>'[163]12-24'!$K$7</f>
        <v>4.5</v>
      </c>
      <c r="J164" s="11">
        <f t="shared" si="4"/>
        <v>9.4160000000000004</v>
      </c>
      <c r="K164" s="11">
        <v>8</v>
      </c>
    </row>
    <row r="165" spans="1:11" ht="18" customHeight="1" x14ac:dyDescent="0.25">
      <c r="A165" s="7">
        <v>164</v>
      </c>
      <c r="B165" s="8" t="s">
        <v>48</v>
      </c>
      <c r="C165" s="7" t="s">
        <v>189</v>
      </c>
      <c r="D165" s="9">
        <f>'[164]12-24'!$D$17</f>
        <v>3061</v>
      </c>
      <c r="E165" s="9">
        <f>'[164]12-24'!$E$17</f>
        <v>1241</v>
      </c>
      <c r="F165" s="9">
        <f>'[164]12-24'!$D$32</f>
        <v>2618</v>
      </c>
      <c r="G165" s="10">
        <f>'[164]12-24'!$D$35</f>
        <v>1</v>
      </c>
      <c r="H165" s="9" t="str">
        <f>'[164]12-24'!$D$31</f>
        <v>A8330</v>
      </c>
      <c r="I165" s="9">
        <f>'[164]12-24'!$K$7</f>
        <v>2.97</v>
      </c>
      <c r="J165" s="11">
        <f t="shared" si="4"/>
        <v>5.8849999999999998</v>
      </c>
      <c r="K165" s="11">
        <v>5</v>
      </c>
    </row>
    <row r="166" spans="1:11" ht="18" customHeight="1" x14ac:dyDescent="0.25">
      <c r="A166" s="7">
        <v>165</v>
      </c>
      <c r="B166" s="8" t="s">
        <v>48</v>
      </c>
      <c r="C166" s="7" t="s">
        <v>190</v>
      </c>
      <c r="D166" s="9">
        <f>'[165]12-24'!$D$17</f>
        <v>952</v>
      </c>
      <c r="E166" s="9">
        <f>'[165]12-24'!$E$17</f>
        <v>2232</v>
      </c>
      <c r="F166" s="9">
        <f>'[165]12-24'!$D$32</f>
        <v>26570</v>
      </c>
      <c r="G166" s="10">
        <f>'[165]12-24'!$D$35</f>
        <v>1</v>
      </c>
      <c r="H166" s="9">
        <f>'[165]12-24'!$D$31</f>
        <v>4007292</v>
      </c>
      <c r="I166" s="9">
        <f>'[165]12-24'!$K$7</f>
        <v>4.5</v>
      </c>
      <c r="J166" s="11">
        <f t="shared" si="4"/>
        <v>5.8849999999999998</v>
      </c>
      <c r="K166" s="11">
        <v>5</v>
      </c>
    </row>
    <row r="167" spans="1:11" ht="18" customHeight="1" x14ac:dyDescent="0.25">
      <c r="A167" s="7">
        <v>166</v>
      </c>
      <c r="B167" s="8" t="s">
        <v>48</v>
      </c>
      <c r="C167" s="7" t="s">
        <v>191</v>
      </c>
      <c r="D167" s="9">
        <f>'[166]12-24'!$D$17</f>
        <v>1688.29</v>
      </c>
      <c r="E167" s="9">
        <f>'[166]12-24'!$E$17</f>
        <v>1051.48</v>
      </c>
      <c r="F167" s="9">
        <f>'[166]12-24'!$D$32</f>
        <v>3540</v>
      </c>
      <c r="G167" s="10">
        <f>'[166]12-24'!$D$35</f>
        <v>1</v>
      </c>
      <c r="H167" s="9">
        <f>'[166]12-24'!$D$31</f>
        <v>24507199</v>
      </c>
      <c r="I167" s="9">
        <f>'[166]12-24'!$K$7</f>
        <v>2.62</v>
      </c>
      <c r="J167" s="11">
        <f t="shared" si="4"/>
        <v>14.124000000000001</v>
      </c>
      <c r="K167" s="11">
        <v>12</v>
      </c>
    </row>
    <row r="168" spans="1:11" ht="18" customHeight="1" x14ac:dyDescent="0.25">
      <c r="A168" s="7">
        <v>167</v>
      </c>
      <c r="B168" s="8" t="s">
        <v>48</v>
      </c>
      <c r="C168" s="7" t="s">
        <v>192</v>
      </c>
      <c r="D168" s="9">
        <f>'[167]12-24'!$D$17</f>
        <v>740</v>
      </c>
      <c r="E168" s="9">
        <f>'[167]12-24'!$E$17</f>
        <v>664</v>
      </c>
      <c r="F168" s="9">
        <f>'[167]12-24'!$D$32</f>
        <v>2104</v>
      </c>
      <c r="G168" s="10">
        <f>'[167]12-24'!$D$35</f>
        <v>1</v>
      </c>
      <c r="H168" s="9">
        <f>'[167]12-24'!$D$31</f>
        <v>8700221</v>
      </c>
      <c r="I168" s="9">
        <f>'[167]12-24'!$K$7</f>
        <v>2.62</v>
      </c>
      <c r="J168" s="11">
        <f t="shared" si="4"/>
        <v>5.8849999999999998</v>
      </c>
      <c r="K168" s="11">
        <v>5</v>
      </c>
    </row>
    <row r="169" spans="1:11" ht="18" customHeight="1" x14ac:dyDescent="0.25">
      <c r="A169" s="7">
        <v>168</v>
      </c>
      <c r="B169" s="8" t="s">
        <v>48</v>
      </c>
      <c r="C169" s="7" t="s">
        <v>193</v>
      </c>
      <c r="D169" s="9">
        <f>'[168]12-24'!$D$17</f>
        <v>1386</v>
      </c>
      <c r="E169" s="9">
        <f>'[168]12-24'!$E$17</f>
        <v>964</v>
      </c>
      <c r="F169" s="9">
        <f>'[168]12-24'!$D$32</f>
        <v>9645</v>
      </c>
      <c r="G169" s="10">
        <f>'[168]12-24'!$D$35</f>
        <v>1</v>
      </c>
      <c r="H169" s="9">
        <f>'[168]12-24'!$D$31</f>
        <v>53015057</v>
      </c>
      <c r="I169" s="9">
        <f>'[168]12-24'!$K$7</f>
        <v>2.97</v>
      </c>
      <c r="J169" s="11">
        <f t="shared" si="4"/>
        <v>3.5310000000000001</v>
      </c>
      <c r="K169" s="11">
        <v>3</v>
      </c>
    </row>
    <row r="170" spans="1:11" ht="18" customHeight="1" x14ac:dyDescent="0.25">
      <c r="A170" s="7">
        <v>169</v>
      </c>
      <c r="B170" s="8" t="s">
        <v>48</v>
      </c>
      <c r="C170" s="7" t="s">
        <v>194</v>
      </c>
      <c r="D170" s="9">
        <f>'[169]12-24'!$D$17</f>
        <v>479</v>
      </c>
      <c r="E170" s="9">
        <f>'[169]12-24'!$E$17</f>
        <v>514</v>
      </c>
      <c r="F170" s="9">
        <f>'[169]12-24'!$D$32</f>
        <v>7608</v>
      </c>
      <c r="G170" s="10">
        <f>'[169]12-24'!$D$35</f>
        <v>1</v>
      </c>
      <c r="H170" s="9" t="str">
        <f>'[169]12-24'!$D$31</f>
        <v>E101580</v>
      </c>
      <c r="I170" s="9">
        <f>'[169]12-24'!$K$7</f>
        <v>2.62</v>
      </c>
      <c r="J170" s="11">
        <f t="shared" si="4"/>
        <v>15.301</v>
      </c>
      <c r="K170" s="11">
        <v>13</v>
      </c>
    </row>
    <row r="171" spans="1:11" ht="18" customHeight="1" x14ac:dyDescent="0.25">
      <c r="A171" s="7">
        <v>170</v>
      </c>
      <c r="B171" s="8" t="s">
        <v>48</v>
      </c>
      <c r="C171" s="7" t="s">
        <v>195</v>
      </c>
      <c r="D171" s="9">
        <f>'[170]12-24'!$D$17</f>
        <v>755</v>
      </c>
      <c r="E171" s="9">
        <f>'[170]12-24'!$E$17</f>
        <v>7</v>
      </c>
      <c r="F171" s="9">
        <f>'[170]12-24'!$D$32</f>
        <v>1054</v>
      </c>
      <c r="G171" s="10">
        <f>'[170]12-24'!$D$35</f>
        <v>1</v>
      </c>
      <c r="H171" s="9">
        <f>'[170]12-24'!$D$31</f>
        <v>8758670</v>
      </c>
      <c r="I171" s="9">
        <f>'[170]12-24'!$K$7</f>
        <v>3.79</v>
      </c>
      <c r="J171" s="11">
        <f t="shared" si="4"/>
        <v>58.85</v>
      </c>
      <c r="K171" s="11">
        <v>50</v>
      </c>
    </row>
    <row r="173" spans="1:11" x14ac:dyDescent="0.25">
      <c r="C173" s="7"/>
      <c r="D173" s="12"/>
      <c r="E173" s="12"/>
      <c r="F173" s="12"/>
      <c r="G173" s="13"/>
    </row>
  </sheetData>
  <conditionalFormatting sqref="C10:C17 C19 C29:C30">
    <cfRule type="duplicateValues" dxfId="65" priority="62"/>
  </conditionalFormatting>
  <conditionalFormatting sqref="C18">
    <cfRule type="duplicateValues" dxfId="64" priority="49"/>
  </conditionalFormatting>
  <conditionalFormatting sqref="C20">
    <cfRule type="duplicateValues" dxfId="63" priority="45"/>
  </conditionalFormatting>
  <conditionalFormatting sqref="C21">
    <cfRule type="duplicateValues" dxfId="61" priority="47"/>
    <cfRule type="duplicateValues" dxfId="62" priority="48"/>
  </conditionalFormatting>
  <conditionalFormatting sqref="C22">
    <cfRule type="duplicateValues" dxfId="60" priority="46"/>
  </conditionalFormatting>
  <conditionalFormatting sqref="C23">
    <cfRule type="duplicateValues" dxfId="59" priority="38"/>
  </conditionalFormatting>
  <conditionalFormatting sqref="C24:C26">
    <cfRule type="duplicateValues" dxfId="58" priority="31"/>
  </conditionalFormatting>
  <conditionalFormatting sqref="C27">
    <cfRule type="duplicateValues" dxfId="57" priority="30"/>
  </conditionalFormatting>
  <conditionalFormatting sqref="C28">
    <cfRule type="duplicateValues" dxfId="56" priority="8"/>
  </conditionalFormatting>
  <conditionalFormatting sqref="C36">
    <cfRule type="duplicateValues" dxfId="55" priority="13"/>
    <cfRule type="duplicateValues" dxfId="54" priority="14"/>
  </conditionalFormatting>
  <conditionalFormatting sqref="C45">
    <cfRule type="duplicateValues" dxfId="53" priority="60"/>
  </conditionalFormatting>
  <conditionalFormatting sqref="C46:C48">
    <cfRule type="duplicateValues" dxfId="51" priority="56"/>
    <cfRule type="duplicateValues" dxfId="52" priority="57"/>
    <cfRule type="duplicateValues" dxfId="50" priority="58"/>
  </conditionalFormatting>
  <conditionalFormatting sqref="C49">
    <cfRule type="duplicateValues" dxfId="47" priority="42"/>
    <cfRule type="duplicateValues" dxfId="48" priority="43"/>
    <cfRule type="duplicateValues" dxfId="49" priority="44"/>
  </conditionalFormatting>
  <conditionalFormatting sqref="C50">
    <cfRule type="duplicateValues" dxfId="45" priority="35"/>
    <cfRule type="duplicateValues" dxfId="46" priority="36"/>
    <cfRule type="duplicateValues" dxfId="44" priority="37"/>
  </conditionalFormatting>
  <conditionalFormatting sqref="C51:C53">
    <cfRule type="duplicateValues" dxfId="43" priority="27"/>
    <cfRule type="duplicateValues" dxfId="42" priority="28"/>
    <cfRule type="duplicateValues" dxfId="41" priority="29"/>
  </conditionalFormatting>
  <conditionalFormatting sqref="C54:C60">
    <cfRule type="duplicateValues" dxfId="40" priority="5"/>
    <cfRule type="duplicateValues" dxfId="39" priority="6"/>
    <cfRule type="duplicateValues" dxfId="38" priority="7"/>
  </conditionalFormatting>
  <conditionalFormatting sqref="C71:C76">
    <cfRule type="duplicateValues" dxfId="37" priority="64"/>
  </conditionalFormatting>
  <conditionalFormatting sqref="C77 C79">
    <cfRule type="duplicateValues" dxfId="36" priority="26"/>
  </conditionalFormatting>
  <conditionalFormatting sqref="C78">
    <cfRule type="duplicateValues" dxfId="35" priority="9"/>
  </conditionalFormatting>
  <conditionalFormatting sqref="C80:C86">
    <cfRule type="duplicateValues" dxfId="34" priority="66"/>
  </conditionalFormatting>
  <conditionalFormatting sqref="C95">
    <cfRule type="duplicateValues" dxfId="33" priority="59"/>
  </conditionalFormatting>
  <conditionalFormatting sqref="C96:C121">
    <cfRule type="duplicateValues" dxfId="32" priority="63"/>
  </conditionalFormatting>
  <conditionalFormatting sqref="C122:C123">
    <cfRule type="duplicateValues" dxfId="31" priority="25"/>
  </conditionalFormatting>
  <conditionalFormatting sqref="C124">
    <cfRule type="duplicateValues" dxfId="30" priority="17"/>
  </conditionalFormatting>
  <conditionalFormatting sqref="C125">
    <cfRule type="duplicateValues" dxfId="29" priority="15"/>
  </conditionalFormatting>
  <conditionalFormatting sqref="C126">
    <cfRule type="duplicateValues" dxfId="28" priority="16"/>
  </conditionalFormatting>
  <conditionalFormatting sqref="C127">
    <cfRule type="duplicateValues" dxfId="27" priority="18"/>
  </conditionalFormatting>
  <conditionalFormatting sqref="C128:C143">
    <cfRule type="duplicateValues" dxfId="26" priority="4"/>
  </conditionalFormatting>
  <conditionalFormatting sqref="C144:C147 C61:C70 C2:C9 C31:C35 C149:C150 C87:C95 C37:C45">
    <cfRule type="duplicateValues" dxfId="25" priority="61"/>
  </conditionalFormatting>
  <conditionalFormatting sqref="C148">
    <cfRule type="duplicateValues" dxfId="23" priority="54"/>
    <cfRule type="duplicateValues" dxfId="24" priority="55"/>
  </conditionalFormatting>
  <conditionalFormatting sqref="C151">
    <cfRule type="duplicateValues" dxfId="22" priority="50"/>
    <cfRule type="duplicateValues" dxfId="21" priority="51"/>
    <cfRule type="duplicateValues" dxfId="20" priority="52"/>
  </conditionalFormatting>
  <conditionalFormatting sqref="C152">
    <cfRule type="duplicateValues" dxfId="19" priority="39"/>
    <cfRule type="duplicateValues" dxfId="18" priority="40"/>
    <cfRule type="duplicateValues" dxfId="17" priority="41"/>
  </conditionalFormatting>
  <conditionalFormatting sqref="C153:C157">
    <cfRule type="duplicateValues" dxfId="15" priority="32"/>
    <cfRule type="duplicateValues" dxfId="16" priority="33"/>
    <cfRule type="duplicateValues" dxfId="14" priority="34"/>
  </conditionalFormatting>
  <conditionalFormatting sqref="C158">
    <cfRule type="duplicateValues" dxfId="13" priority="19"/>
    <cfRule type="duplicateValues" dxfId="12" priority="20"/>
    <cfRule type="duplicateValues" dxfId="11" priority="21"/>
  </conditionalFormatting>
  <conditionalFormatting sqref="C159:C161 C171">
    <cfRule type="duplicateValues" dxfId="10" priority="23"/>
  </conditionalFormatting>
  <conditionalFormatting sqref="C159:C161">
    <cfRule type="duplicateValues" dxfId="8" priority="22"/>
    <cfRule type="duplicateValues" dxfId="9" priority="24"/>
  </conditionalFormatting>
  <conditionalFormatting sqref="C162:C163">
    <cfRule type="duplicateValues" dxfId="5" priority="10"/>
    <cfRule type="duplicateValues" dxfId="6" priority="11"/>
    <cfRule type="duplicateValues" dxfId="7" priority="12"/>
  </conditionalFormatting>
  <conditionalFormatting sqref="C164">
    <cfRule type="duplicateValues" dxfId="4" priority="3"/>
  </conditionalFormatting>
  <conditionalFormatting sqref="C165:C170">
    <cfRule type="duplicateValues" dxfId="3" priority="2"/>
  </conditionalFormatting>
  <conditionalFormatting sqref="C172:G65350 C144:C147 C61:C70 C31:C35 C149:C150 C87:C95 C37:C45 C2:C9 C1:G1">
    <cfRule type="duplicateValues" dxfId="2" priority="65"/>
  </conditionalFormatting>
  <conditionalFormatting sqref="C173:G173">
    <cfRule type="duplicateValues" dxfId="1" priority="53"/>
  </conditionalFormatting>
  <conditionalFormatting sqref="H1:H1048576">
    <cfRule type="duplicateValues" dxfId="0" priority="1"/>
  </conditionalFormatting>
  <printOptions horizontalCentered="1"/>
  <pageMargins left="0.23622047244094491" right="0.23622047244094491" top="0.19685039370078741" bottom="0.19685039370078741" header="0.19685039370078741" footer="0.31496062992125984"/>
  <pageSetup scale="84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21 RR No Wise (2)</vt:lpstr>
      <vt:lpstr>'21 RR No Wise (2)'!Print_Area</vt:lpstr>
      <vt:lpstr>'21 RR No Wise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Karthik Anand</dc:creator>
  <cp:lastModifiedBy>Karthik Anand</cp:lastModifiedBy>
  <dcterms:created xsi:type="dcterms:W3CDTF">2025-02-24T08:58:40Z</dcterms:created>
  <dcterms:modified xsi:type="dcterms:W3CDTF">2025-02-24T08:58:57Z</dcterms:modified>
</cp:coreProperties>
</file>