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hubham.gs\Downloads\"/>
    </mc:Choice>
  </mc:AlternateContent>
  <xr:revisionPtr revIDLastSave="0" documentId="13_ncr:1_{66916D6B-E74A-419E-BDF0-4BFD1FFD0F64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ummary" sheetId="2" r:id="rId1"/>
    <sheet name="FPPA Calculations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K22" i="1"/>
  <c r="E4" i="2"/>
  <c r="K11" i="1"/>
  <c r="K12" i="1" s="1"/>
</calcChain>
</file>

<file path=xl/sharedStrings.xml><?xml version="1.0" encoding="utf-8"?>
<sst xmlns="http://schemas.openxmlformats.org/spreadsheetml/2006/main" count="72" uniqueCount="60">
  <si>
    <t>2024-04-30</t>
  </si>
  <si>
    <t>2024-03-31</t>
  </si>
  <si>
    <t>2024-08-31</t>
  </si>
  <si>
    <t>2024-07-31</t>
  </si>
  <si>
    <t>2024-06-30</t>
  </si>
  <si>
    <t>2024-05-31</t>
  </si>
  <si>
    <t>2024-09-30</t>
  </si>
  <si>
    <t>2024-10-31</t>
  </si>
  <si>
    <t>2024-11-30</t>
  </si>
  <si>
    <t>BILL MONTH</t>
  </si>
  <si>
    <t>READING DATE</t>
  </si>
  <si>
    <t>PREVIOUS READING DATE</t>
  </si>
  <si>
    <t>TOTAL UNITS</t>
  </si>
  <si>
    <t>EXISTING FC</t>
  </si>
  <si>
    <t>EXISTING EC</t>
  </si>
  <si>
    <t>EXISTING TOTAL AMOUNT</t>
  </si>
  <si>
    <t>REVISED FC</t>
  </si>
  <si>
    <t>REVISED EC</t>
  </si>
  <si>
    <t>REVISED TOTAL AMOUNT</t>
  </si>
  <si>
    <t>TOATAL TARIFF DIFFERENCE AMOUNT</t>
  </si>
  <si>
    <t>Month</t>
  </si>
  <si>
    <t>Rates in %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</si>
  <si>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</si>
  <si>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</si>
  <si>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</si>
  <si>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</si>
  <si>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</si>
  <si>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</si>
  <si>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</si>
  <si>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</si>
  <si>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-19,70,878.38</t>
  </si>
  <si>
    <t>FPPA</t>
  </si>
  <si>
    <t>ConID: 1000345281
Name: M/S Shyam Century Ferrous Ltd.,
Address: E.P.I.P.,Rajabagan,Byrnihat Byrnihat 
Load:24500 KVA
Category:FAEHT</t>
  </si>
  <si>
    <t>FPPA Calculations:</t>
  </si>
  <si>
    <t>Per month installment (6 months)</t>
  </si>
  <si>
    <t>FPPA from May 24 to October 24</t>
  </si>
  <si>
    <t>December</t>
  </si>
  <si>
    <t>January</t>
  </si>
  <si>
    <t>February</t>
  </si>
  <si>
    <t>March</t>
  </si>
  <si>
    <t>Bill Month</t>
  </si>
  <si>
    <t>Energy Charges</t>
  </si>
  <si>
    <t>Revised Energy Charges</t>
  </si>
  <si>
    <t>Total FPPA (A)</t>
  </si>
  <si>
    <t>Total (B)</t>
  </si>
  <si>
    <t>Total FPPA (C=A+B)</t>
  </si>
  <si>
    <t>Per Month fppa given (D)</t>
  </si>
  <si>
    <t>Balance FPPA Amount (C-E)</t>
  </si>
  <si>
    <t>FPPA from Nov 24 to March 25</t>
  </si>
  <si>
    <t>FPPA Charges Summary</t>
  </si>
  <si>
    <t>Total</t>
  </si>
  <si>
    <t>Per month Tariff Diff amount (9 months)</t>
  </si>
  <si>
    <t>FPPA Rates</t>
  </si>
  <si>
    <t>SlNo</t>
  </si>
  <si>
    <t>Tariff Adjustment</t>
  </si>
  <si>
    <t>Balance</t>
  </si>
  <si>
    <t>FPPA Charges</t>
  </si>
  <si>
    <t>Charges</t>
  </si>
  <si>
    <t>Aready Adjusted</t>
  </si>
  <si>
    <t>Already Levy (3 months)(E=D*3)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</si>
</sst>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/>
    <xf numFmtId="0" fontId="0" fillId="0" borderId="1" xfId="0" applyBorder="1"/>
    <xf numFmtId="10" fontId="0" fillId="0" borderId="1" xfId="0" applyNumberFormat="1" applyBorder="1"/>
    <xf numFmtId="0" fontId="0" fillId="2" borderId="1" xfId="0" applyFill="1" applyBorder="1"/>
    <xf numFmtId="10" fontId="0" fillId="2" borderId="1" xfId="0" applyNumberFormat="1" applyFill="1" applyBorder="1"/>
    <xf numFmtId="0" fontId="1" fillId="0" borderId="1" xfId="0" applyFont="1" applyBorder="1"/>
    <xf numFmtId="16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  <xf numFmtId="0" fontId="1" fillId="0" borderId="3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17" fontId="0" fillId="0" borderId="0" xfId="0" applyNumberFormat="1"/>
    <xf numFmtId="17" fontId="0" fillId="0" borderId="1" xfId="0" applyNumberFormat="1" applyBorder="1"/>
    <xf numFmtId="0" fontId="0" fillId="0" borderId="0" xfId="0" applyBorder="1"/>
    <xf numFmtId="2" fontId="0" fillId="0" borderId="0" xfId="0" applyNumberFormat="1" applyBorder="1"/>
    <xf numFmtId="2" fontId="0" fillId="0" borderId="0" xfId="0" applyNumberFormat="1" applyFont="1" applyBorder="1"/>
    <xf numFmtId="4" fontId="0" fillId="0" borderId="1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43" fontId="0" fillId="0" borderId="1" xfId="1" applyFont="1" applyBorder="1"/>
    <xf numFmtId="43" fontId="0" fillId="0" borderId="0" xfId="1" applyFont="1"/>
    <xf numFmtId="43" fontId="0" fillId="2" borderId="1" xfId="1" applyFont="1" applyFill="1" applyBorder="1"/>
    <xf numFmtId="43" fontId="1" fillId="0" borderId="2" xfId="1" applyFont="1" applyBorder="1" applyAlignment="1">
      <alignment horizontal="center" wrapText="1"/>
    </xf>
    <xf numFmtId="43" fontId="0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horizontal="right"/>
    </xf>
    <xf numFmtId="43" fontId="1" fillId="0" borderId="1" xfId="1" applyFont="1" applyBorder="1" applyAlignment="1">
      <alignment horizontal="center" wrapText="1"/>
    </xf>
    <xf numFmtId="43" fontId="1" fillId="0" borderId="1" xfId="1" applyFont="1" applyBorder="1"/>
    <xf numFmtId="43" fontId="0" fillId="0" borderId="0" xfId="1" applyFont="1" applyBorder="1"/>
    <xf numFmtId="43" fontId="0" fillId="0" borderId="0" xfId="1" applyFont="1" applyBorder="1" applyAlignment="1">
      <alignment horizontal="right"/>
    </xf>
    <xf numFmtId="43" fontId="3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" xfId="1" applyFont="1" applyBorder="1" applyAlignment="1">
      <alignment horizontal="center"/>
    </xf>
    <xf numFmtId="43" fontId="1" fillId="0" borderId="1" xfId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workbookViewId="0">
      <selection activeCell="E2" sqref="E2"/>
    </sheetView>
  </sheetViews>
  <sheetFormatPr defaultRowHeight="14.4" x14ac:dyDescent="0.3"/>
  <cols>
    <col min="2" max="2" width="16.6640625" bestFit="1" customWidth="1"/>
    <col min="3" max="3" width="15.6640625" customWidth="1"/>
    <col min="4" max="4" width="16.44140625" bestFit="1" customWidth="1"/>
    <col min="5" max="5" width="14.21875" bestFit="1" customWidth="1"/>
  </cols>
  <sheetData>
    <row r="1" spans="1:5" x14ac:dyDescent="0.3">
      <c r="A1" s="6" t="s">
        <v>53</v>
      </c>
      <c r="B1" s="6" t="s">
        <v>57</v>
      </c>
      <c r="C1" s="6" t="s">
        <v>50</v>
      </c>
      <c r="D1" s="6" t="s">
        <v>58</v>
      </c>
      <c r="E1" s="6" t="s">
        <v>55</v>
      </c>
    </row>
    <row r="2" spans="1:5" ht="32.25" customHeight="1" x14ac:dyDescent="0.3">
      <c r="A2" s="2">
        <v>1</v>
      </c>
      <c r="B2" s="2" t="s">
        <v>54</v>
      </c>
      <c r="C2" s="19">
        <v>73997245.180000007</v>
      </c>
      <c r="D2" s="2">
        <v>32887664.52</v>
      </c>
      <c r="E2" s="28">
        <v>41109580.659999996</v>
      </c>
    </row>
    <row r="3" spans="1:5" ht="33" customHeight="1" x14ac:dyDescent="0.3">
      <c r="A3" s="2">
        <v>2</v>
      </c>
      <c r="B3" s="2" t="s">
        <v>56</v>
      </c>
      <c r="C3" s="2">
        <v>-10792310.380000001</v>
      </c>
      <c r="D3" s="2">
        <v>-7883513.5199999996</v>
      </c>
      <c r="E3" s="28">
        <v>-4879675.2400000012</v>
      </c>
    </row>
    <row r="4" spans="1:5" ht="36.75" customHeight="1" x14ac:dyDescent="0.3">
      <c r="A4" s="20" t="s">
        <v>50</v>
      </c>
      <c r="B4" s="21"/>
      <c r="C4" s="21"/>
      <c r="D4" s="22"/>
      <c r="E4" s="41">
        <f>E2+E3</f>
        <v>36229905.419999994</v>
      </c>
    </row>
  </sheetData>
  <mergeCells count="1">
    <mergeCell ref="A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7"/>
  <sheetViews>
    <sheetView topLeftCell="A2" workbookViewId="0">
      <selection activeCell="K23" sqref="K23"/>
    </sheetView>
  </sheetViews>
  <sheetFormatPr defaultRowHeight="14.4" x14ac:dyDescent="0.3"/>
  <cols>
    <col min="1" max="1" width="11.88671875" bestFit="1" customWidth="1"/>
    <col min="2" max="2" width="13.88671875" customWidth="1"/>
    <col min="3" max="3" width="14.33203125" customWidth="1"/>
    <col min="4" max="4" width="12.44140625" bestFit="1" customWidth="1"/>
    <col min="5" max="5" width="22.33203125" bestFit="1" customWidth="1"/>
    <col min="6" max="6" width="12" bestFit="1" customWidth="1"/>
    <col min="7" max="7" width="15.109375" customWidth="1"/>
    <col min="8" max="8" width="11" bestFit="1" customWidth="1"/>
    <col min="9" max="9" width="12.33203125" bestFit="1" customWidth="1"/>
    <col min="10" max="10" width="15.5546875" customWidth="1"/>
    <col min="11" max="11" width="18.6640625" customWidth="1"/>
    <col min="13" max="13" width="12" bestFit="1" customWidth="1"/>
  </cols>
  <sheetData>
    <row r="1" spans="1:11" ht="76.5" customHeight="1" x14ac:dyDescent="0.3">
      <c r="A1" s="25" t="s">
        <v>32</v>
      </c>
      <c r="B1" s="25"/>
      <c r="C1" s="25"/>
      <c r="D1" s="25"/>
    </row>
    <row r="2" spans="1:11" s="13" customFormat="1" ht="33" customHeight="1" x14ac:dyDescent="0.3">
      <c r="A2" s="11" t="s">
        <v>9</v>
      </c>
      <c r="B2" s="11" t="s">
        <v>10</v>
      </c>
      <c r="C2" s="11" t="s">
        <v>11</v>
      </c>
      <c r="D2" s="11" t="s">
        <v>12</v>
      </c>
      <c r="E2" s="11" t="s">
        <v>13</v>
      </c>
      <c r="F2" s="11" t="s">
        <v>14</v>
      </c>
      <c r="G2" s="11" t="s">
        <v>15</v>
      </c>
      <c r="H2" s="11" t="s">
        <v>16</v>
      </c>
      <c r="I2" s="12" t="s">
        <v>17</v>
      </c>
      <c r="J2" s="11" t="s">
        <v>18</v>
      </c>
      <c r="K2" s="11" t="s">
        <v>19</v>
      </c>
    </row>
    <row r="3" spans="1:11" x14ac:dyDescent="0.3">
      <c r="A3" s="7">
        <v>45771</v>
      </c>
      <c r="B3" s="2" t="s">
        <v>0</v>
      </c>
      <c r="C3" s="2" t="s">
        <v>1</v>
      </c>
      <c r="D3" s="2">
        <v>4823624</v>
      </c>
      <c r="E3" s="2">
        <v>5635000</v>
      </c>
      <c r="F3" s="2">
        <v>23635757.600000001</v>
      </c>
      <c r="G3" s="2">
        <v>29270757.600000001</v>
      </c>
      <c r="H3" s="2">
        <v>5911612.9000000004</v>
      </c>
      <c r="I3" s="2">
        <v>30676640.77</v>
      </c>
      <c r="J3" s="2">
        <v>36588253.670000002</v>
      </c>
      <c r="K3" s="2">
        <v>7317496.0700000003</v>
      </c>
    </row>
    <row r="4" spans="1:11" x14ac:dyDescent="0.3">
      <c r="A4" s="7">
        <v>45801</v>
      </c>
      <c r="B4" s="2" t="s">
        <v>5</v>
      </c>
      <c r="C4" s="2" t="s">
        <v>0</v>
      </c>
      <c r="D4" s="2">
        <v>6056780</v>
      </c>
      <c r="E4" s="2">
        <v>5822833.3300000001</v>
      </c>
      <c r="F4" s="2">
        <v>29678222</v>
      </c>
      <c r="G4" s="2">
        <v>35501055.329999998</v>
      </c>
      <c r="H4" s="2">
        <v>6329166.6699999999</v>
      </c>
      <c r="I4" s="2">
        <v>38823959.799999997</v>
      </c>
      <c r="J4" s="2">
        <v>45153126.469999999</v>
      </c>
      <c r="K4" s="2">
        <v>9652071.1400000006</v>
      </c>
    </row>
    <row r="5" spans="1:11" x14ac:dyDescent="0.3">
      <c r="A5" s="7">
        <v>45832</v>
      </c>
      <c r="B5" s="2" t="s">
        <v>4</v>
      </c>
      <c r="C5" s="2" t="s">
        <v>5</v>
      </c>
      <c r="D5" s="2">
        <v>8126640</v>
      </c>
      <c r="E5" s="2">
        <v>5635000</v>
      </c>
      <c r="F5" s="2">
        <v>39820536</v>
      </c>
      <c r="G5" s="2">
        <v>45455536</v>
      </c>
      <c r="H5" s="2">
        <v>5927419.3499999996</v>
      </c>
      <c r="I5" s="2">
        <v>52091762.399999999</v>
      </c>
      <c r="J5" s="2">
        <v>58019181.75</v>
      </c>
      <c r="K5" s="2">
        <v>12563645.75</v>
      </c>
    </row>
    <row r="6" spans="1:11" x14ac:dyDescent="0.3">
      <c r="A6" s="7">
        <v>45862</v>
      </c>
      <c r="B6" s="2" t="s">
        <v>3</v>
      </c>
      <c r="C6" s="2" t="s">
        <v>4</v>
      </c>
      <c r="D6" s="2">
        <v>11262420</v>
      </c>
      <c r="E6" s="2">
        <v>5822833.3300000001</v>
      </c>
      <c r="F6" s="2">
        <v>55185858</v>
      </c>
      <c r="G6" s="2">
        <v>61008691.329999998</v>
      </c>
      <c r="H6" s="2">
        <v>6329166.6699999999</v>
      </c>
      <c r="I6" s="2">
        <v>72192112.200000003</v>
      </c>
      <c r="J6" s="2">
        <v>78521278.870000005</v>
      </c>
      <c r="K6" s="2">
        <v>17512587.539999999</v>
      </c>
    </row>
    <row r="7" spans="1:11" x14ac:dyDescent="0.3">
      <c r="A7" s="7">
        <v>45893</v>
      </c>
      <c r="B7" s="2" t="s">
        <v>2</v>
      </c>
      <c r="C7" s="2" t="s">
        <v>3</v>
      </c>
      <c r="D7" s="2">
        <v>11081460</v>
      </c>
      <c r="E7" s="2">
        <v>5635000</v>
      </c>
      <c r="F7" s="2">
        <v>54299154</v>
      </c>
      <c r="G7" s="2">
        <v>59934154</v>
      </c>
      <c r="H7" s="2">
        <v>6125000</v>
      </c>
      <c r="I7" s="2">
        <v>71032158.599999994</v>
      </c>
      <c r="J7" s="2">
        <v>77157158.599999994</v>
      </c>
      <c r="K7" s="2">
        <v>17223004.600000001</v>
      </c>
    </row>
    <row r="8" spans="1:11" x14ac:dyDescent="0.3">
      <c r="A8" s="7">
        <v>45924</v>
      </c>
      <c r="B8" s="2" t="s">
        <v>6</v>
      </c>
      <c r="C8" s="2" t="s">
        <v>2</v>
      </c>
      <c r="D8" s="2">
        <v>1090260</v>
      </c>
      <c r="E8" s="2">
        <v>5453225.8099999996</v>
      </c>
      <c r="F8" s="2">
        <v>5342274</v>
      </c>
      <c r="G8" s="2">
        <v>10795499.810000001</v>
      </c>
      <c r="H8" s="2">
        <v>5927419.3499999996</v>
      </c>
      <c r="I8" s="2">
        <v>6988566.5999999996</v>
      </c>
      <c r="J8" s="2">
        <v>12915985.949999999</v>
      </c>
      <c r="K8" s="2">
        <v>2120486.14</v>
      </c>
    </row>
    <row r="9" spans="1:11" x14ac:dyDescent="0.3">
      <c r="A9" s="7">
        <v>45954</v>
      </c>
      <c r="B9" s="2" t="s">
        <v>7</v>
      </c>
      <c r="C9" s="2" t="s">
        <v>6</v>
      </c>
      <c r="D9" s="2">
        <v>4703060</v>
      </c>
      <c r="E9" s="2">
        <v>5822833.3300000001</v>
      </c>
      <c r="F9" s="2">
        <v>23044994</v>
      </c>
      <c r="G9" s="2">
        <v>28867827.329999998</v>
      </c>
      <c r="H9" s="2">
        <v>6329166.6699999999</v>
      </c>
      <c r="I9" s="2">
        <v>30146614.600000001</v>
      </c>
      <c r="J9" s="2">
        <v>36475781.270000003</v>
      </c>
      <c r="K9" s="2">
        <v>7607953.9400000004</v>
      </c>
    </row>
    <row r="10" spans="1:11" x14ac:dyDescent="0.3">
      <c r="A10" s="7">
        <v>45985</v>
      </c>
      <c r="B10" s="2" t="s">
        <v>8</v>
      </c>
      <c r="C10" s="2" t="s">
        <v>7</v>
      </c>
      <c r="D10" s="2">
        <v>2119510</v>
      </c>
      <c r="E10" s="2">
        <v>5927419.3499999996</v>
      </c>
      <c r="F10" s="2">
        <v>13586059.1</v>
      </c>
      <c r="G10" s="2">
        <v>19513478.449999999</v>
      </c>
      <c r="H10" s="2">
        <v>5927419.3499999996</v>
      </c>
      <c r="I10" s="2">
        <v>13586059.1</v>
      </c>
      <c r="J10" s="2">
        <v>19513478.449999999</v>
      </c>
      <c r="K10" s="2">
        <v>0</v>
      </c>
    </row>
    <row r="11" spans="1:11" x14ac:dyDescent="0.3">
      <c r="H11" s="24" t="s">
        <v>50</v>
      </c>
      <c r="I11" s="24"/>
      <c r="J11" s="24"/>
      <c r="K11" s="6">
        <f>SUM(K3:K10)</f>
        <v>73997245.180000007</v>
      </c>
    </row>
    <row r="12" spans="1:11" ht="15" customHeight="1" x14ac:dyDescent="0.3">
      <c r="A12" s="26" t="s">
        <v>33</v>
      </c>
      <c r="B12" s="26"/>
      <c r="H12" s="23" t="s">
        <v>51</v>
      </c>
      <c r="I12" s="23"/>
      <c r="J12" s="23"/>
      <c r="K12" s="6">
        <f>K11/9</f>
        <v>8221916.1311111115</v>
      </c>
    </row>
    <row r="13" spans="1:11" x14ac:dyDescent="0.3">
      <c r="D13" s="27" t="s">
        <v>35</v>
      </c>
      <c r="E13" s="27"/>
      <c r="F13" s="27"/>
      <c r="G13" s="27"/>
    </row>
    <row r="14" spans="1:11" x14ac:dyDescent="0.3">
      <c r="A14" s="1" t="s">
        <v>20</v>
      </c>
      <c r="B14" s="1" t="s">
        <v>21</v>
      </c>
      <c r="D14" s="6" t="s">
        <v>40</v>
      </c>
      <c r="E14" s="6" t="s">
        <v>42</v>
      </c>
      <c r="F14" s="6" t="s">
        <v>52</v>
      </c>
      <c r="G14" s="6" t="s">
        <v>31</v>
      </c>
      <c r="H14" s="10"/>
    </row>
    <row r="15" spans="1:11" x14ac:dyDescent="0.3">
      <c r="A15" s="2" t="s">
        <v>22</v>
      </c>
      <c r="B15" s="3">
        <v>7.4700000000000003E-2</v>
      </c>
      <c r="C15" s="14"/>
      <c r="D15" s="15">
        <v>45383</v>
      </c>
      <c r="E15" s="8">
        <v>30676640.77</v>
      </c>
      <c r="F15" s="2"/>
      <c r="G15" s="2"/>
    </row>
    <row r="16" spans="1:11" x14ac:dyDescent="0.3">
      <c r="A16" s="2" t="s">
        <v>23</v>
      </c>
      <c r="B16" s="3">
        <v>-4.0099999999999997E-2</v>
      </c>
      <c r="C16" s="14"/>
      <c r="D16" s="28">
        <v>45413</v>
      </c>
      <c r="E16" s="28">
        <v>38823959.799999997</v>
      </c>
      <c r="F16" s="28">
        <v>7.4700000000000003E-2</v>
      </c>
      <c r="G16" s="28">
        <v>2900149.7970599998</v>
      </c>
      <c r="H16" s="29"/>
      <c r="I16" s="29"/>
      <c r="J16" s="29"/>
      <c r="K16" s="29"/>
    </row>
    <row r="17" spans="1:11" x14ac:dyDescent="0.3">
      <c r="A17" s="4" t="s">
        <v>24</v>
      </c>
      <c r="B17" s="5">
        <v>1.41E-2</v>
      </c>
      <c r="C17" s="14"/>
      <c r="D17" s="28">
        <v>45444</v>
      </c>
      <c r="E17" s="28">
        <v>52091762.399999999</v>
      </c>
      <c r="F17" s="28">
        <v>-4.0099999999999997E-2</v>
      </c>
      <c r="G17" s="28">
        <v>-2088879.6722399998</v>
      </c>
      <c r="H17" s="29"/>
      <c r="I17" s="29"/>
      <c r="J17" s="29"/>
      <c r="K17" s="29"/>
    </row>
    <row r="18" spans="1:11" x14ac:dyDescent="0.3">
      <c r="A18" s="2" t="s">
        <v>25</v>
      </c>
      <c r="B18" s="3">
        <v>-0.15040000000000001</v>
      </c>
      <c r="C18" s="14"/>
      <c r="D18" s="28">
        <v>45474</v>
      </c>
      <c r="E18" s="28">
        <v>72192112.200000003</v>
      </c>
      <c r="F18" s="30">
        <v>1.41E-2</v>
      </c>
      <c r="G18" s="28">
        <v>1017908.78202</v>
      </c>
      <c r="H18" s="29"/>
      <c r="I18" s="29"/>
      <c r="J18" s="29"/>
      <c r="K18" s="29"/>
    </row>
    <row r="19" spans="1:11" x14ac:dyDescent="0.3">
      <c r="A19" s="2" t="s">
        <v>26</v>
      </c>
      <c r="B19" s="3">
        <v>-9.9900000000000003E-2</v>
      </c>
      <c r="C19" s="14"/>
      <c r="D19" s="28">
        <v>45505</v>
      </c>
      <c r="E19" s="28">
        <v>71032158.599999994</v>
      </c>
      <c r="F19" s="28">
        <v>-0.15040000000000001</v>
      </c>
      <c r="G19" s="28">
        <v>-10683236.653439999</v>
      </c>
      <c r="H19" s="29"/>
      <c r="I19" s="31" t="s">
        <v>49</v>
      </c>
      <c r="J19" s="31"/>
      <c r="K19" s="31"/>
    </row>
    <row r="20" spans="1:11" x14ac:dyDescent="0.3">
      <c r="A20" s="2" t="s">
        <v>27</v>
      </c>
      <c r="B20" s="3">
        <v>-7.5399999999999995E-2</v>
      </c>
      <c r="C20" s="14"/>
      <c r="D20" s="28">
        <v>45536</v>
      </c>
      <c r="E20" s="28">
        <v>6988566.5999999996</v>
      </c>
      <c r="F20" s="28">
        <v>-9.9900000000000003E-2</v>
      </c>
      <c r="G20" s="28">
        <v>-698157.80333999998</v>
      </c>
      <c r="H20" s="29"/>
      <c r="I20" s="32" t="s">
        <v>45</v>
      </c>
      <c r="J20" s="32"/>
      <c r="K20" s="28">
        <v>-10792310.380000001</v>
      </c>
    </row>
    <row r="21" spans="1:11" x14ac:dyDescent="0.3">
      <c r="A21" s="2" t="s">
        <v>28</v>
      </c>
      <c r="B21" s="3">
        <v>8.0000000000000002E-3</v>
      </c>
      <c r="C21" s="14"/>
      <c r="D21" s="28">
        <v>45566</v>
      </c>
      <c r="E21" s="28">
        <v>30146614.600000001</v>
      </c>
      <c r="F21" s="28">
        <v>-7.5399999999999995E-2</v>
      </c>
      <c r="G21" s="28">
        <v>-2273054.7408400001</v>
      </c>
      <c r="H21" s="29"/>
      <c r="I21" s="32" t="s">
        <v>46</v>
      </c>
      <c r="J21" s="32"/>
      <c r="K21" s="33" t="s">
        <v>30</v>
      </c>
    </row>
    <row r="22" spans="1:11" x14ac:dyDescent="0.3">
      <c r="A22" s="2" t="s">
        <v>29</v>
      </c>
      <c r="B22" s="3">
        <v>9.1000000000000004E-3</v>
      </c>
      <c r="D22" s="29"/>
      <c r="E22" s="34" t="s">
        <v>43</v>
      </c>
      <c r="F22" s="34"/>
      <c r="G22" s="35">
        <v>-11825270.290779997</v>
      </c>
      <c r="H22" s="29"/>
      <c r="I22" s="32" t="s">
        <v>59</v>
      </c>
      <c r="J22" s="32"/>
      <c r="K22" s="35">
        <f>K21*3</f>
        <v>-5912635.1399999997</v>
      </c>
    </row>
    <row r="23" spans="1:11" x14ac:dyDescent="0.3">
      <c r="A23" s="2" t="s">
        <v>36</v>
      </c>
      <c r="B23" s="3">
        <v>9.1000000000000004E-3</v>
      </c>
      <c r="D23" s="29"/>
      <c r="E23" s="34" t="s">
        <v>34</v>
      </c>
      <c r="F23" s="34"/>
      <c r="G23" s="35">
        <v>-1970878.3817966662</v>
      </c>
      <c r="H23" s="29"/>
      <c r="I23" s="34" t="s">
        <v>47</v>
      </c>
      <c r="J23" s="34"/>
      <c r="K23" s="28">
        <f>K20-K22</f>
        <v>-4879675.2400000012</v>
      </c>
    </row>
    <row r="24" spans="1:11" x14ac:dyDescent="0.3">
      <c r="A24" s="2" t="s">
        <v>37</v>
      </c>
      <c r="B24" s="3">
        <v>1.0500000000000001E-2</v>
      </c>
      <c r="D24" s="29"/>
      <c r="E24" s="29"/>
      <c r="F24" s="29"/>
      <c r="G24" s="29"/>
      <c r="H24" s="29"/>
      <c r="I24" s="29"/>
      <c r="J24" s="29"/>
      <c r="K24" s="29"/>
    </row>
    <row r="25" spans="1:11" x14ac:dyDescent="0.3">
      <c r="A25" s="2" t="s">
        <v>38</v>
      </c>
      <c r="B25" s="3">
        <v>1.0200000000000001E-2</v>
      </c>
      <c r="D25" s="31" t="s">
        <v>48</v>
      </c>
      <c r="E25" s="31"/>
      <c r="F25" s="31"/>
      <c r="G25" s="31"/>
      <c r="H25" s="29"/>
      <c r="I25" s="36"/>
      <c r="J25" s="36"/>
      <c r="K25" s="36"/>
    </row>
    <row r="26" spans="1:11" x14ac:dyDescent="0.3">
      <c r="A26" s="2" t="s">
        <v>39</v>
      </c>
      <c r="B26" s="3">
        <v>9.5999999999999992E-3</v>
      </c>
      <c r="D26" s="35" t="s">
        <v>40</v>
      </c>
      <c r="E26" s="35" t="s">
        <v>41</v>
      </c>
      <c r="F26" s="35" t="s">
        <v>52</v>
      </c>
      <c r="G26" s="35" t="s">
        <v>31</v>
      </c>
      <c r="H26" s="29"/>
      <c r="I26" s="36"/>
      <c r="J26" s="36"/>
      <c r="K26" s="36"/>
    </row>
    <row r="27" spans="1:11" x14ac:dyDescent="0.3">
      <c r="C27" s="14"/>
      <c r="D27" s="28">
        <v>45985</v>
      </c>
      <c r="E27" s="28">
        <v>13586059.1</v>
      </c>
      <c r="F27" s="28">
        <v>8.0000000000000002E-3</v>
      </c>
      <c r="G27" s="28">
        <v>108688.4728</v>
      </c>
      <c r="H27" s="29"/>
      <c r="I27" s="36"/>
      <c r="J27" s="36"/>
      <c r="K27" s="37"/>
    </row>
    <row r="28" spans="1:11" x14ac:dyDescent="0.3">
      <c r="C28" s="14"/>
      <c r="D28" s="28">
        <v>46015</v>
      </c>
      <c r="E28" s="28">
        <v>18825349.52</v>
      </c>
      <c r="F28" s="28">
        <v>9.1000000000000004E-3</v>
      </c>
      <c r="G28" s="28">
        <v>171310.680632</v>
      </c>
      <c r="H28" s="29"/>
      <c r="I28" s="36"/>
      <c r="J28" s="36"/>
      <c r="K28" s="37"/>
    </row>
    <row r="29" spans="1:11" x14ac:dyDescent="0.3">
      <c r="C29" s="14"/>
      <c r="D29" s="28">
        <v>45682</v>
      </c>
      <c r="E29" s="28">
        <v>24967091.02</v>
      </c>
      <c r="F29" s="28">
        <v>9.1000000000000004E-3</v>
      </c>
      <c r="G29" s="28">
        <v>227200.52828200001</v>
      </c>
      <c r="H29" s="29"/>
      <c r="I29" s="36"/>
      <c r="J29" s="36"/>
      <c r="K29" s="36"/>
    </row>
    <row r="30" spans="1:11" x14ac:dyDescent="0.3">
      <c r="C30" s="14"/>
      <c r="D30" s="28">
        <v>45713</v>
      </c>
      <c r="E30" s="28">
        <v>563554.38</v>
      </c>
      <c r="F30" s="28">
        <v>1.0500000000000001E-2</v>
      </c>
      <c r="G30" s="28">
        <v>5917.3209900000002</v>
      </c>
      <c r="H30" s="29"/>
      <c r="I30" s="36"/>
      <c r="J30" s="36"/>
      <c r="K30" s="36"/>
    </row>
    <row r="31" spans="1:11" x14ac:dyDescent="0.3">
      <c r="C31" s="14"/>
      <c r="D31" s="28">
        <v>45741</v>
      </c>
      <c r="E31" s="28">
        <v>22013222</v>
      </c>
      <c r="F31" s="28">
        <v>1.0200000000000001E-2</v>
      </c>
      <c r="G31" s="28">
        <v>224534.86440000002</v>
      </c>
      <c r="H31" s="29"/>
      <c r="I31" s="36"/>
      <c r="J31" s="36"/>
      <c r="K31" s="36"/>
    </row>
    <row r="32" spans="1:11" x14ac:dyDescent="0.3">
      <c r="C32" s="14"/>
      <c r="D32" s="28">
        <v>45748</v>
      </c>
      <c r="E32" s="38">
        <v>30761254.462500002</v>
      </c>
      <c r="F32" s="39">
        <v>9.5999999999999992E-3</v>
      </c>
      <c r="G32" s="28">
        <v>295308.04284000001</v>
      </c>
      <c r="H32" s="29"/>
      <c r="I32" s="36"/>
      <c r="J32" s="36"/>
      <c r="K32" s="36"/>
    </row>
    <row r="33" spans="4:11" x14ac:dyDescent="0.3">
      <c r="D33" s="40" t="s">
        <v>44</v>
      </c>
      <c r="E33" s="40"/>
      <c r="F33" s="40"/>
      <c r="G33" s="28">
        <v>1032959.9099440001</v>
      </c>
      <c r="H33" s="29"/>
      <c r="I33" s="36"/>
      <c r="J33" s="36"/>
      <c r="K33" s="36"/>
    </row>
    <row r="34" spans="4:11" x14ac:dyDescent="0.3">
      <c r="I34" s="16"/>
      <c r="J34" s="17"/>
      <c r="K34" s="16"/>
    </row>
    <row r="35" spans="4:11" x14ac:dyDescent="0.3">
      <c r="G35" s="9"/>
      <c r="I35" s="16"/>
      <c r="J35" s="17"/>
      <c r="K35" s="16"/>
    </row>
    <row r="36" spans="4:11" x14ac:dyDescent="0.3">
      <c r="I36" s="16"/>
      <c r="J36" s="17"/>
      <c r="K36" s="16"/>
    </row>
    <row r="37" spans="4:11" x14ac:dyDescent="0.3">
      <c r="I37" s="16"/>
      <c r="J37" s="18"/>
      <c r="K37" s="16"/>
    </row>
  </sheetData>
  <mergeCells count="14">
    <mergeCell ref="D33:F33"/>
    <mergeCell ref="H12:J12"/>
    <mergeCell ref="H11:J11"/>
    <mergeCell ref="A1:D1"/>
    <mergeCell ref="A12:B12"/>
    <mergeCell ref="D25:G25"/>
    <mergeCell ref="E23:F23"/>
    <mergeCell ref="E22:F22"/>
    <mergeCell ref="D13:G13"/>
    <mergeCell ref="I21:J21"/>
    <mergeCell ref="I22:J22"/>
    <mergeCell ref="I20:J20"/>
    <mergeCell ref="I23:J23"/>
    <mergeCell ref="I19:K19"/>
  </mergeCells>
  <pageMargins left="0.70866141732283472" right="0.70866141732283472" top="0.41" bottom="0.41" header="0.31496062992125984" footer="0.31496062992125984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FPPA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shubham gs</cp:lastModifiedBy>
  <cp:lastPrinted>2025-05-19T09:16:39Z</cp:lastPrinted>
  <dcterms:created xsi:type="dcterms:W3CDTF">2015-06-05T18:17:20Z</dcterms:created>
  <dcterms:modified xsi:type="dcterms:W3CDTF">2025-05-22T10:12:15Z</dcterms:modified>
</cp:coreProperties>
</file>