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695" windowHeight="11160"/>
  </bookViews>
  <sheets>
    <sheet name="Sheet3" sheetId="4" r:id="rId1"/>
  </sheets>
  <definedNames>
    <definedName name="_xlnm._FilterDatabase" localSheetId="0" hidden="1">Sheet3!$A$2:$AO$56</definedName>
  </definedNames>
  <calcPr calcId="152511"/>
</workbook>
</file>

<file path=xl/calcChain.xml><?xml version="1.0" encoding="utf-8"?>
<calcChain xmlns="http://schemas.openxmlformats.org/spreadsheetml/2006/main">
  <c r="X7" i="4" l="1"/>
  <c r="X5" i="4"/>
  <c r="X4" i="4"/>
  <c r="X51" i="4" l="1"/>
  <c r="X10" i="4" l="1"/>
  <c r="X11" i="4"/>
  <c r="X32" i="4"/>
  <c r="X44" i="4"/>
  <c r="X46" i="4"/>
  <c r="X52" i="4"/>
  <c r="AB54" i="4" l="1"/>
  <c r="AB43" i="4"/>
</calcChain>
</file>

<file path=xl/sharedStrings.xml><?xml version="1.0" encoding="utf-8"?>
<sst xmlns="http://schemas.openxmlformats.org/spreadsheetml/2006/main" count="488" uniqueCount="176">
  <si>
    <t>SLNO</t>
  </si>
  <si>
    <t>ZONE</t>
  </si>
  <si>
    <t>CIRCLE</t>
  </si>
  <si>
    <t>DIVISION</t>
  </si>
  <si>
    <t>SUB DIVISION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</si>
  <si>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</si>
  <si>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</si>
  <si>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</si>
  <si>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</si>
  <si>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</si>
  <si>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</si>
  <si>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</si>
  <si>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</si>
  <si>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</si>
  <si>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</si>
  <si>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</si>
  <si>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</si>
  <si>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</si>
  <si>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METERCHANGE UNITS</t>
  </si>
  <si>
    <t>CONSUMPTION T=(Q-P)*R+S</t>
  </si>
  <si>
    <t>IMPORTED ENERGY</t>
  </si>
  <si>
    <t>EXPORTED ENERGY</t>
  </si>
  <si>
    <t>SRTPV CONSUMPTION</t>
  </si>
  <si>
    <t>NET CONSUMPTION X=T+U-V+W</t>
  </si>
  <si>
    <t>METERED SALES</t>
  </si>
  <si>
    <t>UNMETERED SALES</t>
  </si>
  <si>
    <t>TOTAL SALES AA=Y+Z</t>
  </si>
  <si>
    <t>T AND D LOSS AB=(X-W/X)*100</t>
  </si>
  <si>
    <t>DEMAND</t>
  </si>
  <si>
    <t>COLLECTION</t>
  </si>
  <si>
    <t>BILLING EFFICIENCY AE=AA/X</t>
  </si>
  <si>
    <t>COLLECTION EFFICIENCY AF=AD/AC</t>
  </si>
  <si>
    <t>AT AND C LOSS AG=((1-AE*AF)*100</t>
  </si>
  <si>
    <t>REMARKS</t>
  </si>
  <si>
    <t>STATUS</t>
  </si>
  <si>
    <t>ENRTYTIME</t>
  </si>
  <si>
    <t>loc_code</t>
  </si>
  <si>
    <t>MIXED LOAD</t>
  </si>
  <si>
    <t>INDUSTRIAL</t>
  </si>
  <si>
    <t>BANGALORE RURAL</t>
  </si>
  <si>
    <t>NELAMANGALA</t>
  </si>
  <si>
    <t>DODDABALAPURA (R)</t>
  </si>
  <si>
    <t>DCROSS_66</t>
  </si>
  <si>
    <t>F22-NERALEGHATTA</t>
  </si>
  <si>
    <t>NJY</t>
  </si>
  <si>
    <t>1210101906020304</t>
  </si>
  <si>
    <t>DODDABELAVANGALA_66</t>
  </si>
  <si>
    <t>F01-HADRIPURA</t>
  </si>
  <si>
    <t>AGRI</t>
  </si>
  <si>
    <t>1210101903010101</t>
  </si>
  <si>
    <t>F02-DODDABELVANGALA</t>
  </si>
  <si>
    <t>1210101903010102</t>
  </si>
  <si>
    <t>F03-NICHOLUS</t>
  </si>
  <si>
    <t>1210101903010103</t>
  </si>
  <si>
    <t>F04-HULIKUNTE</t>
  </si>
  <si>
    <t>1210101903020101</t>
  </si>
  <si>
    <t>F05-HUSKUR</t>
  </si>
  <si>
    <t>1210101903010301</t>
  </si>
  <si>
    <t>F06-SASALU</t>
  </si>
  <si>
    <t>1210101903010302</t>
  </si>
  <si>
    <t>F07-SAKKAREGOLLAHALLI</t>
  </si>
  <si>
    <t>1210101903010303</t>
  </si>
  <si>
    <t>F08-KOLIGERE</t>
  </si>
  <si>
    <t>1210101903010304</t>
  </si>
  <si>
    <t>F09-NARANAHALLI</t>
  </si>
  <si>
    <t>1210101903020301</t>
  </si>
  <si>
    <t>F10-KHANIMATA</t>
  </si>
  <si>
    <t>1210101903010305</t>
  </si>
  <si>
    <t>F11-SONNENAHALLI</t>
  </si>
  <si>
    <t>1210101903020302</t>
  </si>
  <si>
    <t>F12-RAMPURA</t>
  </si>
  <si>
    <t>1210101903020303</t>
  </si>
  <si>
    <t>F13-NAGALAPURA</t>
  </si>
  <si>
    <t>1210101903020304</t>
  </si>
  <si>
    <t>GUNDAMGERE_66</t>
  </si>
  <si>
    <t>F01-GUNDAMGERE</t>
  </si>
  <si>
    <t>1210101905020101</t>
  </si>
  <si>
    <t>F02-KAMENAHALLI</t>
  </si>
  <si>
    <t>1210101905010104</t>
  </si>
  <si>
    <t>F03-NELLUKUNTE</t>
  </si>
  <si>
    <t>1210101905020102</t>
  </si>
  <si>
    <t>F04-SULAKUNTE</t>
  </si>
  <si>
    <t>1210101905020103</t>
  </si>
  <si>
    <t>F05-UJJANI</t>
  </si>
  <si>
    <t>1210101905010101</t>
  </si>
  <si>
    <t>F06-HOSAHALLI</t>
  </si>
  <si>
    <t>1210101905010102</t>
  </si>
  <si>
    <t>F07-AROODI</t>
  </si>
  <si>
    <t>1210101905010103</t>
  </si>
  <si>
    <t>F08-BANAVATHI</t>
  </si>
  <si>
    <t>1210101905020301</t>
  </si>
  <si>
    <t>F09-MAKALI</t>
  </si>
  <si>
    <t>1210101905010107</t>
  </si>
  <si>
    <t xml:space="preserve">F10-HANUMANTHAPURA </t>
  </si>
  <si>
    <t>1210101905020302</t>
  </si>
  <si>
    <t>KANASWADI_66</t>
  </si>
  <si>
    <t>F01-OUR-NATIVE-VILLAGE</t>
  </si>
  <si>
    <t>1210101901010101</t>
  </si>
  <si>
    <t>F02-KANASWADI</t>
  </si>
  <si>
    <t>1210101901010102</t>
  </si>
  <si>
    <t>F03-THIMMASANDRA</t>
  </si>
  <si>
    <t>1210101901010103</t>
  </si>
  <si>
    <t>F04-BSNL</t>
  </si>
  <si>
    <t>1210101901010104</t>
  </si>
  <si>
    <t>F05-BTS-MILL</t>
  </si>
  <si>
    <t>1210101901010301</t>
  </si>
  <si>
    <t>F06-MALLOHALLI</t>
  </si>
  <si>
    <t>1210101901010302</t>
  </si>
  <si>
    <t>F07-KANNAMANGALA</t>
  </si>
  <si>
    <t>1210101901010303</t>
  </si>
  <si>
    <t>F08-RAMDEVANAHALLI</t>
  </si>
  <si>
    <t>1210101901010304</t>
  </si>
  <si>
    <t>F09-PUTTENAHALLI</t>
  </si>
  <si>
    <t>1210101901010105</t>
  </si>
  <si>
    <t>F10-MARASANDRA</t>
  </si>
  <si>
    <t>1210101901020101</t>
  </si>
  <si>
    <t>F11-ISTHURU</t>
  </si>
  <si>
    <t>1210101901010108</t>
  </si>
  <si>
    <t>F12-HONNADEVIPURA</t>
  </si>
  <si>
    <t>1210101901020301</t>
  </si>
  <si>
    <t>SASALU_66</t>
  </si>
  <si>
    <t>F01-MACHHENAHALLI</t>
  </si>
  <si>
    <t>RURAL</t>
  </si>
  <si>
    <t>1210101904010103</t>
  </si>
  <si>
    <t>F03-JK PAINTS</t>
  </si>
  <si>
    <t>1210101904010101</t>
  </si>
  <si>
    <t>F04-SRIRAMANAHALLI</t>
  </si>
  <si>
    <t>1210101904010102</t>
  </si>
  <si>
    <t>F06-BRFL</t>
  </si>
  <si>
    <t>1210101904010104</t>
  </si>
  <si>
    <t>TUBUGERE_66</t>
  </si>
  <si>
    <t>F01-PRAGATHI</t>
  </si>
  <si>
    <t>1210101902010101</t>
  </si>
  <si>
    <t>F03-S-S-GHATI</t>
  </si>
  <si>
    <t>1210101902010103</t>
  </si>
  <si>
    <t>F05-HIREMUDDENAHALLI</t>
  </si>
  <si>
    <t>1210101902020101</t>
  </si>
  <si>
    <t>F07-TUBUGERE</t>
  </si>
  <si>
    <t>1210101902020103</t>
  </si>
  <si>
    <t>F10-KALLUKOTE</t>
  </si>
  <si>
    <t>1210101902020301</t>
  </si>
  <si>
    <t>F11-GUNJUR</t>
  </si>
  <si>
    <t>1210101902010107</t>
  </si>
  <si>
    <t>F12-KG LAKKASANDRA</t>
  </si>
  <si>
    <t>1210101902020303</t>
  </si>
  <si>
    <t>DODDABALAPURA (U)</t>
  </si>
  <si>
    <t>F03-THALAGAWARA</t>
  </si>
  <si>
    <t>1210101906020102</t>
  </si>
  <si>
    <t>F04-HANABE</t>
  </si>
  <si>
    <t>1210101906010301</t>
  </si>
  <si>
    <t>F05-ANTHARAHALLI</t>
  </si>
  <si>
    <t>1210101906010302</t>
  </si>
  <si>
    <t>F08-SS-GHATTI</t>
  </si>
  <si>
    <t>1210101906010303</t>
  </si>
  <si>
    <t>F16-KANTANAKUNTE</t>
  </si>
  <si>
    <t>1210101906010104</t>
  </si>
  <si>
    <t>F20-THIPPURU</t>
  </si>
  <si>
    <t>1210101906020301</t>
  </si>
  <si>
    <t>F23-HADONAHALLI</t>
  </si>
  <si>
    <t>1210101906020302</t>
  </si>
  <si>
    <t>DBF-09</t>
  </si>
  <si>
    <t>DF-22 &amp; DF-4</t>
  </si>
  <si>
    <t>DBF-10,12,06</t>
  </si>
  <si>
    <t>SF-1,3</t>
  </si>
  <si>
    <t>SF-06</t>
  </si>
  <si>
    <t>SF-04</t>
  </si>
  <si>
    <t>DF-16,GF-8,9</t>
  </si>
  <si>
    <t>RNHT-449</t>
  </si>
  <si>
    <t>DABASPETE</t>
  </si>
  <si>
    <t>USD DBPUR</t>
  </si>
  <si>
    <t>Y-OPERATION</t>
  </si>
  <si>
    <t xml:space="preserve"> </t>
  </si>
  <si>
    <t>TF-11</t>
  </si>
  <si>
    <t>TF-10</t>
  </si>
  <si>
    <t xml:space="preserve">AS PER FILED CONDITIONS
TO BE CHANGED AS BELOW </t>
  </si>
  <si>
    <t>REASONS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</si>
</sst>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12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vertical="center" wrapText="1"/>
    </xf>
    <xf numFmtId="0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/>
    </xf>
    <xf numFmtId="0" fontId="0" fillId="2" borderId="0" xfId="0" applyNumberFormat="1" applyFill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 wrapText="1"/>
    </xf>
    <xf numFmtId="0" fontId="0" fillId="2" borderId="2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topLeftCell="I1" workbookViewId="0">
      <selection activeCell="Z14" sqref="Z14"/>
    </sheetView>
  </sheetViews>
  <sheetFormatPr defaultRowHeight="15" x14ac:dyDescent="0.25"/>
  <cols>
    <col min="1" max="1" width="9.140625" style="1"/>
    <col min="3" max="3" width="18.28515625" bestFit="1" customWidth="1"/>
    <col min="4" max="4" width="14.85546875" bestFit="1" customWidth="1"/>
    <col min="5" max="5" width="20.42578125" bestFit="1" customWidth="1"/>
    <col min="6" max="6" width="24" bestFit="1" customWidth="1"/>
    <col min="7" max="7" width="20.42578125" bestFit="1" customWidth="1"/>
    <col min="8" max="8" width="13.42578125" bestFit="1" customWidth="1"/>
    <col min="9" max="9" width="26.28515625" bestFit="1" customWidth="1"/>
    <col min="10" max="10" width="12" customWidth="1"/>
    <col min="11" max="11" width="17.28515625" customWidth="1"/>
    <col min="12" max="16" width="9.140625" style="1" customWidth="1"/>
    <col min="17" max="23" width="9.28515625" style="1" customWidth="1"/>
    <col min="24" max="25" width="9.28515625" style="9" customWidth="1"/>
    <col min="26" max="26" width="15" style="9" customWidth="1"/>
    <col min="27" max="32" width="9.28515625" style="1" customWidth="1"/>
  </cols>
  <sheetData>
    <row r="1" spans="1:41" ht="29.25" customHeight="1" x14ac:dyDescent="0.25">
      <c r="X1" s="10" t="s">
        <v>174</v>
      </c>
      <c r="Y1" s="11"/>
      <c r="Z1" s="11"/>
    </row>
    <row r="2" spans="1:41" s="2" customFormat="1" ht="78.75" customHeight="1" x14ac:dyDescent="0.25">
      <c r="A2" s="5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171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7" t="s">
        <v>20</v>
      </c>
      <c r="Y2" s="7" t="s">
        <v>21</v>
      </c>
      <c r="Z2" s="7" t="s">
        <v>175</v>
      </c>
      <c r="AA2" s="5" t="s">
        <v>22</v>
      </c>
      <c r="AB2" s="5" t="s">
        <v>23</v>
      </c>
      <c r="AC2" s="5" t="s">
        <v>24</v>
      </c>
      <c r="AD2" s="5" t="s">
        <v>25</v>
      </c>
      <c r="AE2" s="5" t="s">
        <v>26</v>
      </c>
      <c r="AF2" s="5" t="s">
        <v>27</v>
      </c>
      <c r="AG2" s="3" t="s">
        <v>28</v>
      </c>
      <c r="AH2" s="3" t="s">
        <v>29</v>
      </c>
      <c r="AI2" s="3" t="s">
        <v>30</v>
      </c>
      <c r="AJ2" s="3" t="s">
        <v>31</v>
      </c>
      <c r="AK2" s="3" t="s">
        <v>32</v>
      </c>
      <c r="AL2" s="3" t="s">
        <v>33</v>
      </c>
      <c r="AM2" s="3" t="s">
        <v>34</v>
      </c>
      <c r="AN2" s="3" t="s">
        <v>35</v>
      </c>
      <c r="AO2" s="3" t="s">
        <v>36</v>
      </c>
    </row>
    <row r="3" spans="1:41" x14ac:dyDescent="0.25">
      <c r="A3" s="6">
        <v>1</v>
      </c>
      <c r="B3" s="4"/>
      <c r="C3" s="4" t="s">
        <v>39</v>
      </c>
      <c r="D3" s="4" t="s">
        <v>40</v>
      </c>
      <c r="E3" s="4" t="s">
        <v>41</v>
      </c>
      <c r="F3" s="4" t="s">
        <v>42</v>
      </c>
      <c r="G3" s="4" t="s">
        <v>41</v>
      </c>
      <c r="H3" s="4"/>
      <c r="I3" s="4" t="s">
        <v>43</v>
      </c>
      <c r="J3" s="4" t="s">
        <v>44</v>
      </c>
      <c r="K3" s="4" t="s">
        <v>45</v>
      </c>
      <c r="L3" s="6">
        <v>4268</v>
      </c>
      <c r="M3" s="6">
        <v>3440</v>
      </c>
      <c r="N3" s="6">
        <v>828</v>
      </c>
      <c r="O3" s="6">
        <v>0</v>
      </c>
      <c r="P3" s="6">
        <v>0</v>
      </c>
      <c r="Q3" s="6">
        <v>1418.3920000000001</v>
      </c>
      <c r="R3" s="6">
        <v>1418.3920000000001</v>
      </c>
      <c r="S3" s="6">
        <v>10000</v>
      </c>
      <c r="T3" s="6">
        <v>0</v>
      </c>
      <c r="U3" s="6">
        <v>0</v>
      </c>
      <c r="V3" s="6">
        <v>625000</v>
      </c>
      <c r="W3" s="6">
        <v>0</v>
      </c>
      <c r="X3" s="8">
        <v>325000</v>
      </c>
      <c r="Y3" s="8">
        <v>0</v>
      </c>
      <c r="Z3" s="8"/>
      <c r="AA3" s="6">
        <v>0</v>
      </c>
      <c r="AB3" s="6">
        <v>625000</v>
      </c>
      <c r="AC3" s="6">
        <v>295604.90999999997</v>
      </c>
      <c r="AD3" s="6">
        <v>0</v>
      </c>
      <c r="AE3" s="6">
        <v>295604.90999999997</v>
      </c>
      <c r="AF3" s="6">
        <v>52.7</v>
      </c>
      <c r="AG3" s="4">
        <v>3080789.15</v>
      </c>
      <c r="AH3" s="4">
        <v>2556767.0499999998</v>
      </c>
      <c r="AI3" s="4">
        <v>0.47299999999999998</v>
      </c>
      <c r="AJ3" s="4">
        <v>0.82989999999999997</v>
      </c>
      <c r="AK3" s="4">
        <v>43.74</v>
      </c>
      <c r="AL3" s="4"/>
      <c r="AM3" s="4"/>
      <c r="AN3" s="4"/>
      <c r="AO3" s="4">
        <v>11111</v>
      </c>
    </row>
    <row r="4" spans="1:41" x14ac:dyDescent="0.25">
      <c r="A4" s="6">
        <v>2</v>
      </c>
      <c r="B4" s="4"/>
      <c r="C4" s="4" t="s">
        <v>39</v>
      </c>
      <c r="D4" s="4" t="s">
        <v>40</v>
      </c>
      <c r="E4" s="4" t="s">
        <v>41</v>
      </c>
      <c r="F4" s="4" t="s">
        <v>46</v>
      </c>
      <c r="G4" s="4" t="s">
        <v>41</v>
      </c>
      <c r="H4" s="4"/>
      <c r="I4" s="4" t="s">
        <v>47</v>
      </c>
      <c r="J4" s="4" t="s">
        <v>48</v>
      </c>
      <c r="K4" s="4" t="s">
        <v>49</v>
      </c>
      <c r="L4" s="6">
        <v>896</v>
      </c>
      <c r="M4" s="6">
        <v>761</v>
      </c>
      <c r="N4" s="6">
        <v>135</v>
      </c>
      <c r="O4" s="6">
        <v>482</v>
      </c>
      <c r="P4" s="6">
        <v>0</v>
      </c>
      <c r="Q4" s="6">
        <v>685.83</v>
      </c>
      <c r="R4" s="6">
        <v>701.73900000000003</v>
      </c>
      <c r="S4" s="6">
        <v>40000</v>
      </c>
      <c r="T4" s="6">
        <v>0</v>
      </c>
      <c r="U4" s="6">
        <v>636360</v>
      </c>
      <c r="V4" s="6">
        <v>0</v>
      </c>
      <c r="W4" s="6">
        <v>0</v>
      </c>
      <c r="X4" s="8">
        <f>Y41/2+110000</f>
        <v>337500</v>
      </c>
      <c r="Y4" s="8">
        <v>0</v>
      </c>
      <c r="Z4" s="8" t="s">
        <v>165</v>
      </c>
      <c r="AA4" s="6">
        <v>0</v>
      </c>
      <c r="AB4" s="6">
        <v>636360</v>
      </c>
      <c r="AC4" s="6">
        <v>24378</v>
      </c>
      <c r="AD4" s="6">
        <v>600283.73699999996</v>
      </c>
      <c r="AE4" s="6">
        <v>624661.73699999996</v>
      </c>
      <c r="AF4" s="6">
        <v>1.84</v>
      </c>
      <c r="AG4" s="4">
        <v>3747760.43</v>
      </c>
      <c r="AH4" s="4">
        <v>3767859.037</v>
      </c>
      <c r="AI4" s="4">
        <v>0.98160000000000003</v>
      </c>
      <c r="AJ4" s="4">
        <v>1.0054000000000001</v>
      </c>
      <c r="AK4" s="4">
        <v>1.85</v>
      </c>
      <c r="AL4" s="4"/>
      <c r="AM4" s="4"/>
      <c r="AN4" s="4"/>
      <c r="AO4" s="4">
        <v>11111</v>
      </c>
    </row>
    <row r="5" spans="1:41" x14ac:dyDescent="0.25">
      <c r="A5" s="6">
        <v>0</v>
      </c>
      <c r="B5" s="4"/>
      <c r="C5" s="4" t="s">
        <v>39</v>
      </c>
      <c r="D5" s="4" t="s">
        <v>40</v>
      </c>
      <c r="E5" s="4" t="s">
        <v>41</v>
      </c>
      <c r="F5" s="4" t="s">
        <v>46</v>
      </c>
      <c r="G5" s="4" t="s">
        <v>41</v>
      </c>
      <c r="H5" s="4"/>
      <c r="I5" s="4" t="s">
        <v>50</v>
      </c>
      <c r="J5" s="4" t="s">
        <v>48</v>
      </c>
      <c r="K5" s="4" t="s">
        <v>51</v>
      </c>
      <c r="L5" s="6">
        <v>546</v>
      </c>
      <c r="M5" s="6">
        <v>508</v>
      </c>
      <c r="N5" s="6">
        <v>38</v>
      </c>
      <c r="O5" s="6">
        <v>488</v>
      </c>
      <c r="P5" s="6">
        <v>0</v>
      </c>
      <c r="Q5" s="6">
        <v>476.99299999999999</v>
      </c>
      <c r="R5" s="6">
        <v>482.86099999999999</v>
      </c>
      <c r="S5" s="6">
        <v>20000</v>
      </c>
      <c r="T5" s="6">
        <v>0</v>
      </c>
      <c r="U5" s="6">
        <v>117360</v>
      </c>
      <c r="V5" s="6">
        <v>0</v>
      </c>
      <c r="W5" s="6">
        <v>0</v>
      </c>
      <c r="X5" s="8">
        <f>Y13+Y9+Y15+470000</f>
        <v>865100</v>
      </c>
      <c r="Y5" s="8">
        <v>0</v>
      </c>
      <c r="Z5" s="8" t="s">
        <v>162</v>
      </c>
      <c r="AA5" s="6">
        <v>0</v>
      </c>
      <c r="AB5" s="6">
        <v>117360</v>
      </c>
      <c r="AC5" s="6">
        <v>455</v>
      </c>
      <c r="AD5" s="6">
        <v>106665.81299999999</v>
      </c>
      <c r="AE5" s="6">
        <v>107120.81299999999</v>
      </c>
      <c r="AF5" s="6">
        <v>8.7200000000000006</v>
      </c>
      <c r="AG5" s="4">
        <v>627216.31000000006</v>
      </c>
      <c r="AH5" s="4">
        <v>626763.52500000002</v>
      </c>
      <c r="AI5" s="4">
        <v>0.91279999999999994</v>
      </c>
      <c r="AJ5" s="4">
        <v>0.99929999999999997</v>
      </c>
      <c r="AK5" s="4">
        <v>8.7100000000000009</v>
      </c>
      <c r="AL5" s="4"/>
      <c r="AM5" s="4"/>
      <c r="AN5" s="4"/>
      <c r="AO5" s="4">
        <v>11111</v>
      </c>
    </row>
    <row r="6" spans="1:41" x14ac:dyDescent="0.25">
      <c r="A6" s="6">
        <v>4</v>
      </c>
      <c r="B6" s="4"/>
      <c r="C6" s="4" t="s">
        <v>39</v>
      </c>
      <c r="D6" s="4" t="s">
        <v>40</v>
      </c>
      <c r="E6" s="4" t="s">
        <v>41</v>
      </c>
      <c r="F6" s="4" t="s">
        <v>46</v>
      </c>
      <c r="G6" s="4" t="s">
        <v>41</v>
      </c>
      <c r="H6" s="4"/>
      <c r="I6" s="4" t="s">
        <v>52</v>
      </c>
      <c r="J6" s="4" t="s">
        <v>48</v>
      </c>
      <c r="K6" s="4" t="s">
        <v>53</v>
      </c>
      <c r="L6" s="6">
        <v>334</v>
      </c>
      <c r="M6" s="6">
        <v>267</v>
      </c>
      <c r="N6" s="6">
        <v>67</v>
      </c>
      <c r="O6" s="6">
        <v>239</v>
      </c>
      <c r="P6" s="6">
        <v>0</v>
      </c>
      <c r="Q6" s="6">
        <v>817.92700000000002</v>
      </c>
      <c r="R6" s="6">
        <v>840.40499999999997</v>
      </c>
      <c r="S6" s="6">
        <v>20000</v>
      </c>
      <c r="T6" s="6">
        <v>0</v>
      </c>
      <c r="U6" s="6">
        <v>449560</v>
      </c>
      <c r="V6" s="6">
        <v>0</v>
      </c>
      <c r="W6" s="6">
        <v>0</v>
      </c>
      <c r="X6" s="8"/>
      <c r="Y6" s="8"/>
      <c r="Z6" s="8"/>
      <c r="AA6" s="6">
        <v>0</v>
      </c>
      <c r="AB6" s="6">
        <v>449560</v>
      </c>
      <c r="AC6" s="6">
        <v>3737</v>
      </c>
      <c r="AD6" s="6">
        <v>410588.761</v>
      </c>
      <c r="AE6" s="6">
        <v>414325.761</v>
      </c>
      <c r="AF6" s="6">
        <v>7.84</v>
      </c>
      <c r="AG6" s="4">
        <v>2422993.5299999998</v>
      </c>
      <c r="AH6" s="4">
        <v>2425499.6809999999</v>
      </c>
      <c r="AI6" s="4">
        <v>0.92159999999999997</v>
      </c>
      <c r="AJ6" s="4">
        <v>1.0009999999999999</v>
      </c>
      <c r="AK6" s="4">
        <v>7.85</v>
      </c>
      <c r="AL6" s="4"/>
      <c r="AM6" s="4"/>
      <c r="AN6" s="4"/>
      <c r="AO6" s="4">
        <v>11111</v>
      </c>
    </row>
    <row r="7" spans="1:41" x14ac:dyDescent="0.25">
      <c r="A7" s="6">
        <v>5</v>
      </c>
      <c r="B7" s="4"/>
      <c r="C7" s="4" t="s">
        <v>39</v>
      </c>
      <c r="D7" s="4" t="s">
        <v>40</v>
      </c>
      <c r="E7" s="4" t="s">
        <v>41</v>
      </c>
      <c r="F7" s="4" t="s">
        <v>46</v>
      </c>
      <c r="G7" s="4" t="s">
        <v>41</v>
      </c>
      <c r="H7" s="4"/>
      <c r="I7" s="4" t="s">
        <v>54</v>
      </c>
      <c r="J7" s="4" t="s">
        <v>48</v>
      </c>
      <c r="K7" s="4" t="s">
        <v>55</v>
      </c>
      <c r="L7" s="6">
        <v>954</v>
      </c>
      <c r="M7" s="6">
        <v>663</v>
      </c>
      <c r="N7" s="6">
        <v>291</v>
      </c>
      <c r="O7" s="6">
        <v>641</v>
      </c>
      <c r="P7" s="6">
        <v>0</v>
      </c>
      <c r="Q7" s="6">
        <v>6635.2</v>
      </c>
      <c r="R7" s="6">
        <v>6811.2</v>
      </c>
      <c r="S7" s="6">
        <v>4000</v>
      </c>
      <c r="T7" s="6">
        <v>0</v>
      </c>
      <c r="U7" s="6">
        <v>704000</v>
      </c>
      <c r="V7" s="6">
        <v>0</v>
      </c>
      <c r="W7" s="6">
        <v>0</v>
      </c>
      <c r="X7" s="8">
        <f>Y39+Y40+150000</f>
        <v>590000</v>
      </c>
      <c r="Y7" s="8">
        <v>0</v>
      </c>
      <c r="Z7" s="8" t="s">
        <v>163</v>
      </c>
      <c r="AA7" s="6">
        <v>0</v>
      </c>
      <c r="AB7" s="6">
        <v>704000</v>
      </c>
      <c r="AC7" s="6">
        <v>748</v>
      </c>
      <c r="AD7" s="6">
        <v>637868.03899999999</v>
      </c>
      <c r="AE7" s="6">
        <v>638616.03899999999</v>
      </c>
      <c r="AF7" s="6">
        <v>9.2899999999999991</v>
      </c>
      <c r="AG7" s="4">
        <v>3720873.68</v>
      </c>
      <c r="AH7" s="4">
        <v>3721107.9279999998</v>
      </c>
      <c r="AI7" s="4">
        <v>0.90710000000000002</v>
      </c>
      <c r="AJ7" s="4">
        <v>1.0001</v>
      </c>
      <c r="AK7" s="4">
        <v>9.2899999999999991</v>
      </c>
      <c r="AL7" s="4"/>
      <c r="AM7" s="4"/>
      <c r="AN7" s="4"/>
      <c r="AO7" s="4">
        <v>11111</v>
      </c>
    </row>
    <row r="8" spans="1:41" x14ac:dyDescent="0.25">
      <c r="A8" s="6">
        <v>6</v>
      </c>
      <c r="B8" s="4"/>
      <c r="C8" s="4" t="s">
        <v>39</v>
      </c>
      <c r="D8" s="4" t="s">
        <v>40</v>
      </c>
      <c r="E8" s="4" t="s">
        <v>41</v>
      </c>
      <c r="F8" s="4" t="s">
        <v>46</v>
      </c>
      <c r="G8" s="4" t="s">
        <v>41</v>
      </c>
      <c r="H8" s="4"/>
      <c r="I8" s="4" t="s">
        <v>56</v>
      </c>
      <c r="J8" s="4" t="s">
        <v>48</v>
      </c>
      <c r="K8" s="4" t="s">
        <v>57</v>
      </c>
      <c r="L8" s="6">
        <v>287</v>
      </c>
      <c r="M8" s="6">
        <v>248</v>
      </c>
      <c r="N8" s="6">
        <v>39</v>
      </c>
      <c r="O8" s="6">
        <v>240</v>
      </c>
      <c r="P8" s="6">
        <v>0</v>
      </c>
      <c r="Q8" s="6">
        <v>585.19799999999998</v>
      </c>
      <c r="R8" s="6">
        <v>609.31700000000001</v>
      </c>
      <c r="S8" s="6">
        <v>20000</v>
      </c>
      <c r="T8" s="6">
        <v>0</v>
      </c>
      <c r="U8" s="6">
        <v>482380</v>
      </c>
      <c r="V8" s="6">
        <v>0</v>
      </c>
      <c r="W8" s="6">
        <v>0</v>
      </c>
      <c r="X8" s="8"/>
      <c r="Y8" s="8"/>
      <c r="Z8" s="8"/>
      <c r="AA8" s="6">
        <v>0</v>
      </c>
      <c r="AB8" s="6">
        <v>482380</v>
      </c>
      <c r="AC8" s="6">
        <v>357</v>
      </c>
      <c r="AD8" s="6">
        <v>436910.80800000002</v>
      </c>
      <c r="AE8" s="6">
        <v>437267.80800000002</v>
      </c>
      <c r="AF8" s="6">
        <v>9.35</v>
      </c>
      <c r="AG8" s="4">
        <v>2546082.5499999998</v>
      </c>
      <c r="AH8" s="4">
        <v>2546764.27</v>
      </c>
      <c r="AI8" s="4">
        <v>0.90649999999999997</v>
      </c>
      <c r="AJ8" s="4">
        <v>1.0003</v>
      </c>
      <c r="AK8" s="4">
        <v>9.35</v>
      </c>
      <c r="AL8" s="4"/>
      <c r="AM8" s="4"/>
      <c r="AN8" s="4"/>
      <c r="AO8" s="4">
        <v>11111</v>
      </c>
    </row>
    <row r="9" spans="1:41" x14ac:dyDescent="0.25">
      <c r="A9" s="6">
        <v>7</v>
      </c>
      <c r="B9" s="4"/>
      <c r="C9" s="4" t="s">
        <v>39</v>
      </c>
      <c r="D9" s="4" t="s">
        <v>40</v>
      </c>
      <c r="E9" s="4" t="s">
        <v>41</v>
      </c>
      <c r="F9" s="4" t="s">
        <v>46</v>
      </c>
      <c r="G9" s="4" t="s">
        <v>41</v>
      </c>
      <c r="H9" s="4"/>
      <c r="I9" s="4" t="s">
        <v>58</v>
      </c>
      <c r="J9" s="4" t="s">
        <v>48</v>
      </c>
      <c r="K9" s="4" t="s">
        <v>59</v>
      </c>
      <c r="L9" s="6">
        <v>292</v>
      </c>
      <c r="M9" s="6">
        <v>251</v>
      </c>
      <c r="N9" s="6">
        <v>41</v>
      </c>
      <c r="O9" s="6">
        <v>248</v>
      </c>
      <c r="P9" s="6">
        <v>0</v>
      </c>
      <c r="Q9" s="6">
        <v>664.99099999999999</v>
      </c>
      <c r="R9" s="6">
        <v>682.75199999999995</v>
      </c>
      <c r="S9" s="6">
        <v>40000</v>
      </c>
      <c r="T9" s="6">
        <v>0</v>
      </c>
      <c r="U9" s="6">
        <v>710440</v>
      </c>
      <c r="V9" s="6">
        <v>0</v>
      </c>
      <c r="W9" s="6">
        <v>0</v>
      </c>
      <c r="X9" s="8">
        <v>0</v>
      </c>
      <c r="Y9" s="8">
        <v>165000</v>
      </c>
      <c r="Z9" s="8"/>
      <c r="AA9" s="6">
        <v>0</v>
      </c>
      <c r="AB9" s="6">
        <v>710440</v>
      </c>
      <c r="AC9" s="6">
        <v>76</v>
      </c>
      <c r="AD9" s="6">
        <v>492280</v>
      </c>
      <c r="AE9" s="6">
        <v>492356</v>
      </c>
      <c r="AF9" s="6">
        <v>30.7</v>
      </c>
      <c r="AG9" s="4">
        <v>2865861.08</v>
      </c>
      <c r="AH9" s="4">
        <v>2865815.08</v>
      </c>
      <c r="AI9" s="4">
        <v>0.69299999999999995</v>
      </c>
      <c r="AJ9" s="4">
        <v>1</v>
      </c>
      <c r="AK9" s="4">
        <v>30.7</v>
      </c>
      <c r="AL9" s="4"/>
      <c r="AM9" s="4"/>
      <c r="AN9" s="4"/>
      <c r="AO9" s="4">
        <v>11111</v>
      </c>
    </row>
    <row r="10" spans="1:41" x14ac:dyDescent="0.25">
      <c r="A10" s="6">
        <v>8</v>
      </c>
      <c r="B10" s="4"/>
      <c r="C10" s="4" t="s">
        <v>39</v>
      </c>
      <c r="D10" s="4" t="s">
        <v>40</v>
      </c>
      <c r="E10" s="4" t="s">
        <v>41</v>
      </c>
      <c r="F10" s="4" t="s">
        <v>46</v>
      </c>
      <c r="G10" s="4" t="s">
        <v>41</v>
      </c>
      <c r="H10" s="4"/>
      <c r="I10" s="4" t="s">
        <v>60</v>
      </c>
      <c r="J10" s="4" t="s">
        <v>48</v>
      </c>
      <c r="K10" s="4" t="s">
        <v>61</v>
      </c>
      <c r="L10" s="6">
        <v>476</v>
      </c>
      <c r="M10" s="6">
        <v>442</v>
      </c>
      <c r="N10" s="6">
        <v>34</v>
      </c>
      <c r="O10" s="6">
        <v>427</v>
      </c>
      <c r="P10" s="6">
        <v>0</v>
      </c>
      <c r="Q10" s="6">
        <v>9323.26</v>
      </c>
      <c r="R10" s="6">
        <v>9499.3700000000008</v>
      </c>
      <c r="S10" s="6">
        <v>4000</v>
      </c>
      <c r="T10" s="6">
        <v>0</v>
      </c>
      <c r="U10" s="6">
        <v>704440</v>
      </c>
      <c r="V10" s="6">
        <v>0</v>
      </c>
      <c r="W10" s="6">
        <v>0</v>
      </c>
      <c r="X10" s="8">
        <f>Y42</f>
        <v>130000</v>
      </c>
      <c r="Y10" s="8"/>
      <c r="Z10" s="8" t="s">
        <v>164</v>
      </c>
      <c r="AA10" s="6">
        <v>0</v>
      </c>
      <c r="AB10" s="6">
        <v>704440</v>
      </c>
      <c r="AC10" s="6">
        <v>813</v>
      </c>
      <c r="AD10" s="6">
        <v>638331.25600000005</v>
      </c>
      <c r="AE10" s="6">
        <v>639144.25600000005</v>
      </c>
      <c r="AF10" s="6">
        <v>9.27</v>
      </c>
      <c r="AG10" s="4">
        <v>3725117.81</v>
      </c>
      <c r="AH10" s="4">
        <v>3719621.2230000002</v>
      </c>
      <c r="AI10" s="4">
        <v>0.9073</v>
      </c>
      <c r="AJ10" s="4">
        <v>0.99850000000000005</v>
      </c>
      <c r="AK10" s="4">
        <v>9.26</v>
      </c>
      <c r="AL10" s="4"/>
      <c r="AM10" s="4"/>
      <c r="AN10" s="4"/>
      <c r="AO10" s="4">
        <v>11111</v>
      </c>
    </row>
    <row r="11" spans="1:41" x14ac:dyDescent="0.25">
      <c r="A11" s="6">
        <v>9</v>
      </c>
      <c r="B11" s="4"/>
      <c r="C11" s="4" t="s">
        <v>39</v>
      </c>
      <c r="D11" s="4" t="s">
        <v>40</v>
      </c>
      <c r="E11" s="4" t="s">
        <v>41</v>
      </c>
      <c r="F11" s="4" t="s">
        <v>46</v>
      </c>
      <c r="G11" s="4" t="s">
        <v>41</v>
      </c>
      <c r="H11" s="4"/>
      <c r="I11" s="4" t="s">
        <v>62</v>
      </c>
      <c r="J11" s="4" t="s">
        <v>48</v>
      </c>
      <c r="K11" s="4" t="s">
        <v>63</v>
      </c>
      <c r="L11" s="6">
        <v>658</v>
      </c>
      <c r="M11" s="6">
        <v>567</v>
      </c>
      <c r="N11" s="6">
        <v>91</v>
      </c>
      <c r="O11" s="6">
        <v>547</v>
      </c>
      <c r="P11" s="6">
        <v>0</v>
      </c>
      <c r="Q11" s="6">
        <v>793.85799999999995</v>
      </c>
      <c r="R11" s="6">
        <v>815.45899999999995</v>
      </c>
      <c r="S11" s="6">
        <v>40000</v>
      </c>
      <c r="T11" s="6">
        <v>0</v>
      </c>
      <c r="U11" s="6">
        <v>864040</v>
      </c>
      <c r="V11" s="6">
        <v>0</v>
      </c>
      <c r="W11" s="6">
        <v>0</v>
      </c>
      <c r="X11" s="8">
        <f>Y41/2</f>
        <v>227500</v>
      </c>
      <c r="Y11" s="8">
        <v>0</v>
      </c>
      <c r="Z11" s="8" t="s">
        <v>165</v>
      </c>
      <c r="AA11" s="6">
        <v>0</v>
      </c>
      <c r="AB11" s="6">
        <v>864040</v>
      </c>
      <c r="AC11" s="6">
        <v>531</v>
      </c>
      <c r="AD11" s="6">
        <v>782487.29799999995</v>
      </c>
      <c r="AE11" s="6">
        <v>783018.29799999995</v>
      </c>
      <c r="AF11" s="6">
        <v>9.3800000000000008</v>
      </c>
      <c r="AG11" s="4">
        <v>4560537.91</v>
      </c>
      <c r="AH11" s="4">
        <v>4561633.193</v>
      </c>
      <c r="AI11" s="4">
        <v>0.90620000000000001</v>
      </c>
      <c r="AJ11" s="4">
        <v>1.0002</v>
      </c>
      <c r="AK11" s="4">
        <v>9.3800000000000008</v>
      </c>
      <c r="AL11" s="4"/>
      <c r="AM11" s="4"/>
      <c r="AN11" s="4"/>
      <c r="AO11" s="4">
        <v>11111</v>
      </c>
    </row>
    <row r="12" spans="1:41" x14ac:dyDescent="0.25">
      <c r="A12" s="6">
        <v>10</v>
      </c>
      <c r="B12" s="4"/>
      <c r="C12" s="4" t="s">
        <v>39</v>
      </c>
      <c r="D12" s="4" t="s">
        <v>40</v>
      </c>
      <c r="E12" s="4" t="s">
        <v>41</v>
      </c>
      <c r="F12" s="4" t="s">
        <v>46</v>
      </c>
      <c r="G12" s="4" t="s">
        <v>41</v>
      </c>
      <c r="H12" s="4"/>
      <c r="I12" s="4" t="s">
        <v>64</v>
      </c>
      <c r="J12" s="4" t="s">
        <v>44</v>
      </c>
      <c r="K12" s="4" t="s">
        <v>65</v>
      </c>
      <c r="L12" s="6">
        <v>3108</v>
      </c>
      <c r="M12" s="6">
        <v>2771</v>
      </c>
      <c r="N12" s="6">
        <v>337</v>
      </c>
      <c r="O12" s="6">
        <v>0</v>
      </c>
      <c r="P12" s="6">
        <v>0</v>
      </c>
      <c r="Q12" s="6">
        <v>2148.41</v>
      </c>
      <c r="R12" s="6">
        <v>2208.4789999999998</v>
      </c>
      <c r="S12" s="6">
        <v>20000</v>
      </c>
      <c r="T12" s="6">
        <v>0</v>
      </c>
      <c r="U12" s="6">
        <v>1201380</v>
      </c>
      <c r="V12" s="6">
        <v>0</v>
      </c>
      <c r="W12" s="6">
        <v>0</v>
      </c>
      <c r="X12" s="8">
        <v>0</v>
      </c>
      <c r="Y12" s="8">
        <v>735000</v>
      </c>
      <c r="Z12" s="8" t="s">
        <v>161</v>
      </c>
      <c r="AA12" s="6">
        <v>0</v>
      </c>
      <c r="AB12" s="6">
        <v>1201380</v>
      </c>
      <c r="AC12" s="6">
        <v>420752.03</v>
      </c>
      <c r="AD12" s="6">
        <v>0</v>
      </c>
      <c r="AE12" s="6">
        <v>420752.03</v>
      </c>
      <c r="AF12" s="6">
        <v>64.98</v>
      </c>
      <c r="AG12" s="4">
        <v>4290744.88</v>
      </c>
      <c r="AH12" s="4">
        <v>4004136.89</v>
      </c>
      <c r="AI12" s="4">
        <v>0.35020000000000001</v>
      </c>
      <c r="AJ12" s="4">
        <v>0.93320000000000003</v>
      </c>
      <c r="AK12" s="4">
        <v>60.64</v>
      </c>
      <c r="AL12" s="4"/>
      <c r="AM12" s="4"/>
      <c r="AN12" s="4"/>
      <c r="AO12" s="4">
        <v>11111</v>
      </c>
    </row>
    <row r="13" spans="1:41" x14ac:dyDescent="0.25">
      <c r="A13" s="6">
        <v>11</v>
      </c>
      <c r="B13" s="4"/>
      <c r="C13" s="4" t="s">
        <v>39</v>
      </c>
      <c r="D13" s="4" t="s">
        <v>40</v>
      </c>
      <c r="E13" s="4" t="s">
        <v>41</v>
      </c>
      <c r="F13" s="4" t="s">
        <v>46</v>
      </c>
      <c r="G13" s="4" t="s">
        <v>41</v>
      </c>
      <c r="H13" s="4"/>
      <c r="I13" s="4" t="s">
        <v>66</v>
      </c>
      <c r="J13" s="4" t="s">
        <v>44</v>
      </c>
      <c r="K13" s="4" t="s">
        <v>67</v>
      </c>
      <c r="L13" s="6">
        <v>5810</v>
      </c>
      <c r="M13" s="6">
        <v>4844</v>
      </c>
      <c r="N13" s="6">
        <v>966</v>
      </c>
      <c r="O13" s="6">
        <v>0</v>
      </c>
      <c r="P13" s="6">
        <v>0</v>
      </c>
      <c r="Q13" s="6">
        <v>1436.74</v>
      </c>
      <c r="R13" s="6">
        <v>1468.575</v>
      </c>
      <c r="S13" s="6">
        <v>20000</v>
      </c>
      <c r="T13" s="6">
        <v>0</v>
      </c>
      <c r="U13" s="6">
        <v>636700</v>
      </c>
      <c r="V13" s="6">
        <v>0</v>
      </c>
      <c r="W13" s="6">
        <v>0</v>
      </c>
      <c r="X13" s="8">
        <v>0</v>
      </c>
      <c r="Y13" s="8">
        <v>175100</v>
      </c>
      <c r="Z13" s="8"/>
      <c r="AA13" s="6">
        <v>0</v>
      </c>
      <c r="AB13" s="6">
        <v>636700</v>
      </c>
      <c r="AC13" s="6">
        <v>423825.95</v>
      </c>
      <c r="AD13" s="6">
        <v>0</v>
      </c>
      <c r="AE13" s="6">
        <v>423825.95</v>
      </c>
      <c r="AF13" s="6">
        <v>33.43</v>
      </c>
      <c r="AG13" s="4">
        <v>4774679.84</v>
      </c>
      <c r="AH13" s="4">
        <v>4673858.34</v>
      </c>
      <c r="AI13" s="4">
        <v>0.66569999999999996</v>
      </c>
      <c r="AJ13" s="4">
        <v>0.97889999999999999</v>
      </c>
      <c r="AK13" s="4">
        <v>32.72</v>
      </c>
      <c r="AL13" s="4"/>
      <c r="AM13" s="4"/>
      <c r="AN13" s="4"/>
      <c r="AO13" s="4">
        <v>11111</v>
      </c>
    </row>
    <row r="14" spans="1:41" x14ac:dyDescent="0.25">
      <c r="A14" s="6">
        <v>12</v>
      </c>
      <c r="B14" s="4"/>
      <c r="C14" s="4" t="s">
        <v>39</v>
      </c>
      <c r="D14" s="4" t="s">
        <v>40</v>
      </c>
      <c r="E14" s="4" t="s">
        <v>41</v>
      </c>
      <c r="F14" s="4" t="s">
        <v>46</v>
      </c>
      <c r="G14" s="4" t="s">
        <v>41</v>
      </c>
      <c r="H14" s="4"/>
      <c r="I14" s="4" t="s">
        <v>68</v>
      </c>
      <c r="J14" s="4" t="s">
        <v>44</v>
      </c>
      <c r="K14" s="4" t="s">
        <v>69</v>
      </c>
      <c r="L14" s="6">
        <v>3372</v>
      </c>
      <c r="M14" s="6">
        <v>2623</v>
      </c>
      <c r="N14" s="6">
        <v>749</v>
      </c>
      <c r="O14" s="6">
        <v>0</v>
      </c>
      <c r="P14" s="6">
        <v>0</v>
      </c>
      <c r="Q14" s="6">
        <v>1214.46</v>
      </c>
      <c r="R14" s="6">
        <v>1228.7139999999999</v>
      </c>
      <c r="S14" s="6">
        <v>20000</v>
      </c>
      <c r="T14" s="6">
        <v>0</v>
      </c>
      <c r="U14" s="6">
        <v>285080</v>
      </c>
      <c r="V14" s="6">
        <v>0</v>
      </c>
      <c r="W14" s="6">
        <v>0</v>
      </c>
      <c r="X14" s="8"/>
      <c r="Y14" s="8"/>
      <c r="Z14" s="8"/>
      <c r="AA14" s="6">
        <v>0</v>
      </c>
      <c r="AB14" s="6">
        <v>285080</v>
      </c>
      <c r="AC14" s="6">
        <v>262660.5</v>
      </c>
      <c r="AD14" s="6">
        <v>0</v>
      </c>
      <c r="AE14" s="6">
        <v>262660.5</v>
      </c>
      <c r="AF14" s="6">
        <v>7.86</v>
      </c>
      <c r="AG14" s="4">
        <v>2866305.45</v>
      </c>
      <c r="AH14" s="4">
        <v>2567514.92</v>
      </c>
      <c r="AI14" s="4">
        <v>0.9214</v>
      </c>
      <c r="AJ14" s="4">
        <v>0.89580000000000004</v>
      </c>
      <c r="AK14" s="4">
        <v>7.04</v>
      </c>
      <c r="AL14" s="4"/>
      <c r="AM14" s="4"/>
      <c r="AN14" s="4"/>
      <c r="AO14" s="4">
        <v>11111</v>
      </c>
    </row>
    <row r="15" spans="1:41" x14ac:dyDescent="0.25">
      <c r="A15" s="6">
        <v>13</v>
      </c>
      <c r="B15" s="4"/>
      <c r="C15" s="4" t="s">
        <v>39</v>
      </c>
      <c r="D15" s="4" t="s">
        <v>40</v>
      </c>
      <c r="E15" s="4" t="s">
        <v>41</v>
      </c>
      <c r="F15" s="4" t="s">
        <v>46</v>
      </c>
      <c r="G15" s="4" t="s">
        <v>41</v>
      </c>
      <c r="H15" s="4"/>
      <c r="I15" s="4" t="s">
        <v>70</v>
      </c>
      <c r="J15" s="4" t="s">
        <v>48</v>
      </c>
      <c r="K15" s="4" t="s">
        <v>71</v>
      </c>
      <c r="L15" s="6">
        <v>281</v>
      </c>
      <c r="M15" s="6">
        <v>242</v>
      </c>
      <c r="N15" s="6">
        <v>39</v>
      </c>
      <c r="O15" s="6">
        <v>231</v>
      </c>
      <c r="P15" s="6">
        <v>0</v>
      </c>
      <c r="Q15" s="6">
        <v>12621.6</v>
      </c>
      <c r="R15" s="6">
        <v>13176.3</v>
      </c>
      <c r="S15" s="6">
        <v>1000</v>
      </c>
      <c r="T15" s="6">
        <v>0</v>
      </c>
      <c r="U15" s="6">
        <v>554700</v>
      </c>
      <c r="V15" s="6">
        <v>0</v>
      </c>
      <c r="W15" s="6">
        <v>0</v>
      </c>
      <c r="X15" s="8">
        <v>0</v>
      </c>
      <c r="Y15" s="8">
        <v>55000</v>
      </c>
      <c r="Z15" s="8"/>
      <c r="AA15" s="6">
        <v>0</v>
      </c>
      <c r="AB15" s="6">
        <v>554700</v>
      </c>
      <c r="AC15" s="6">
        <v>365</v>
      </c>
      <c r="AD15" s="6">
        <v>455520</v>
      </c>
      <c r="AE15" s="6">
        <v>455885</v>
      </c>
      <c r="AF15" s="6">
        <v>17.809999999999999</v>
      </c>
      <c r="AG15" s="4">
        <v>2655543.09</v>
      </c>
      <c r="AH15" s="4">
        <v>2654484.09</v>
      </c>
      <c r="AI15" s="4">
        <v>0.82189999999999996</v>
      </c>
      <c r="AJ15" s="4">
        <v>0.99960000000000004</v>
      </c>
      <c r="AK15" s="4">
        <v>17.8</v>
      </c>
      <c r="AL15" s="4"/>
      <c r="AM15" s="4"/>
      <c r="AN15" s="4"/>
      <c r="AO15" s="4">
        <v>11111</v>
      </c>
    </row>
    <row r="16" spans="1:41" x14ac:dyDescent="0.25">
      <c r="A16" s="6">
        <v>14</v>
      </c>
      <c r="B16" s="4"/>
      <c r="C16" s="4" t="s">
        <v>39</v>
      </c>
      <c r="D16" s="4" t="s">
        <v>40</v>
      </c>
      <c r="E16" s="4" t="s">
        <v>41</v>
      </c>
      <c r="F16" s="4" t="s">
        <v>46</v>
      </c>
      <c r="G16" s="4" t="s">
        <v>41</v>
      </c>
      <c r="H16" s="4"/>
      <c r="I16" s="4" t="s">
        <v>72</v>
      </c>
      <c r="J16" s="4" t="s">
        <v>48</v>
      </c>
      <c r="K16" s="4" t="s">
        <v>73</v>
      </c>
      <c r="L16" s="6">
        <v>284</v>
      </c>
      <c r="M16" s="6">
        <v>265</v>
      </c>
      <c r="N16" s="6">
        <v>19</v>
      </c>
      <c r="O16" s="6">
        <v>184</v>
      </c>
      <c r="P16" s="6">
        <v>0</v>
      </c>
      <c r="Q16" s="6">
        <v>3536.07</v>
      </c>
      <c r="R16" s="6">
        <v>3751.98</v>
      </c>
      <c r="S16" s="6">
        <v>2000</v>
      </c>
      <c r="T16" s="6">
        <v>0</v>
      </c>
      <c r="U16" s="6">
        <v>431820</v>
      </c>
      <c r="V16" s="6">
        <v>0</v>
      </c>
      <c r="W16" s="6">
        <v>0</v>
      </c>
      <c r="X16" s="8"/>
      <c r="Y16" s="8"/>
      <c r="Z16" s="8"/>
      <c r="AA16" s="6">
        <v>0</v>
      </c>
      <c r="AB16" s="6">
        <v>431820</v>
      </c>
      <c r="AC16" s="6">
        <v>22700</v>
      </c>
      <c r="AD16" s="6">
        <v>364580</v>
      </c>
      <c r="AE16" s="6">
        <v>387280</v>
      </c>
      <c r="AF16" s="6">
        <v>10.31</v>
      </c>
      <c r="AG16" s="4">
        <v>2227343.25</v>
      </c>
      <c r="AH16" s="4">
        <v>2349247.25</v>
      </c>
      <c r="AI16" s="4">
        <v>0.89690000000000003</v>
      </c>
      <c r="AJ16" s="4">
        <v>1.0547</v>
      </c>
      <c r="AK16" s="4">
        <v>10.87</v>
      </c>
      <c r="AL16" s="4"/>
      <c r="AM16" s="4"/>
      <c r="AN16" s="4"/>
      <c r="AO16" s="4">
        <v>11111</v>
      </c>
    </row>
    <row r="17" spans="1:41" x14ac:dyDescent="0.25">
      <c r="A17" s="6">
        <v>15</v>
      </c>
      <c r="B17" s="4"/>
      <c r="C17" s="4" t="s">
        <v>39</v>
      </c>
      <c r="D17" s="4" t="s">
        <v>40</v>
      </c>
      <c r="E17" s="4" t="s">
        <v>41</v>
      </c>
      <c r="F17" s="4" t="s">
        <v>74</v>
      </c>
      <c r="G17" s="4" t="s">
        <v>41</v>
      </c>
      <c r="H17" s="4"/>
      <c r="I17" s="4" t="s">
        <v>75</v>
      </c>
      <c r="J17" s="4" t="s">
        <v>48</v>
      </c>
      <c r="K17" s="4" t="s">
        <v>76</v>
      </c>
      <c r="L17" s="6">
        <v>401</v>
      </c>
      <c r="M17" s="6">
        <v>393</v>
      </c>
      <c r="N17" s="6">
        <v>8</v>
      </c>
      <c r="O17" s="6">
        <v>384</v>
      </c>
      <c r="P17" s="6">
        <v>0</v>
      </c>
      <c r="Q17" s="6">
        <v>669.97400000000005</v>
      </c>
      <c r="R17" s="6">
        <v>694.98</v>
      </c>
      <c r="S17" s="6">
        <v>20000</v>
      </c>
      <c r="T17" s="6">
        <v>0</v>
      </c>
      <c r="U17" s="6">
        <v>500120</v>
      </c>
      <c r="V17" s="6">
        <v>0</v>
      </c>
      <c r="W17" s="6">
        <v>0</v>
      </c>
      <c r="X17" s="8"/>
      <c r="Y17" s="8"/>
      <c r="Z17" s="8"/>
      <c r="AA17" s="6">
        <v>0</v>
      </c>
      <c r="AB17" s="6">
        <v>500120</v>
      </c>
      <c r="AC17" s="6">
        <v>323</v>
      </c>
      <c r="AD17" s="6">
        <v>452931.66600000003</v>
      </c>
      <c r="AE17" s="6">
        <v>453254.66600000003</v>
      </c>
      <c r="AF17" s="6">
        <v>9.3699999999999992</v>
      </c>
      <c r="AG17" s="4">
        <v>2640351.6</v>
      </c>
      <c r="AH17" s="4">
        <v>2642522.87</v>
      </c>
      <c r="AI17" s="4">
        <v>0.90629999999999999</v>
      </c>
      <c r="AJ17" s="4">
        <v>1.0007999999999999</v>
      </c>
      <c r="AK17" s="4">
        <v>9.3800000000000008</v>
      </c>
      <c r="AL17" s="4"/>
      <c r="AM17" s="4"/>
      <c r="AN17" s="4"/>
      <c r="AO17" s="4">
        <v>11111</v>
      </c>
    </row>
    <row r="18" spans="1:41" x14ac:dyDescent="0.25">
      <c r="A18" s="6">
        <v>16</v>
      </c>
      <c r="B18" s="4"/>
      <c r="C18" s="4" t="s">
        <v>39</v>
      </c>
      <c r="D18" s="4" t="s">
        <v>40</v>
      </c>
      <c r="E18" s="4" t="s">
        <v>41</v>
      </c>
      <c r="F18" s="4" t="s">
        <v>74</v>
      </c>
      <c r="G18" s="4" t="s">
        <v>41</v>
      </c>
      <c r="H18" s="4"/>
      <c r="I18" s="4" t="s">
        <v>77</v>
      </c>
      <c r="J18" s="4" t="s">
        <v>48</v>
      </c>
      <c r="K18" s="4" t="s">
        <v>78</v>
      </c>
      <c r="L18" s="6">
        <v>237</v>
      </c>
      <c r="M18" s="6">
        <v>237</v>
      </c>
      <c r="N18" s="6">
        <v>0</v>
      </c>
      <c r="O18" s="6">
        <v>233</v>
      </c>
      <c r="P18" s="6">
        <v>0</v>
      </c>
      <c r="Q18" s="6">
        <v>965.18499999999995</v>
      </c>
      <c r="R18" s="6">
        <v>985.577</v>
      </c>
      <c r="S18" s="6">
        <v>20000</v>
      </c>
      <c r="T18" s="6">
        <v>0</v>
      </c>
      <c r="U18" s="6">
        <v>407840</v>
      </c>
      <c r="V18" s="6">
        <v>0</v>
      </c>
      <c r="W18" s="6">
        <v>0</v>
      </c>
      <c r="X18" s="8"/>
      <c r="Y18" s="8"/>
      <c r="Z18" s="8"/>
      <c r="AA18" s="6">
        <v>0</v>
      </c>
      <c r="AB18" s="6">
        <v>407840</v>
      </c>
      <c r="AC18" s="6">
        <v>91</v>
      </c>
      <c r="AD18" s="6">
        <v>369186.25400000002</v>
      </c>
      <c r="AE18" s="6">
        <v>369277.25400000002</v>
      </c>
      <c r="AF18" s="6">
        <v>9.4600000000000009</v>
      </c>
      <c r="AG18" s="4">
        <v>2149639.91</v>
      </c>
      <c r="AH18" s="4">
        <v>2149289.4750000001</v>
      </c>
      <c r="AI18" s="4">
        <v>0.90539999999999998</v>
      </c>
      <c r="AJ18" s="4">
        <v>0.99980000000000002</v>
      </c>
      <c r="AK18" s="4">
        <v>9.4600000000000009</v>
      </c>
      <c r="AL18" s="4"/>
      <c r="AM18" s="4"/>
      <c r="AN18" s="4"/>
      <c r="AO18" s="4">
        <v>11111</v>
      </c>
    </row>
    <row r="19" spans="1:41" x14ac:dyDescent="0.25">
      <c r="A19" s="6">
        <v>17</v>
      </c>
      <c r="B19" s="4"/>
      <c r="C19" s="4" t="s">
        <v>39</v>
      </c>
      <c r="D19" s="4" t="s">
        <v>40</v>
      </c>
      <c r="E19" s="4" t="s">
        <v>41</v>
      </c>
      <c r="F19" s="4" t="s">
        <v>74</v>
      </c>
      <c r="G19" s="4" t="s">
        <v>41</v>
      </c>
      <c r="H19" s="4"/>
      <c r="I19" s="4" t="s">
        <v>79</v>
      </c>
      <c r="J19" s="4" t="s">
        <v>48</v>
      </c>
      <c r="K19" s="4" t="s">
        <v>80</v>
      </c>
      <c r="L19" s="6">
        <v>434</v>
      </c>
      <c r="M19" s="6">
        <v>369</v>
      </c>
      <c r="N19" s="6">
        <v>65</v>
      </c>
      <c r="O19" s="6">
        <v>324</v>
      </c>
      <c r="P19" s="6">
        <v>0</v>
      </c>
      <c r="Q19" s="6">
        <v>782.69200000000001</v>
      </c>
      <c r="R19" s="6">
        <v>808.62400000000002</v>
      </c>
      <c r="S19" s="6">
        <v>20000</v>
      </c>
      <c r="T19" s="6">
        <v>0</v>
      </c>
      <c r="U19" s="6">
        <v>518640</v>
      </c>
      <c r="V19" s="6">
        <v>0</v>
      </c>
      <c r="W19" s="6">
        <v>0</v>
      </c>
      <c r="X19" s="8"/>
      <c r="Y19" s="8"/>
      <c r="Z19" s="8"/>
      <c r="AA19" s="6">
        <v>0</v>
      </c>
      <c r="AB19" s="6">
        <v>518640</v>
      </c>
      <c r="AC19" s="6">
        <v>1211</v>
      </c>
      <c r="AD19" s="6">
        <v>470580.14299999998</v>
      </c>
      <c r="AE19" s="6">
        <v>471791.14299999998</v>
      </c>
      <c r="AF19" s="6">
        <v>9.0299999999999994</v>
      </c>
      <c r="AG19" s="4">
        <v>2754314.37</v>
      </c>
      <c r="AH19" s="4">
        <v>2754357.2140000002</v>
      </c>
      <c r="AI19" s="4">
        <v>0.90969999999999995</v>
      </c>
      <c r="AJ19" s="4">
        <v>1</v>
      </c>
      <c r="AK19" s="4">
        <v>9.0299999999999994</v>
      </c>
      <c r="AL19" s="4"/>
      <c r="AM19" s="4"/>
      <c r="AN19" s="4"/>
      <c r="AO19" s="4">
        <v>11111</v>
      </c>
    </row>
    <row r="20" spans="1:41" x14ac:dyDescent="0.25">
      <c r="A20" s="6">
        <v>18</v>
      </c>
      <c r="B20" s="4"/>
      <c r="C20" s="4" t="s">
        <v>39</v>
      </c>
      <c r="D20" s="4" t="s">
        <v>40</v>
      </c>
      <c r="E20" s="4" t="s">
        <v>41</v>
      </c>
      <c r="F20" s="4" t="s">
        <v>74</v>
      </c>
      <c r="G20" s="4" t="s">
        <v>41</v>
      </c>
      <c r="H20" s="4"/>
      <c r="I20" s="4" t="s">
        <v>81</v>
      </c>
      <c r="J20" s="4" t="s">
        <v>48</v>
      </c>
      <c r="K20" s="4" t="s">
        <v>82</v>
      </c>
      <c r="L20" s="6">
        <v>276</v>
      </c>
      <c r="M20" s="6">
        <v>258</v>
      </c>
      <c r="N20" s="6">
        <v>18</v>
      </c>
      <c r="O20" s="6">
        <v>252</v>
      </c>
      <c r="P20" s="6">
        <v>0</v>
      </c>
      <c r="Q20" s="6">
        <v>684.01599999999996</v>
      </c>
      <c r="R20" s="6">
        <v>710.56899999999996</v>
      </c>
      <c r="S20" s="6">
        <v>20000</v>
      </c>
      <c r="T20" s="6">
        <v>0</v>
      </c>
      <c r="U20" s="6">
        <v>531060</v>
      </c>
      <c r="V20" s="6">
        <v>0</v>
      </c>
      <c r="W20" s="6">
        <v>0</v>
      </c>
      <c r="X20" s="8"/>
      <c r="Y20" s="8"/>
      <c r="Z20" s="8"/>
      <c r="AA20" s="6">
        <v>0</v>
      </c>
      <c r="AB20" s="6">
        <v>531060</v>
      </c>
      <c r="AC20" s="6">
        <v>192</v>
      </c>
      <c r="AD20" s="6">
        <v>480801.3</v>
      </c>
      <c r="AE20" s="6">
        <v>480993.3</v>
      </c>
      <c r="AF20" s="6">
        <v>9.43</v>
      </c>
      <c r="AG20" s="4">
        <v>2800529.15</v>
      </c>
      <c r="AH20" s="4">
        <v>2800160.7420000001</v>
      </c>
      <c r="AI20" s="4">
        <v>0.90569999999999995</v>
      </c>
      <c r="AJ20" s="4">
        <v>0.99990000000000001</v>
      </c>
      <c r="AK20" s="4">
        <v>9.43</v>
      </c>
      <c r="AL20" s="4"/>
      <c r="AM20" s="4"/>
      <c r="AN20" s="4"/>
      <c r="AO20" s="4">
        <v>11111</v>
      </c>
    </row>
    <row r="21" spans="1:41" x14ac:dyDescent="0.25">
      <c r="A21" s="6">
        <v>19</v>
      </c>
      <c r="B21" s="4"/>
      <c r="C21" s="4" t="s">
        <v>39</v>
      </c>
      <c r="D21" s="4" t="s">
        <v>40</v>
      </c>
      <c r="E21" s="4" t="s">
        <v>41</v>
      </c>
      <c r="F21" s="4" t="s">
        <v>74</v>
      </c>
      <c r="G21" s="4" t="s">
        <v>41</v>
      </c>
      <c r="H21" s="4"/>
      <c r="I21" s="4" t="s">
        <v>83</v>
      </c>
      <c r="J21" s="4" t="s">
        <v>48</v>
      </c>
      <c r="K21" s="4" t="s">
        <v>84</v>
      </c>
      <c r="L21" s="6">
        <v>387</v>
      </c>
      <c r="M21" s="6">
        <v>332</v>
      </c>
      <c r="N21" s="6">
        <v>55</v>
      </c>
      <c r="O21" s="6">
        <v>316</v>
      </c>
      <c r="P21" s="6">
        <v>0</v>
      </c>
      <c r="Q21" s="6">
        <v>914.50099999999998</v>
      </c>
      <c r="R21" s="6">
        <v>942.49199999999996</v>
      </c>
      <c r="S21" s="6">
        <v>20000</v>
      </c>
      <c r="T21" s="6">
        <v>0</v>
      </c>
      <c r="U21" s="6">
        <v>559820</v>
      </c>
      <c r="V21" s="6">
        <v>0</v>
      </c>
      <c r="W21" s="6">
        <v>0</v>
      </c>
      <c r="X21" s="8"/>
      <c r="Y21" s="8"/>
      <c r="Z21" s="8"/>
      <c r="AA21" s="6">
        <v>0</v>
      </c>
      <c r="AB21" s="6">
        <v>559820</v>
      </c>
      <c r="AC21" s="6">
        <v>635</v>
      </c>
      <c r="AD21" s="6">
        <v>507272.04499999998</v>
      </c>
      <c r="AE21" s="6">
        <v>507907.04499999998</v>
      </c>
      <c r="AF21" s="6">
        <v>9.27</v>
      </c>
      <c r="AG21" s="4">
        <v>2958932.48</v>
      </c>
      <c r="AH21" s="4">
        <v>2960395.088</v>
      </c>
      <c r="AI21" s="4">
        <v>0.9073</v>
      </c>
      <c r="AJ21" s="4">
        <v>1.0004999999999999</v>
      </c>
      <c r="AK21" s="4">
        <v>9.27</v>
      </c>
      <c r="AL21" s="4"/>
      <c r="AM21" s="4"/>
      <c r="AN21" s="4"/>
      <c r="AO21" s="4">
        <v>11111</v>
      </c>
    </row>
    <row r="22" spans="1:41" x14ac:dyDescent="0.25">
      <c r="A22" s="6">
        <v>20</v>
      </c>
      <c r="B22" s="4"/>
      <c r="C22" s="4" t="s">
        <v>39</v>
      </c>
      <c r="D22" s="4" t="s">
        <v>40</v>
      </c>
      <c r="E22" s="4" t="s">
        <v>41</v>
      </c>
      <c r="F22" s="4" t="s">
        <v>74</v>
      </c>
      <c r="G22" s="4" t="s">
        <v>41</v>
      </c>
      <c r="H22" s="4"/>
      <c r="I22" s="4" t="s">
        <v>85</v>
      </c>
      <c r="J22" s="4" t="s">
        <v>48</v>
      </c>
      <c r="K22" s="4" t="s">
        <v>86</v>
      </c>
      <c r="L22" s="6">
        <v>223</v>
      </c>
      <c r="M22" s="6">
        <v>222</v>
      </c>
      <c r="N22" s="6">
        <v>1</v>
      </c>
      <c r="O22" s="6">
        <v>219</v>
      </c>
      <c r="P22" s="6">
        <v>0</v>
      </c>
      <c r="Q22" s="6">
        <v>85.503</v>
      </c>
      <c r="R22" s="6">
        <v>110.06399999999999</v>
      </c>
      <c r="S22" s="6">
        <v>20000</v>
      </c>
      <c r="T22" s="6">
        <v>0</v>
      </c>
      <c r="U22" s="6">
        <v>491220</v>
      </c>
      <c r="V22" s="6">
        <v>0</v>
      </c>
      <c r="W22" s="6">
        <v>0</v>
      </c>
      <c r="X22" s="8"/>
      <c r="Y22" s="8"/>
      <c r="Z22" s="8"/>
      <c r="AA22" s="6">
        <v>0</v>
      </c>
      <c r="AB22" s="6">
        <v>491220</v>
      </c>
      <c r="AC22" s="6">
        <v>554</v>
      </c>
      <c r="AD22" s="6">
        <v>435360</v>
      </c>
      <c r="AE22" s="6">
        <v>435914</v>
      </c>
      <c r="AF22" s="6">
        <v>11.26</v>
      </c>
      <c r="AG22" s="4">
        <v>2542170.33</v>
      </c>
      <c r="AH22" s="4">
        <v>2540011.33</v>
      </c>
      <c r="AI22" s="4">
        <v>0.88739999999999997</v>
      </c>
      <c r="AJ22" s="4">
        <v>0.99919999999999998</v>
      </c>
      <c r="AK22" s="4">
        <v>11.25</v>
      </c>
      <c r="AL22" s="4"/>
      <c r="AM22" s="4"/>
      <c r="AN22" s="4"/>
      <c r="AO22" s="4">
        <v>11111</v>
      </c>
    </row>
    <row r="23" spans="1:41" x14ac:dyDescent="0.25">
      <c r="A23" s="6">
        <v>21</v>
      </c>
      <c r="B23" s="4"/>
      <c r="C23" s="4" t="s">
        <v>39</v>
      </c>
      <c r="D23" s="4" t="s">
        <v>40</v>
      </c>
      <c r="E23" s="4" t="s">
        <v>41</v>
      </c>
      <c r="F23" s="4" t="s">
        <v>74</v>
      </c>
      <c r="G23" s="4" t="s">
        <v>41</v>
      </c>
      <c r="H23" s="4"/>
      <c r="I23" s="4" t="s">
        <v>87</v>
      </c>
      <c r="J23" s="4" t="s">
        <v>48</v>
      </c>
      <c r="K23" s="4" t="s">
        <v>88</v>
      </c>
      <c r="L23" s="6">
        <v>537</v>
      </c>
      <c r="M23" s="6">
        <v>393</v>
      </c>
      <c r="N23" s="6">
        <v>144</v>
      </c>
      <c r="O23" s="6">
        <v>373</v>
      </c>
      <c r="P23" s="6">
        <v>0</v>
      </c>
      <c r="Q23" s="6">
        <v>170.85</v>
      </c>
      <c r="R23" s="6">
        <v>196.55600000000001</v>
      </c>
      <c r="S23" s="6">
        <v>20000</v>
      </c>
      <c r="T23" s="6">
        <v>0</v>
      </c>
      <c r="U23" s="6">
        <v>514120</v>
      </c>
      <c r="V23" s="6">
        <v>0</v>
      </c>
      <c r="W23" s="6">
        <v>0</v>
      </c>
      <c r="X23" s="8"/>
      <c r="Y23" s="8"/>
      <c r="Z23" s="8"/>
      <c r="AA23" s="6">
        <v>0</v>
      </c>
      <c r="AB23" s="6">
        <v>514120</v>
      </c>
      <c r="AC23" s="6">
        <v>925</v>
      </c>
      <c r="AD23" s="6">
        <v>466203.522</v>
      </c>
      <c r="AE23" s="6">
        <v>467128.522</v>
      </c>
      <c r="AF23" s="6">
        <v>9.14</v>
      </c>
      <c r="AG23" s="4">
        <v>2725453.87</v>
      </c>
      <c r="AH23" s="4">
        <v>2726564.49</v>
      </c>
      <c r="AI23" s="4">
        <v>0.90859999999999996</v>
      </c>
      <c r="AJ23" s="4">
        <v>1.0004</v>
      </c>
      <c r="AK23" s="4">
        <v>9.14</v>
      </c>
      <c r="AL23" s="4"/>
      <c r="AM23" s="4"/>
      <c r="AN23" s="4"/>
      <c r="AO23" s="4">
        <v>11111</v>
      </c>
    </row>
    <row r="24" spans="1:41" x14ac:dyDescent="0.25">
      <c r="A24" s="6">
        <v>22</v>
      </c>
      <c r="B24" s="4"/>
      <c r="C24" s="4" t="s">
        <v>39</v>
      </c>
      <c r="D24" s="4" t="s">
        <v>40</v>
      </c>
      <c r="E24" s="4" t="s">
        <v>41</v>
      </c>
      <c r="F24" s="4" t="s">
        <v>74</v>
      </c>
      <c r="G24" s="4" t="s">
        <v>41</v>
      </c>
      <c r="H24" s="4"/>
      <c r="I24" s="4" t="s">
        <v>89</v>
      </c>
      <c r="J24" s="4" t="s">
        <v>44</v>
      </c>
      <c r="K24" s="4" t="s">
        <v>90</v>
      </c>
      <c r="L24" s="6">
        <v>5217</v>
      </c>
      <c r="M24" s="6">
        <v>4464</v>
      </c>
      <c r="N24" s="6">
        <v>753</v>
      </c>
      <c r="O24" s="6">
        <v>0</v>
      </c>
      <c r="P24" s="6">
        <v>0</v>
      </c>
      <c r="Q24" s="6">
        <v>1397.96</v>
      </c>
      <c r="R24" s="6">
        <v>1422.7190000000001</v>
      </c>
      <c r="S24" s="6">
        <v>20000</v>
      </c>
      <c r="T24" s="6">
        <v>0</v>
      </c>
      <c r="U24" s="6">
        <v>495180</v>
      </c>
      <c r="V24" s="6">
        <v>0</v>
      </c>
      <c r="W24" s="6">
        <v>0</v>
      </c>
      <c r="X24" s="8">
        <v>0</v>
      </c>
      <c r="Y24" s="8">
        <v>155000</v>
      </c>
      <c r="Z24" s="8"/>
      <c r="AA24" s="6">
        <v>0</v>
      </c>
      <c r="AB24" s="6">
        <v>495180</v>
      </c>
      <c r="AC24" s="6">
        <v>314276</v>
      </c>
      <c r="AD24" s="6">
        <v>0</v>
      </c>
      <c r="AE24" s="6">
        <v>314276</v>
      </c>
      <c r="AF24" s="6">
        <v>36.53</v>
      </c>
      <c r="AG24" s="4">
        <v>3521700.89</v>
      </c>
      <c r="AH24" s="4">
        <v>2869011.06</v>
      </c>
      <c r="AI24" s="4">
        <v>0.63470000000000004</v>
      </c>
      <c r="AJ24" s="4">
        <v>0.81469999999999998</v>
      </c>
      <c r="AK24" s="4">
        <v>29.76</v>
      </c>
      <c r="AL24" s="4"/>
      <c r="AM24" s="4"/>
      <c r="AN24" s="4"/>
      <c r="AO24" s="4">
        <v>11111</v>
      </c>
    </row>
    <row r="25" spans="1:41" x14ac:dyDescent="0.25">
      <c r="A25" s="6">
        <v>23</v>
      </c>
      <c r="B25" s="4"/>
      <c r="C25" s="4" t="s">
        <v>39</v>
      </c>
      <c r="D25" s="4" t="s">
        <v>40</v>
      </c>
      <c r="E25" s="4" t="s">
        <v>41</v>
      </c>
      <c r="F25" s="4" t="s">
        <v>74</v>
      </c>
      <c r="G25" s="4" t="s">
        <v>41</v>
      </c>
      <c r="H25" s="4"/>
      <c r="I25" s="4" t="s">
        <v>91</v>
      </c>
      <c r="J25" s="4" t="s">
        <v>48</v>
      </c>
      <c r="K25" s="4" t="s">
        <v>92</v>
      </c>
      <c r="L25" s="6">
        <v>204</v>
      </c>
      <c r="M25" s="6">
        <v>203</v>
      </c>
      <c r="N25" s="6">
        <v>1</v>
      </c>
      <c r="O25" s="6">
        <v>200</v>
      </c>
      <c r="P25" s="6">
        <v>0</v>
      </c>
      <c r="Q25" s="6">
        <v>9954.4</v>
      </c>
      <c r="R25" s="6">
        <v>10271.799999999999</v>
      </c>
      <c r="S25" s="6">
        <v>2000</v>
      </c>
      <c r="T25" s="6">
        <v>0</v>
      </c>
      <c r="U25" s="6">
        <v>634800</v>
      </c>
      <c r="V25" s="6">
        <v>0</v>
      </c>
      <c r="W25" s="6">
        <v>0</v>
      </c>
      <c r="X25" s="8">
        <v>0</v>
      </c>
      <c r="Y25" s="8">
        <v>198000</v>
      </c>
      <c r="Z25" s="8"/>
      <c r="AA25" s="6">
        <v>0</v>
      </c>
      <c r="AB25" s="6">
        <v>634800</v>
      </c>
      <c r="AC25" s="6">
        <v>86</v>
      </c>
      <c r="AD25" s="6">
        <v>394900</v>
      </c>
      <c r="AE25" s="6">
        <v>394986</v>
      </c>
      <c r="AF25" s="6">
        <v>37.78</v>
      </c>
      <c r="AG25" s="4">
        <v>2299291.46</v>
      </c>
      <c r="AH25" s="4">
        <v>2303657.46</v>
      </c>
      <c r="AI25" s="4">
        <v>0.62219999999999998</v>
      </c>
      <c r="AJ25" s="4">
        <v>1.0019</v>
      </c>
      <c r="AK25" s="4">
        <v>37.85</v>
      </c>
      <c r="AL25" s="4"/>
      <c r="AM25" s="4"/>
      <c r="AN25" s="4"/>
      <c r="AO25" s="4">
        <v>11111</v>
      </c>
    </row>
    <row r="26" spans="1:41" x14ac:dyDescent="0.25">
      <c r="A26" s="6">
        <v>24</v>
      </c>
      <c r="B26" s="4"/>
      <c r="C26" s="4" t="s">
        <v>39</v>
      </c>
      <c r="D26" s="4" t="s">
        <v>40</v>
      </c>
      <c r="E26" s="4" t="s">
        <v>41</v>
      </c>
      <c r="F26" s="4" t="s">
        <v>74</v>
      </c>
      <c r="G26" s="4" t="s">
        <v>41</v>
      </c>
      <c r="H26" s="4"/>
      <c r="I26" s="4" t="s">
        <v>93</v>
      </c>
      <c r="J26" s="4" t="s">
        <v>48</v>
      </c>
      <c r="K26" s="4" t="s">
        <v>94</v>
      </c>
      <c r="L26" s="6">
        <v>339</v>
      </c>
      <c r="M26" s="6">
        <v>339</v>
      </c>
      <c r="N26" s="6">
        <v>0</v>
      </c>
      <c r="O26" s="6">
        <v>334</v>
      </c>
      <c r="P26" s="6">
        <v>0</v>
      </c>
      <c r="Q26" s="6">
        <v>12921.7</v>
      </c>
      <c r="R26" s="6">
        <v>13201.4</v>
      </c>
      <c r="S26" s="6">
        <v>2000</v>
      </c>
      <c r="T26" s="6">
        <v>0</v>
      </c>
      <c r="U26" s="6">
        <v>559400</v>
      </c>
      <c r="V26" s="6">
        <v>0</v>
      </c>
      <c r="W26" s="6">
        <v>0</v>
      </c>
      <c r="X26" s="8"/>
      <c r="Y26" s="8"/>
      <c r="Z26" s="8"/>
      <c r="AA26" s="6">
        <v>0</v>
      </c>
      <c r="AB26" s="6">
        <v>559400</v>
      </c>
      <c r="AC26" s="6">
        <v>222</v>
      </c>
      <c r="AD26" s="6">
        <v>506479.03200000001</v>
      </c>
      <c r="AE26" s="6">
        <v>506701.03200000001</v>
      </c>
      <c r="AF26" s="6">
        <v>9.42</v>
      </c>
      <c r="AG26" s="4">
        <v>2950663.73</v>
      </c>
      <c r="AH26" s="4">
        <v>2949900.6320000002</v>
      </c>
      <c r="AI26" s="4">
        <v>0.90580000000000005</v>
      </c>
      <c r="AJ26" s="4">
        <v>0.99970000000000003</v>
      </c>
      <c r="AK26" s="4">
        <v>9.42</v>
      </c>
      <c r="AL26" s="4"/>
      <c r="AM26" s="4"/>
      <c r="AN26" s="4"/>
      <c r="AO26" s="4">
        <v>11111</v>
      </c>
    </row>
    <row r="27" spans="1:41" x14ac:dyDescent="0.25">
      <c r="A27" s="6">
        <v>25</v>
      </c>
      <c r="B27" s="4"/>
      <c r="C27" s="4" t="s">
        <v>39</v>
      </c>
      <c r="D27" s="4" t="s">
        <v>40</v>
      </c>
      <c r="E27" s="4" t="s">
        <v>41</v>
      </c>
      <c r="F27" s="4" t="s">
        <v>95</v>
      </c>
      <c r="G27" s="4" t="s">
        <v>41</v>
      </c>
      <c r="H27" s="4"/>
      <c r="I27" s="4" t="s">
        <v>96</v>
      </c>
      <c r="J27" s="4" t="s">
        <v>48</v>
      </c>
      <c r="K27" s="4" t="s">
        <v>97</v>
      </c>
      <c r="L27" s="6">
        <v>208</v>
      </c>
      <c r="M27" s="6">
        <v>200</v>
      </c>
      <c r="N27" s="6">
        <v>8</v>
      </c>
      <c r="O27" s="6">
        <v>190</v>
      </c>
      <c r="P27" s="6">
        <v>0</v>
      </c>
      <c r="Q27" s="6">
        <v>357.26400000000001</v>
      </c>
      <c r="R27" s="6">
        <v>378.97500000000002</v>
      </c>
      <c r="S27" s="6">
        <v>20000</v>
      </c>
      <c r="T27" s="6">
        <v>0</v>
      </c>
      <c r="U27" s="6">
        <v>434220</v>
      </c>
      <c r="V27" s="6">
        <v>0</v>
      </c>
      <c r="W27" s="6">
        <v>0</v>
      </c>
      <c r="X27" s="8"/>
      <c r="Y27" s="8"/>
      <c r="Z27" s="8"/>
      <c r="AA27" s="6">
        <v>0</v>
      </c>
      <c r="AB27" s="6">
        <v>434220</v>
      </c>
      <c r="AC27" s="6">
        <v>417</v>
      </c>
      <c r="AD27" s="6">
        <v>377400</v>
      </c>
      <c r="AE27" s="6">
        <v>377817</v>
      </c>
      <c r="AF27" s="6">
        <v>12.99</v>
      </c>
      <c r="AG27" s="4">
        <v>2201579.35</v>
      </c>
      <c r="AH27" s="4">
        <v>2200923.35</v>
      </c>
      <c r="AI27" s="4">
        <v>0.87009999999999998</v>
      </c>
      <c r="AJ27" s="4">
        <v>0.99970000000000003</v>
      </c>
      <c r="AK27" s="4">
        <v>12.99</v>
      </c>
      <c r="AL27" s="4"/>
      <c r="AM27" s="4"/>
      <c r="AN27" s="4"/>
      <c r="AO27" s="4">
        <v>11111</v>
      </c>
    </row>
    <row r="28" spans="1:41" x14ac:dyDescent="0.25">
      <c r="A28" s="6">
        <v>26</v>
      </c>
      <c r="B28" s="4"/>
      <c r="C28" s="4" t="s">
        <v>39</v>
      </c>
      <c r="D28" s="4" t="s">
        <v>40</v>
      </c>
      <c r="E28" s="4" t="s">
        <v>41</v>
      </c>
      <c r="F28" s="4" t="s">
        <v>95</v>
      </c>
      <c r="G28" s="4" t="s">
        <v>41</v>
      </c>
      <c r="H28" s="4"/>
      <c r="I28" s="4" t="s">
        <v>98</v>
      </c>
      <c r="J28" s="4" t="s">
        <v>48</v>
      </c>
      <c r="K28" s="4" t="s">
        <v>99</v>
      </c>
      <c r="L28" s="6">
        <v>255</v>
      </c>
      <c r="M28" s="6">
        <v>244</v>
      </c>
      <c r="N28" s="6">
        <v>11</v>
      </c>
      <c r="O28" s="6">
        <v>232</v>
      </c>
      <c r="P28" s="6">
        <v>0</v>
      </c>
      <c r="Q28" s="6">
        <v>306.53800000000001</v>
      </c>
      <c r="R28" s="6">
        <v>321.42399999999998</v>
      </c>
      <c r="S28" s="6">
        <v>20000</v>
      </c>
      <c r="T28" s="6">
        <v>0</v>
      </c>
      <c r="U28" s="6">
        <v>297720</v>
      </c>
      <c r="V28" s="6">
        <v>0</v>
      </c>
      <c r="W28" s="6">
        <v>0</v>
      </c>
      <c r="X28" s="8"/>
      <c r="Y28" s="8"/>
      <c r="Z28" s="8"/>
      <c r="AA28" s="6">
        <v>0</v>
      </c>
      <c r="AB28" s="6">
        <v>297720</v>
      </c>
      <c r="AC28" s="6">
        <v>595</v>
      </c>
      <c r="AD28" s="6">
        <v>270031.54200000002</v>
      </c>
      <c r="AE28" s="6">
        <v>270626.54200000002</v>
      </c>
      <c r="AF28" s="6">
        <v>9.1</v>
      </c>
      <c r="AG28" s="4">
        <v>1579393.27</v>
      </c>
      <c r="AH28" s="4">
        <v>1578731.0260000001</v>
      </c>
      <c r="AI28" s="4">
        <v>0.90900000000000003</v>
      </c>
      <c r="AJ28" s="4">
        <v>0.99960000000000004</v>
      </c>
      <c r="AK28" s="4">
        <v>9.1</v>
      </c>
      <c r="AL28" s="4"/>
      <c r="AM28" s="4"/>
      <c r="AN28" s="4"/>
      <c r="AO28" s="4">
        <v>11111</v>
      </c>
    </row>
    <row r="29" spans="1:41" x14ac:dyDescent="0.25">
      <c r="A29" s="6">
        <v>27</v>
      </c>
      <c r="B29" s="4"/>
      <c r="C29" s="4" t="s">
        <v>39</v>
      </c>
      <c r="D29" s="4" t="s">
        <v>40</v>
      </c>
      <c r="E29" s="4" t="s">
        <v>41</v>
      </c>
      <c r="F29" s="4" t="s">
        <v>95</v>
      </c>
      <c r="G29" s="4" t="s">
        <v>41</v>
      </c>
      <c r="H29" s="4"/>
      <c r="I29" s="4" t="s">
        <v>100</v>
      </c>
      <c r="J29" s="4" t="s">
        <v>48</v>
      </c>
      <c r="K29" s="4" t="s">
        <v>101</v>
      </c>
      <c r="L29" s="6">
        <v>402</v>
      </c>
      <c r="M29" s="6">
        <v>387</v>
      </c>
      <c r="N29" s="6">
        <v>15</v>
      </c>
      <c r="O29" s="6">
        <v>369</v>
      </c>
      <c r="P29" s="6">
        <v>0</v>
      </c>
      <c r="Q29" s="6">
        <v>833.572</v>
      </c>
      <c r="R29" s="6">
        <v>857.20100000000002</v>
      </c>
      <c r="S29" s="6">
        <v>1000</v>
      </c>
      <c r="T29" s="6">
        <v>0</v>
      </c>
      <c r="U29" s="6">
        <v>23629</v>
      </c>
      <c r="V29" s="6">
        <v>0</v>
      </c>
      <c r="W29" s="6">
        <v>0</v>
      </c>
      <c r="X29" s="8"/>
      <c r="Y29" s="8"/>
      <c r="Z29" s="8"/>
      <c r="AA29" s="6">
        <v>0</v>
      </c>
      <c r="AB29" s="6">
        <v>23629</v>
      </c>
      <c r="AC29" s="6">
        <v>931</v>
      </c>
      <c r="AD29" s="6">
        <v>22315.313999999998</v>
      </c>
      <c r="AE29" s="6">
        <v>23246.313999999998</v>
      </c>
      <c r="AF29" s="6">
        <v>1.62</v>
      </c>
      <c r="AG29" s="4">
        <v>141339.12</v>
      </c>
      <c r="AH29" s="4">
        <v>141326.02100000001</v>
      </c>
      <c r="AI29" s="4">
        <v>0.98380000000000001</v>
      </c>
      <c r="AJ29" s="4">
        <v>0.99990000000000001</v>
      </c>
      <c r="AK29" s="4">
        <v>1.62</v>
      </c>
      <c r="AL29" s="4"/>
      <c r="AM29" s="4"/>
      <c r="AN29" s="4"/>
      <c r="AO29" s="4">
        <v>11111</v>
      </c>
    </row>
    <row r="30" spans="1:41" x14ac:dyDescent="0.25">
      <c r="A30" s="6">
        <v>28</v>
      </c>
      <c r="B30" s="4"/>
      <c r="C30" s="4" t="s">
        <v>39</v>
      </c>
      <c r="D30" s="4" t="s">
        <v>40</v>
      </c>
      <c r="E30" s="4" t="s">
        <v>41</v>
      </c>
      <c r="F30" s="4" t="s">
        <v>95</v>
      </c>
      <c r="G30" s="4" t="s">
        <v>41</v>
      </c>
      <c r="H30" s="4"/>
      <c r="I30" s="4" t="s">
        <v>102</v>
      </c>
      <c r="J30" s="4" t="s">
        <v>37</v>
      </c>
      <c r="K30" s="4" t="s">
        <v>103</v>
      </c>
      <c r="L30" s="6">
        <v>2190</v>
      </c>
      <c r="M30" s="6">
        <v>1858</v>
      </c>
      <c r="N30" s="6">
        <v>332</v>
      </c>
      <c r="O30" s="6">
        <v>0</v>
      </c>
      <c r="P30" s="6">
        <v>0</v>
      </c>
      <c r="Q30" s="6">
        <v>1644.08</v>
      </c>
      <c r="R30" s="6">
        <v>1680.989</v>
      </c>
      <c r="S30" s="6">
        <v>20000</v>
      </c>
      <c r="T30" s="6">
        <v>0</v>
      </c>
      <c r="U30" s="6">
        <v>738180</v>
      </c>
      <c r="V30" s="6">
        <v>0</v>
      </c>
      <c r="W30" s="6">
        <v>0</v>
      </c>
      <c r="X30" s="8">
        <v>0</v>
      </c>
      <c r="Y30" s="8">
        <v>85000</v>
      </c>
      <c r="Z30" s="8" t="s">
        <v>169</v>
      </c>
      <c r="AA30" s="6">
        <v>0</v>
      </c>
      <c r="AB30" s="6">
        <v>738180</v>
      </c>
      <c r="AC30" s="6">
        <v>602944.66</v>
      </c>
      <c r="AD30" s="6">
        <v>0</v>
      </c>
      <c r="AE30" s="6">
        <v>602944.66</v>
      </c>
      <c r="AF30" s="6">
        <v>18.32</v>
      </c>
      <c r="AG30" s="4">
        <v>6085508.1200000001</v>
      </c>
      <c r="AH30" s="4">
        <v>5925913.3099999996</v>
      </c>
      <c r="AI30" s="4">
        <v>0.81679999999999997</v>
      </c>
      <c r="AJ30" s="4">
        <v>0.9738</v>
      </c>
      <c r="AK30" s="4">
        <v>17.84</v>
      </c>
      <c r="AL30" s="4"/>
      <c r="AM30" s="4"/>
      <c r="AN30" s="4"/>
      <c r="AO30" s="4">
        <v>11111</v>
      </c>
    </row>
    <row r="31" spans="1:41" x14ac:dyDescent="0.25">
      <c r="A31" s="6">
        <v>29</v>
      </c>
      <c r="B31" s="4"/>
      <c r="C31" s="4" t="s">
        <v>39</v>
      </c>
      <c r="D31" s="4" t="s">
        <v>40</v>
      </c>
      <c r="E31" s="4" t="s">
        <v>41</v>
      </c>
      <c r="F31" s="4" t="s">
        <v>95</v>
      </c>
      <c r="G31" s="4" t="s">
        <v>41</v>
      </c>
      <c r="H31" s="4"/>
      <c r="I31" s="4" t="s">
        <v>104</v>
      </c>
      <c r="J31" s="4" t="s">
        <v>38</v>
      </c>
      <c r="K31" s="4" t="s">
        <v>105</v>
      </c>
      <c r="L31" s="6">
        <v>96</v>
      </c>
      <c r="M31" s="6">
        <v>76</v>
      </c>
      <c r="N31" s="6">
        <v>20</v>
      </c>
      <c r="O31" s="6">
        <v>0</v>
      </c>
      <c r="P31" s="6">
        <v>0</v>
      </c>
      <c r="Q31" s="6">
        <v>2496.9290000000001</v>
      </c>
      <c r="R31" s="6">
        <v>2530.5340000000001</v>
      </c>
      <c r="S31" s="6">
        <v>20000</v>
      </c>
      <c r="T31" s="6">
        <v>0</v>
      </c>
      <c r="U31" s="6">
        <v>672100</v>
      </c>
      <c r="V31" s="6">
        <v>0</v>
      </c>
      <c r="W31" s="6">
        <v>0</v>
      </c>
      <c r="X31" s="8"/>
      <c r="Y31" s="8"/>
      <c r="Z31" s="8"/>
      <c r="AA31" s="6">
        <v>0</v>
      </c>
      <c r="AB31" s="6">
        <v>672100</v>
      </c>
      <c r="AC31" s="6">
        <v>631998.19999999995</v>
      </c>
      <c r="AD31" s="6">
        <v>0</v>
      </c>
      <c r="AE31" s="6">
        <v>631998.19999999995</v>
      </c>
      <c r="AF31" s="6">
        <v>5.97</v>
      </c>
      <c r="AG31" s="4">
        <v>3272041.31</v>
      </c>
      <c r="AH31" s="4">
        <v>3343836.31</v>
      </c>
      <c r="AI31" s="4">
        <v>0.94030000000000002</v>
      </c>
      <c r="AJ31" s="4">
        <v>1.0219</v>
      </c>
      <c r="AK31" s="4">
        <v>6.1</v>
      </c>
      <c r="AL31" s="4"/>
      <c r="AM31" s="4"/>
      <c r="AN31" s="4"/>
      <c r="AO31" s="4">
        <v>11111</v>
      </c>
    </row>
    <row r="32" spans="1:41" x14ac:dyDescent="0.25">
      <c r="A32" s="6">
        <v>30</v>
      </c>
      <c r="B32" s="4"/>
      <c r="C32" s="4" t="s">
        <v>39</v>
      </c>
      <c r="D32" s="4" t="s">
        <v>40</v>
      </c>
      <c r="E32" s="4" t="s">
        <v>41</v>
      </c>
      <c r="F32" s="4" t="s">
        <v>95</v>
      </c>
      <c r="G32" s="4" t="s">
        <v>41</v>
      </c>
      <c r="H32" s="4"/>
      <c r="I32" s="4" t="s">
        <v>106</v>
      </c>
      <c r="J32" s="4" t="s">
        <v>48</v>
      </c>
      <c r="K32" s="4" t="s">
        <v>107</v>
      </c>
      <c r="L32" s="6">
        <v>574</v>
      </c>
      <c r="M32" s="6">
        <v>500</v>
      </c>
      <c r="N32" s="6">
        <v>74</v>
      </c>
      <c r="O32" s="6">
        <v>427</v>
      </c>
      <c r="P32" s="6">
        <v>0</v>
      </c>
      <c r="Q32" s="6">
        <v>129.255</v>
      </c>
      <c r="R32" s="6">
        <v>150.43600000000001</v>
      </c>
      <c r="S32" s="6">
        <v>20000</v>
      </c>
      <c r="T32" s="6">
        <v>0</v>
      </c>
      <c r="U32" s="6">
        <v>423620</v>
      </c>
      <c r="V32" s="6">
        <v>0</v>
      </c>
      <c r="W32" s="6">
        <v>0</v>
      </c>
      <c r="X32" s="8">
        <f>Y38</f>
        <v>105000</v>
      </c>
      <c r="Y32" s="8"/>
      <c r="Z32" s="8"/>
      <c r="AA32" s="6">
        <v>0</v>
      </c>
      <c r="AB32" s="6">
        <v>423620</v>
      </c>
      <c r="AC32" s="6">
        <v>5332</v>
      </c>
      <c r="AD32" s="6">
        <v>388708.13400000002</v>
      </c>
      <c r="AE32" s="6">
        <v>394040.13400000002</v>
      </c>
      <c r="AF32" s="6">
        <v>6.98</v>
      </c>
      <c r="AG32" s="4">
        <v>2334833.65</v>
      </c>
      <c r="AH32" s="4">
        <v>2331917.5989999999</v>
      </c>
      <c r="AI32" s="4">
        <v>0.93020000000000003</v>
      </c>
      <c r="AJ32" s="4">
        <v>0.99880000000000002</v>
      </c>
      <c r="AK32" s="4">
        <v>6.97</v>
      </c>
      <c r="AL32" s="4"/>
      <c r="AM32" s="4"/>
      <c r="AN32" s="4"/>
      <c r="AO32" s="4">
        <v>11111</v>
      </c>
    </row>
    <row r="33" spans="1:41" x14ac:dyDescent="0.25">
      <c r="A33" s="6">
        <v>31</v>
      </c>
      <c r="B33" s="4"/>
      <c r="C33" s="4" t="s">
        <v>39</v>
      </c>
      <c r="D33" s="4" t="s">
        <v>40</v>
      </c>
      <c r="E33" s="4" t="s">
        <v>41</v>
      </c>
      <c r="F33" s="4" t="s">
        <v>95</v>
      </c>
      <c r="G33" s="4" t="s">
        <v>41</v>
      </c>
      <c r="H33" s="4"/>
      <c r="I33" s="4" t="s">
        <v>108</v>
      </c>
      <c r="J33" s="4" t="s">
        <v>48</v>
      </c>
      <c r="K33" s="4" t="s">
        <v>109</v>
      </c>
      <c r="L33" s="6">
        <v>434</v>
      </c>
      <c r="M33" s="6">
        <v>360</v>
      </c>
      <c r="N33" s="6">
        <v>74</v>
      </c>
      <c r="O33" s="6">
        <v>277</v>
      </c>
      <c r="P33" s="6">
        <v>0</v>
      </c>
      <c r="Q33" s="6">
        <v>629.774</v>
      </c>
      <c r="R33" s="6">
        <v>652.21100000000001</v>
      </c>
      <c r="S33" s="6">
        <v>20000</v>
      </c>
      <c r="T33" s="6">
        <v>0</v>
      </c>
      <c r="U33" s="6">
        <v>448740</v>
      </c>
      <c r="V33" s="6">
        <v>0</v>
      </c>
      <c r="W33" s="6">
        <v>0</v>
      </c>
      <c r="X33" s="8"/>
      <c r="Y33" s="8"/>
      <c r="Z33" s="8"/>
      <c r="AA33" s="6">
        <v>0</v>
      </c>
      <c r="AB33" s="6">
        <v>448740</v>
      </c>
      <c r="AC33" s="6">
        <v>4808</v>
      </c>
      <c r="AD33" s="6">
        <v>410917.79499999998</v>
      </c>
      <c r="AE33" s="6">
        <v>415725.79499999998</v>
      </c>
      <c r="AF33" s="6">
        <v>7.36</v>
      </c>
      <c r="AG33" s="4">
        <v>2441324.62</v>
      </c>
      <c r="AH33" s="4">
        <v>2438477.4139999999</v>
      </c>
      <c r="AI33" s="4">
        <v>0.9264</v>
      </c>
      <c r="AJ33" s="4">
        <v>0.99880000000000002</v>
      </c>
      <c r="AK33" s="4">
        <v>7.35</v>
      </c>
      <c r="AL33" s="4"/>
      <c r="AM33" s="4"/>
      <c r="AN33" s="4"/>
      <c r="AO33" s="4">
        <v>11111</v>
      </c>
    </row>
    <row r="34" spans="1:41" x14ac:dyDescent="0.25">
      <c r="A34" s="6">
        <v>32</v>
      </c>
      <c r="B34" s="4"/>
      <c r="C34" s="4" t="s">
        <v>39</v>
      </c>
      <c r="D34" s="4" t="s">
        <v>40</v>
      </c>
      <c r="E34" s="4" t="s">
        <v>41</v>
      </c>
      <c r="F34" s="4" t="s">
        <v>95</v>
      </c>
      <c r="G34" s="4" t="s">
        <v>41</v>
      </c>
      <c r="H34" s="4"/>
      <c r="I34" s="4" t="s">
        <v>110</v>
      </c>
      <c r="J34" s="4" t="s">
        <v>48</v>
      </c>
      <c r="K34" s="4" t="s">
        <v>111</v>
      </c>
      <c r="L34" s="6">
        <v>370</v>
      </c>
      <c r="M34" s="6">
        <v>276</v>
      </c>
      <c r="N34" s="6">
        <v>94</v>
      </c>
      <c r="O34" s="6">
        <v>204</v>
      </c>
      <c r="P34" s="6">
        <v>0</v>
      </c>
      <c r="Q34" s="6">
        <v>74.691000000000003</v>
      </c>
      <c r="R34" s="6">
        <v>87.369</v>
      </c>
      <c r="S34" s="6">
        <v>20000</v>
      </c>
      <c r="T34" s="6">
        <v>0</v>
      </c>
      <c r="U34" s="6">
        <v>253560</v>
      </c>
      <c r="V34" s="6">
        <v>0</v>
      </c>
      <c r="W34" s="6">
        <v>0</v>
      </c>
      <c r="X34" s="8"/>
      <c r="Y34" s="8"/>
      <c r="Z34" s="8"/>
      <c r="AA34" s="6">
        <v>0</v>
      </c>
      <c r="AB34" s="6">
        <v>253560</v>
      </c>
      <c r="AC34" s="6">
        <v>2282</v>
      </c>
      <c r="AD34" s="6">
        <v>231753.78400000001</v>
      </c>
      <c r="AE34" s="6">
        <v>234035.78400000001</v>
      </c>
      <c r="AF34" s="6">
        <v>7.7</v>
      </c>
      <c r="AG34" s="4">
        <v>1379354.87</v>
      </c>
      <c r="AH34" s="4">
        <v>1383159.0060000001</v>
      </c>
      <c r="AI34" s="4">
        <v>0.92300000000000004</v>
      </c>
      <c r="AJ34" s="4">
        <v>1.0027999999999999</v>
      </c>
      <c r="AK34" s="4">
        <v>7.72</v>
      </c>
      <c r="AL34" s="4"/>
      <c r="AM34" s="4"/>
      <c r="AN34" s="4"/>
      <c r="AO34" s="4">
        <v>11111</v>
      </c>
    </row>
    <row r="35" spans="1:41" x14ac:dyDescent="0.25">
      <c r="A35" s="6">
        <v>33</v>
      </c>
      <c r="B35" s="4"/>
      <c r="C35" s="4" t="s">
        <v>39</v>
      </c>
      <c r="D35" s="4" t="s">
        <v>40</v>
      </c>
      <c r="E35" s="4" t="s">
        <v>41</v>
      </c>
      <c r="F35" s="4" t="s">
        <v>95</v>
      </c>
      <c r="G35" s="4" t="s">
        <v>41</v>
      </c>
      <c r="H35" s="4"/>
      <c r="I35" s="4" t="s">
        <v>112</v>
      </c>
      <c r="J35" s="4" t="s">
        <v>44</v>
      </c>
      <c r="K35" s="4" t="s">
        <v>113</v>
      </c>
      <c r="L35" s="6">
        <v>1878</v>
      </c>
      <c r="M35" s="6">
        <v>1473</v>
      </c>
      <c r="N35" s="6">
        <v>405</v>
      </c>
      <c r="O35" s="6">
        <v>1</v>
      </c>
      <c r="P35" s="6">
        <v>0</v>
      </c>
      <c r="Q35" s="6">
        <v>1191.22</v>
      </c>
      <c r="R35" s="6">
        <v>1251</v>
      </c>
      <c r="S35" s="6">
        <v>10000</v>
      </c>
      <c r="T35" s="6">
        <v>0</v>
      </c>
      <c r="U35" s="6">
        <v>597800</v>
      </c>
      <c r="V35" s="6">
        <v>0</v>
      </c>
      <c r="W35" s="6">
        <v>0</v>
      </c>
      <c r="X35" s="8">
        <v>0</v>
      </c>
      <c r="Y35" s="8">
        <v>458000</v>
      </c>
      <c r="Z35" s="8" t="s">
        <v>168</v>
      </c>
      <c r="AA35" s="6">
        <v>0</v>
      </c>
      <c r="AB35" s="6">
        <v>597800</v>
      </c>
      <c r="AC35" s="6">
        <v>124697.05</v>
      </c>
      <c r="AD35" s="6">
        <v>1452.1869999999999</v>
      </c>
      <c r="AE35" s="6">
        <v>126149.23699999999</v>
      </c>
      <c r="AF35" s="6">
        <v>78.900000000000006</v>
      </c>
      <c r="AG35" s="4">
        <v>1483878.31</v>
      </c>
      <c r="AH35" s="4">
        <v>1035620.821</v>
      </c>
      <c r="AI35" s="4">
        <v>0.21099999999999999</v>
      </c>
      <c r="AJ35" s="4">
        <v>0.69789999999999996</v>
      </c>
      <c r="AK35" s="4">
        <v>55.06</v>
      </c>
      <c r="AL35" s="4"/>
      <c r="AM35" s="4"/>
      <c r="AN35" s="4"/>
      <c r="AO35" s="4">
        <v>11111</v>
      </c>
    </row>
    <row r="36" spans="1:41" x14ac:dyDescent="0.25">
      <c r="A36" s="6">
        <v>34</v>
      </c>
      <c r="B36" s="4"/>
      <c r="C36" s="4" t="s">
        <v>39</v>
      </c>
      <c r="D36" s="4" t="s">
        <v>40</v>
      </c>
      <c r="E36" s="4" t="s">
        <v>41</v>
      </c>
      <c r="F36" s="4" t="s">
        <v>95</v>
      </c>
      <c r="G36" s="4" t="s">
        <v>41</v>
      </c>
      <c r="H36" s="4"/>
      <c r="I36" s="4" t="s">
        <v>114</v>
      </c>
      <c r="J36" s="4" t="s">
        <v>44</v>
      </c>
      <c r="K36" s="4" t="s">
        <v>115</v>
      </c>
      <c r="L36" s="6">
        <v>961</v>
      </c>
      <c r="M36" s="6">
        <v>821</v>
      </c>
      <c r="N36" s="6">
        <v>140</v>
      </c>
      <c r="O36" s="6">
        <v>0</v>
      </c>
      <c r="P36" s="6">
        <v>0</v>
      </c>
      <c r="Q36" s="6">
        <v>166.61199999999999</v>
      </c>
      <c r="R36" s="6">
        <v>189.00399999999999</v>
      </c>
      <c r="S36" s="6">
        <v>20000</v>
      </c>
      <c r="T36" s="6">
        <v>0</v>
      </c>
      <c r="U36" s="6">
        <v>447840</v>
      </c>
      <c r="V36" s="6">
        <v>0</v>
      </c>
      <c r="W36" s="6">
        <v>0</v>
      </c>
      <c r="X36" s="8">
        <v>0</v>
      </c>
      <c r="Y36" s="8">
        <v>382000</v>
      </c>
      <c r="Z36" s="8" t="s">
        <v>167</v>
      </c>
      <c r="AA36" s="6">
        <v>0</v>
      </c>
      <c r="AB36" s="6">
        <v>447840</v>
      </c>
      <c r="AC36" s="6">
        <v>59991.5</v>
      </c>
      <c r="AD36" s="6">
        <v>0</v>
      </c>
      <c r="AE36" s="6">
        <v>59991.5</v>
      </c>
      <c r="AF36" s="6">
        <v>86.6</v>
      </c>
      <c r="AG36" s="4">
        <v>712079.38</v>
      </c>
      <c r="AH36" s="4">
        <v>692492.44</v>
      </c>
      <c r="AI36" s="4">
        <v>0.13400000000000001</v>
      </c>
      <c r="AJ36" s="4">
        <v>0.97250000000000003</v>
      </c>
      <c r="AK36" s="4">
        <v>84.22</v>
      </c>
      <c r="AL36" s="4"/>
      <c r="AM36" s="4"/>
      <c r="AN36" s="4"/>
      <c r="AO36" s="4">
        <v>11111</v>
      </c>
    </row>
    <row r="37" spans="1:41" x14ac:dyDescent="0.25">
      <c r="A37" s="6">
        <v>35</v>
      </c>
      <c r="B37" s="4"/>
      <c r="C37" s="4" t="s">
        <v>39</v>
      </c>
      <c r="D37" s="4" t="s">
        <v>40</v>
      </c>
      <c r="E37" s="4" t="s">
        <v>41</v>
      </c>
      <c r="F37" s="4" t="s">
        <v>95</v>
      </c>
      <c r="G37" s="4" t="s">
        <v>41</v>
      </c>
      <c r="H37" s="4"/>
      <c r="I37" s="4" t="s">
        <v>116</v>
      </c>
      <c r="J37" s="4" t="s">
        <v>44</v>
      </c>
      <c r="K37" s="4" t="s">
        <v>117</v>
      </c>
      <c r="L37" s="6">
        <v>3940</v>
      </c>
      <c r="M37" s="6">
        <v>3042</v>
      </c>
      <c r="N37" s="6">
        <v>898</v>
      </c>
      <c r="O37" s="6">
        <v>4</v>
      </c>
      <c r="P37" s="6">
        <v>0</v>
      </c>
      <c r="Q37" s="6">
        <v>26128.3</v>
      </c>
      <c r="R37" s="6">
        <v>26553.5</v>
      </c>
      <c r="S37" s="6">
        <v>1000</v>
      </c>
      <c r="T37" s="6">
        <v>0</v>
      </c>
      <c r="U37" s="6">
        <v>425200</v>
      </c>
      <c r="V37" s="6">
        <v>0</v>
      </c>
      <c r="W37" s="6">
        <v>0</v>
      </c>
      <c r="X37" s="8"/>
      <c r="Y37" s="8"/>
      <c r="Z37" s="8"/>
      <c r="AA37" s="6">
        <v>0</v>
      </c>
      <c r="AB37" s="6">
        <v>425200</v>
      </c>
      <c r="AC37" s="6">
        <v>367475.72</v>
      </c>
      <c r="AD37" s="6">
        <v>5808.7479999999996</v>
      </c>
      <c r="AE37" s="6">
        <v>373284.46799999999</v>
      </c>
      <c r="AF37" s="6">
        <v>12.21</v>
      </c>
      <c r="AG37" s="4">
        <v>3727335.84</v>
      </c>
      <c r="AH37" s="4">
        <v>3110671.304</v>
      </c>
      <c r="AI37" s="4">
        <v>0.87790000000000001</v>
      </c>
      <c r="AJ37" s="4">
        <v>0.83460000000000001</v>
      </c>
      <c r="AK37" s="4">
        <v>10.19</v>
      </c>
      <c r="AL37" s="4"/>
      <c r="AM37" s="4"/>
      <c r="AN37" s="4"/>
      <c r="AO37" s="4">
        <v>11111</v>
      </c>
    </row>
    <row r="38" spans="1:41" x14ac:dyDescent="0.25">
      <c r="A38" s="6">
        <v>36</v>
      </c>
      <c r="B38" s="4"/>
      <c r="C38" s="4" t="s">
        <v>39</v>
      </c>
      <c r="D38" s="4" t="s">
        <v>40</v>
      </c>
      <c r="E38" s="4" t="s">
        <v>41</v>
      </c>
      <c r="F38" s="4" t="s">
        <v>95</v>
      </c>
      <c r="G38" s="4" t="s">
        <v>41</v>
      </c>
      <c r="H38" s="4"/>
      <c r="I38" s="4" t="s">
        <v>118</v>
      </c>
      <c r="J38" s="4" t="s">
        <v>48</v>
      </c>
      <c r="K38" s="4" t="s">
        <v>119</v>
      </c>
      <c r="L38" s="6">
        <v>306</v>
      </c>
      <c r="M38" s="6">
        <v>304</v>
      </c>
      <c r="N38" s="6">
        <v>2</v>
      </c>
      <c r="O38" s="6">
        <v>302</v>
      </c>
      <c r="P38" s="6">
        <v>0</v>
      </c>
      <c r="Q38" s="6">
        <v>199</v>
      </c>
      <c r="R38" s="6">
        <v>948.3</v>
      </c>
      <c r="S38" s="6">
        <v>1000</v>
      </c>
      <c r="T38" s="6">
        <v>0</v>
      </c>
      <c r="U38" s="6">
        <v>749300</v>
      </c>
      <c r="V38" s="6">
        <v>0</v>
      </c>
      <c r="W38" s="6">
        <v>0</v>
      </c>
      <c r="X38" s="8">
        <v>0</v>
      </c>
      <c r="Y38" s="8">
        <v>105000</v>
      </c>
      <c r="Z38" s="8"/>
      <c r="AA38" s="6">
        <v>0</v>
      </c>
      <c r="AB38" s="6">
        <v>749300</v>
      </c>
      <c r="AC38" s="6">
        <v>123</v>
      </c>
      <c r="AD38" s="6">
        <v>597900</v>
      </c>
      <c r="AE38" s="6">
        <v>598023</v>
      </c>
      <c r="AF38" s="6">
        <v>20.190000000000001</v>
      </c>
      <c r="AG38" s="4">
        <v>3480962.61</v>
      </c>
      <c r="AH38" s="4">
        <v>3480629.61</v>
      </c>
      <c r="AI38" s="4">
        <v>0.79810000000000003</v>
      </c>
      <c r="AJ38" s="4">
        <v>0.99990000000000001</v>
      </c>
      <c r="AK38" s="4">
        <v>20.190000000000001</v>
      </c>
      <c r="AL38" s="4"/>
      <c r="AM38" s="4"/>
      <c r="AN38" s="4"/>
      <c r="AO38" s="4">
        <v>11111</v>
      </c>
    </row>
    <row r="39" spans="1:41" x14ac:dyDescent="0.25">
      <c r="A39" s="6">
        <v>37</v>
      </c>
      <c r="B39" s="4"/>
      <c r="C39" s="4" t="s">
        <v>39</v>
      </c>
      <c r="D39" s="4" t="s">
        <v>40</v>
      </c>
      <c r="E39" s="4" t="s">
        <v>41</v>
      </c>
      <c r="F39" s="4" t="s">
        <v>120</v>
      </c>
      <c r="G39" s="4" t="s">
        <v>41</v>
      </c>
      <c r="H39" s="4"/>
      <c r="I39" s="4" t="s">
        <v>121</v>
      </c>
      <c r="J39" s="4" t="s">
        <v>122</v>
      </c>
      <c r="K39" s="4" t="s">
        <v>123</v>
      </c>
      <c r="L39" s="6">
        <v>212</v>
      </c>
      <c r="M39" s="6">
        <v>210</v>
      </c>
      <c r="N39" s="6">
        <v>2</v>
      </c>
      <c r="O39" s="6">
        <v>187</v>
      </c>
      <c r="P39" s="6">
        <v>0</v>
      </c>
      <c r="Q39" s="6">
        <v>2621.7</v>
      </c>
      <c r="R39" s="6">
        <v>2867.3</v>
      </c>
      <c r="S39" s="6">
        <v>2000</v>
      </c>
      <c r="T39" s="6">
        <v>0</v>
      </c>
      <c r="U39" s="6">
        <v>491200</v>
      </c>
      <c r="V39" s="6">
        <v>0</v>
      </c>
      <c r="W39" s="6">
        <v>0</v>
      </c>
      <c r="X39" s="8">
        <v>0</v>
      </c>
      <c r="Y39" s="8">
        <v>185000</v>
      </c>
      <c r="Z39" s="8"/>
      <c r="AA39" s="6">
        <v>0</v>
      </c>
      <c r="AB39" s="6">
        <v>491200</v>
      </c>
      <c r="AC39" s="6">
        <v>3894</v>
      </c>
      <c r="AD39" s="6">
        <v>269671.13500000001</v>
      </c>
      <c r="AE39" s="6">
        <v>273565.13500000001</v>
      </c>
      <c r="AF39" s="6">
        <v>44.31</v>
      </c>
      <c r="AG39" s="4">
        <v>1609950.7</v>
      </c>
      <c r="AH39" s="4">
        <v>1608818.9650000001</v>
      </c>
      <c r="AI39" s="4">
        <v>0.55689999999999995</v>
      </c>
      <c r="AJ39" s="4">
        <v>0.99929999999999997</v>
      </c>
      <c r="AK39" s="4">
        <v>44.28</v>
      </c>
      <c r="AL39" s="4"/>
      <c r="AM39" s="4"/>
      <c r="AN39" s="4"/>
      <c r="AO39" s="4">
        <v>11111</v>
      </c>
    </row>
    <row r="40" spans="1:41" x14ac:dyDescent="0.25">
      <c r="A40" s="6">
        <v>38</v>
      </c>
      <c r="B40" s="4"/>
      <c r="C40" s="4" t="s">
        <v>39</v>
      </c>
      <c r="D40" s="4" t="s">
        <v>40</v>
      </c>
      <c r="E40" s="4" t="s">
        <v>41</v>
      </c>
      <c r="F40" s="4" t="s">
        <v>120</v>
      </c>
      <c r="G40" s="4" t="s">
        <v>41</v>
      </c>
      <c r="H40" s="4"/>
      <c r="I40" s="4" t="s">
        <v>124</v>
      </c>
      <c r="J40" s="4" t="s">
        <v>37</v>
      </c>
      <c r="K40" s="4" t="s">
        <v>125</v>
      </c>
      <c r="L40" s="6">
        <v>144</v>
      </c>
      <c r="M40" s="6">
        <v>143</v>
      </c>
      <c r="N40" s="6">
        <v>1</v>
      </c>
      <c r="O40" s="6">
        <v>143</v>
      </c>
      <c r="P40" s="6">
        <v>0</v>
      </c>
      <c r="Q40" s="6">
        <v>3477.3</v>
      </c>
      <c r="R40" s="6">
        <v>3717.7</v>
      </c>
      <c r="S40" s="6">
        <v>2000</v>
      </c>
      <c r="T40" s="6">
        <v>0</v>
      </c>
      <c r="U40" s="6">
        <v>480800</v>
      </c>
      <c r="V40" s="6">
        <v>0</v>
      </c>
      <c r="W40" s="6">
        <v>0</v>
      </c>
      <c r="X40" s="8">
        <v>0</v>
      </c>
      <c r="Y40" s="8">
        <v>255000</v>
      </c>
      <c r="Z40" s="8"/>
      <c r="AA40" s="6">
        <v>0</v>
      </c>
      <c r="AB40" s="6">
        <v>480800</v>
      </c>
      <c r="AC40" s="6">
        <v>0</v>
      </c>
      <c r="AD40" s="6">
        <v>206500.997</v>
      </c>
      <c r="AE40" s="6">
        <v>206500.997</v>
      </c>
      <c r="AF40" s="6">
        <v>57.05</v>
      </c>
      <c r="AG40" s="4">
        <v>1201835.95</v>
      </c>
      <c r="AH40" s="4">
        <v>1201836.1410000001</v>
      </c>
      <c r="AI40" s="4">
        <v>0.42949999999999999</v>
      </c>
      <c r="AJ40" s="4">
        <v>1</v>
      </c>
      <c r="AK40" s="4">
        <v>57.05</v>
      </c>
      <c r="AL40" s="4"/>
      <c r="AM40" s="4"/>
      <c r="AN40" s="4"/>
      <c r="AO40" s="4">
        <v>11111</v>
      </c>
    </row>
    <row r="41" spans="1:41" x14ac:dyDescent="0.25">
      <c r="A41" s="6">
        <v>39</v>
      </c>
      <c r="B41" s="4"/>
      <c r="C41" s="4" t="s">
        <v>39</v>
      </c>
      <c r="D41" s="4" t="s">
        <v>40</v>
      </c>
      <c r="E41" s="4" t="s">
        <v>41</v>
      </c>
      <c r="F41" s="4" t="s">
        <v>120</v>
      </c>
      <c r="G41" s="4" t="s">
        <v>41</v>
      </c>
      <c r="H41" s="4"/>
      <c r="I41" s="4" t="s">
        <v>126</v>
      </c>
      <c r="J41" s="4" t="s">
        <v>48</v>
      </c>
      <c r="K41" s="4" t="s">
        <v>127</v>
      </c>
      <c r="L41" s="6">
        <v>274</v>
      </c>
      <c r="M41" s="6">
        <v>262</v>
      </c>
      <c r="N41" s="6">
        <v>12</v>
      </c>
      <c r="O41" s="6">
        <v>261</v>
      </c>
      <c r="P41" s="6">
        <v>0</v>
      </c>
      <c r="Q41" s="6">
        <v>5007.2</v>
      </c>
      <c r="R41" s="6">
        <v>5517.1</v>
      </c>
      <c r="S41" s="6">
        <v>2000</v>
      </c>
      <c r="T41" s="6">
        <v>0</v>
      </c>
      <c r="U41" s="6">
        <v>1019800</v>
      </c>
      <c r="V41" s="6">
        <v>0</v>
      </c>
      <c r="W41" s="6">
        <v>0</v>
      </c>
      <c r="X41" s="8">
        <v>0</v>
      </c>
      <c r="Y41" s="8">
        <v>455000</v>
      </c>
      <c r="Z41" s="8" t="s">
        <v>170</v>
      </c>
      <c r="AA41" s="6">
        <v>0</v>
      </c>
      <c r="AB41" s="6">
        <v>1019800</v>
      </c>
      <c r="AC41" s="6">
        <v>0</v>
      </c>
      <c r="AD41" s="6">
        <v>513920</v>
      </c>
      <c r="AE41" s="6">
        <v>513920</v>
      </c>
      <c r="AF41" s="6">
        <v>49.61</v>
      </c>
      <c r="AG41" s="4">
        <v>2991014.4</v>
      </c>
      <c r="AH41" s="4">
        <v>2991014.4</v>
      </c>
      <c r="AI41" s="4">
        <v>0.50390000000000001</v>
      </c>
      <c r="AJ41" s="4">
        <v>1</v>
      </c>
      <c r="AK41" s="4">
        <v>49.61</v>
      </c>
      <c r="AL41" s="4"/>
      <c r="AM41" s="4"/>
      <c r="AN41" s="4"/>
      <c r="AO41" s="4">
        <v>11111</v>
      </c>
    </row>
    <row r="42" spans="1:41" x14ac:dyDescent="0.25">
      <c r="A42" s="6">
        <v>40</v>
      </c>
      <c r="B42" s="4"/>
      <c r="C42" s="4" t="s">
        <v>39</v>
      </c>
      <c r="D42" s="4" t="s">
        <v>40</v>
      </c>
      <c r="E42" s="4" t="s">
        <v>41</v>
      </c>
      <c r="F42" s="4" t="s">
        <v>120</v>
      </c>
      <c r="G42" s="4" t="s">
        <v>41</v>
      </c>
      <c r="H42" s="4"/>
      <c r="I42" s="4" t="s">
        <v>128</v>
      </c>
      <c r="J42" s="4" t="s">
        <v>38</v>
      </c>
      <c r="K42" s="4" t="s">
        <v>129</v>
      </c>
      <c r="L42" s="6">
        <v>2065</v>
      </c>
      <c r="M42" s="6">
        <v>1691</v>
      </c>
      <c r="N42" s="6">
        <v>374</v>
      </c>
      <c r="O42" s="6">
        <v>0</v>
      </c>
      <c r="P42" s="6">
        <v>0</v>
      </c>
      <c r="Q42" s="6">
        <v>2285.9</v>
      </c>
      <c r="R42" s="6">
        <v>2509.1</v>
      </c>
      <c r="S42" s="6">
        <v>2000</v>
      </c>
      <c r="T42" s="6">
        <v>0</v>
      </c>
      <c r="U42" s="6">
        <v>446400</v>
      </c>
      <c r="V42" s="6">
        <v>0</v>
      </c>
      <c r="W42" s="6">
        <v>0</v>
      </c>
      <c r="X42" s="8">
        <v>0</v>
      </c>
      <c r="Y42" s="8">
        <v>130000</v>
      </c>
      <c r="Z42" s="8"/>
      <c r="AA42" s="6">
        <v>0</v>
      </c>
      <c r="AB42" s="6">
        <v>446400</v>
      </c>
      <c r="AC42" s="6">
        <v>290866.13</v>
      </c>
      <c r="AD42" s="6">
        <v>0</v>
      </c>
      <c r="AE42" s="6">
        <v>290866.13</v>
      </c>
      <c r="AF42" s="6">
        <v>34.840000000000003</v>
      </c>
      <c r="AG42" s="4">
        <v>3893476.53</v>
      </c>
      <c r="AH42" s="4">
        <v>4550573.38</v>
      </c>
      <c r="AI42" s="4">
        <v>0.65159999999999996</v>
      </c>
      <c r="AJ42" s="4">
        <v>1.1688000000000001</v>
      </c>
      <c r="AK42" s="4">
        <v>40.72</v>
      </c>
      <c r="AL42" s="4"/>
      <c r="AM42" s="4"/>
      <c r="AN42" s="4"/>
      <c r="AO42" s="4">
        <v>11111</v>
      </c>
    </row>
    <row r="43" spans="1:41" x14ac:dyDescent="0.25">
      <c r="A43" s="6">
        <v>41</v>
      </c>
      <c r="B43" s="4"/>
      <c r="C43" s="4" t="s">
        <v>39</v>
      </c>
      <c r="D43" s="4" t="s">
        <v>40</v>
      </c>
      <c r="E43" s="4" t="s">
        <v>41</v>
      </c>
      <c r="F43" s="4" t="s">
        <v>130</v>
      </c>
      <c r="G43" s="4" t="s">
        <v>41</v>
      </c>
      <c r="H43" s="4"/>
      <c r="I43" s="4" t="s">
        <v>131</v>
      </c>
      <c r="J43" s="4" t="s">
        <v>38</v>
      </c>
      <c r="K43" s="4" t="s">
        <v>132</v>
      </c>
      <c r="L43" s="6">
        <v>39</v>
      </c>
      <c r="M43" s="6">
        <v>31</v>
      </c>
      <c r="N43" s="6">
        <v>8</v>
      </c>
      <c r="O43" s="6">
        <v>0</v>
      </c>
      <c r="P43" s="6">
        <v>0</v>
      </c>
      <c r="Q43" s="6">
        <v>622.97900000000004</v>
      </c>
      <c r="R43" s="6">
        <v>640.03800000000001</v>
      </c>
      <c r="S43" s="6">
        <v>10000</v>
      </c>
      <c r="T43" s="6">
        <v>0</v>
      </c>
      <c r="U43" s="6">
        <v>170590</v>
      </c>
      <c r="V43" s="6">
        <v>95000</v>
      </c>
      <c r="W43" s="6">
        <v>0</v>
      </c>
      <c r="X43" s="8">
        <v>0</v>
      </c>
      <c r="Y43" s="8">
        <v>11000</v>
      </c>
      <c r="Z43" s="8"/>
      <c r="AA43" s="6">
        <v>0</v>
      </c>
      <c r="AB43" s="8">
        <f>U43+V43</f>
        <v>265590</v>
      </c>
      <c r="AC43" s="6">
        <v>147260.5</v>
      </c>
      <c r="AD43" s="6">
        <v>0</v>
      </c>
      <c r="AE43" s="6">
        <v>147260.5</v>
      </c>
      <c r="AF43" s="6">
        <v>44.55</v>
      </c>
      <c r="AG43" s="4">
        <v>1230782.76</v>
      </c>
      <c r="AH43" s="4">
        <v>1974936.76</v>
      </c>
      <c r="AI43" s="4">
        <v>0.55449999999999999</v>
      </c>
      <c r="AJ43" s="4">
        <v>1.6046</v>
      </c>
      <c r="AK43" s="4">
        <v>71.48</v>
      </c>
      <c r="AL43" s="4"/>
      <c r="AM43" s="4"/>
      <c r="AN43" s="4"/>
      <c r="AO43" s="4">
        <v>11111</v>
      </c>
    </row>
    <row r="44" spans="1:41" x14ac:dyDescent="0.25">
      <c r="A44" s="6">
        <v>42</v>
      </c>
      <c r="B44" s="4"/>
      <c r="C44" s="4" t="s">
        <v>39</v>
      </c>
      <c r="D44" s="4" t="s">
        <v>40</v>
      </c>
      <c r="E44" s="4" t="s">
        <v>41</v>
      </c>
      <c r="F44" s="4" t="s">
        <v>130</v>
      </c>
      <c r="G44" s="4" t="s">
        <v>41</v>
      </c>
      <c r="H44" s="4"/>
      <c r="I44" s="4" t="s">
        <v>133</v>
      </c>
      <c r="J44" s="4" t="s">
        <v>48</v>
      </c>
      <c r="K44" s="4" t="s">
        <v>134</v>
      </c>
      <c r="L44" s="6">
        <v>502</v>
      </c>
      <c r="M44" s="6">
        <v>446</v>
      </c>
      <c r="N44" s="6">
        <v>56</v>
      </c>
      <c r="O44" s="6">
        <v>440</v>
      </c>
      <c r="P44" s="6">
        <v>0</v>
      </c>
      <c r="Q44" s="6">
        <v>737.21600000000001</v>
      </c>
      <c r="R44" s="6">
        <v>760.51400000000001</v>
      </c>
      <c r="S44" s="6">
        <v>20000</v>
      </c>
      <c r="T44" s="6">
        <v>0</v>
      </c>
      <c r="U44" s="6">
        <v>465960</v>
      </c>
      <c r="V44" s="6">
        <v>0</v>
      </c>
      <c r="W44" s="6">
        <v>0</v>
      </c>
      <c r="X44" s="8">
        <f>Y48</f>
        <v>165000</v>
      </c>
      <c r="Y44" s="8"/>
      <c r="Z44" s="8" t="s">
        <v>172</v>
      </c>
      <c r="AA44" s="6">
        <v>0</v>
      </c>
      <c r="AB44" s="6">
        <v>465960</v>
      </c>
      <c r="AC44" s="6">
        <v>203</v>
      </c>
      <c r="AD44" s="6">
        <v>421896.95899999997</v>
      </c>
      <c r="AE44" s="6">
        <v>422099.95899999997</v>
      </c>
      <c r="AF44" s="6">
        <v>9.41</v>
      </c>
      <c r="AG44" s="4">
        <v>2457957.7200000002</v>
      </c>
      <c r="AH44" s="4">
        <v>2456996.8259999999</v>
      </c>
      <c r="AI44" s="4">
        <v>0.90590000000000004</v>
      </c>
      <c r="AJ44" s="4">
        <v>0.99960000000000004</v>
      </c>
      <c r="AK44" s="4">
        <v>9.41</v>
      </c>
      <c r="AL44" s="4"/>
      <c r="AM44" s="4"/>
      <c r="AN44" s="4"/>
      <c r="AO44" s="4">
        <v>11111</v>
      </c>
    </row>
    <row r="45" spans="1:41" x14ac:dyDescent="0.25">
      <c r="A45" s="6">
        <v>43</v>
      </c>
      <c r="B45" s="4"/>
      <c r="C45" s="4" t="s">
        <v>39</v>
      </c>
      <c r="D45" s="4" t="s">
        <v>40</v>
      </c>
      <c r="E45" s="4" t="s">
        <v>41</v>
      </c>
      <c r="F45" s="4" t="s">
        <v>130</v>
      </c>
      <c r="G45" s="4" t="s">
        <v>41</v>
      </c>
      <c r="H45" s="4"/>
      <c r="I45" s="4" t="s">
        <v>135</v>
      </c>
      <c r="J45" s="4" t="s">
        <v>48</v>
      </c>
      <c r="K45" s="4" t="s">
        <v>136</v>
      </c>
      <c r="L45" s="6">
        <v>262</v>
      </c>
      <c r="M45" s="6">
        <v>252</v>
      </c>
      <c r="N45" s="6">
        <v>10</v>
      </c>
      <c r="O45" s="6">
        <v>251</v>
      </c>
      <c r="P45" s="6">
        <v>0</v>
      </c>
      <c r="Q45" s="6">
        <v>704.90499999999997</v>
      </c>
      <c r="R45" s="6">
        <v>717.58799999999997</v>
      </c>
      <c r="S45" s="6">
        <v>20000</v>
      </c>
      <c r="T45" s="6">
        <v>0</v>
      </c>
      <c r="U45" s="6">
        <v>253660</v>
      </c>
      <c r="V45" s="6">
        <v>0</v>
      </c>
      <c r="W45" s="6">
        <v>0</v>
      </c>
      <c r="X45" s="8"/>
      <c r="Y45" s="8"/>
      <c r="Z45" s="8"/>
      <c r="AA45" s="6">
        <v>0</v>
      </c>
      <c r="AB45" s="6">
        <v>253660</v>
      </c>
      <c r="AC45" s="6">
        <v>4</v>
      </c>
      <c r="AD45" s="6">
        <v>229566.253</v>
      </c>
      <c r="AE45" s="6">
        <v>229570.253</v>
      </c>
      <c r="AF45" s="6">
        <v>9.5</v>
      </c>
      <c r="AG45" s="4">
        <v>1336222.3500000001</v>
      </c>
      <c r="AH45" s="4">
        <v>1336222.405</v>
      </c>
      <c r="AI45" s="4">
        <v>0.90500000000000003</v>
      </c>
      <c r="AJ45" s="4">
        <v>1</v>
      </c>
      <c r="AK45" s="4">
        <v>9.5</v>
      </c>
      <c r="AL45" s="4"/>
      <c r="AM45" s="4"/>
      <c r="AN45" s="4"/>
      <c r="AO45" s="4">
        <v>11111</v>
      </c>
    </row>
    <row r="46" spans="1:41" x14ac:dyDescent="0.25">
      <c r="A46" s="6">
        <v>44</v>
      </c>
      <c r="B46" s="4"/>
      <c r="C46" s="4" t="s">
        <v>39</v>
      </c>
      <c r="D46" s="4" t="s">
        <v>40</v>
      </c>
      <c r="E46" s="4" t="s">
        <v>41</v>
      </c>
      <c r="F46" s="4" t="s">
        <v>130</v>
      </c>
      <c r="G46" s="4" t="s">
        <v>41</v>
      </c>
      <c r="H46" s="4"/>
      <c r="I46" s="4" t="s">
        <v>137</v>
      </c>
      <c r="J46" s="4" t="s">
        <v>48</v>
      </c>
      <c r="K46" s="4" t="s">
        <v>138</v>
      </c>
      <c r="L46" s="6">
        <v>563</v>
      </c>
      <c r="M46" s="6">
        <v>551</v>
      </c>
      <c r="N46" s="6">
        <v>12</v>
      </c>
      <c r="O46" s="6">
        <v>540</v>
      </c>
      <c r="P46" s="6">
        <v>0</v>
      </c>
      <c r="Q46" s="6">
        <v>913.53200000000004</v>
      </c>
      <c r="R46" s="6">
        <v>936.89499999999998</v>
      </c>
      <c r="S46" s="6">
        <v>20000</v>
      </c>
      <c r="T46" s="6">
        <v>0</v>
      </c>
      <c r="U46" s="6">
        <v>467260</v>
      </c>
      <c r="V46" s="6">
        <v>0</v>
      </c>
      <c r="W46" s="6">
        <v>0</v>
      </c>
      <c r="X46" s="8">
        <f>Y47</f>
        <v>55000</v>
      </c>
      <c r="Y46" s="8"/>
      <c r="Z46" s="8" t="s">
        <v>173</v>
      </c>
      <c r="AA46" s="6">
        <v>0</v>
      </c>
      <c r="AB46" s="6">
        <v>467260</v>
      </c>
      <c r="AC46" s="6">
        <v>294</v>
      </c>
      <c r="AD46" s="6">
        <v>423164.17599999998</v>
      </c>
      <c r="AE46" s="6">
        <v>423458.17599999998</v>
      </c>
      <c r="AF46" s="6">
        <v>9.3699999999999992</v>
      </c>
      <c r="AG46" s="4">
        <v>2467691.6800000002</v>
      </c>
      <c r="AH46" s="4">
        <v>2465613.9019999998</v>
      </c>
      <c r="AI46" s="4">
        <v>0.90629999999999999</v>
      </c>
      <c r="AJ46" s="4">
        <v>0.99919999999999998</v>
      </c>
      <c r="AK46" s="4">
        <v>9.36</v>
      </c>
      <c r="AL46" s="4"/>
      <c r="AM46" s="4"/>
      <c r="AN46" s="4"/>
      <c r="AO46" s="4">
        <v>11111</v>
      </c>
    </row>
    <row r="47" spans="1:41" x14ac:dyDescent="0.25">
      <c r="A47" s="6">
        <v>45</v>
      </c>
      <c r="B47" s="4"/>
      <c r="C47" s="4" t="s">
        <v>39</v>
      </c>
      <c r="D47" s="4" t="s">
        <v>40</v>
      </c>
      <c r="E47" s="4" t="s">
        <v>41</v>
      </c>
      <c r="F47" s="4" t="s">
        <v>130</v>
      </c>
      <c r="G47" s="4" t="s">
        <v>41</v>
      </c>
      <c r="H47" s="4"/>
      <c r="I47" s="4" t="s">
        <v>139</v>
      </c>
      <c r="J47" s="4" t="s">
        <v>44</v>
      </c>
      <c r="K47" s="4" t="s">
        <v>140</v>
      </c>
      <c r="L47" s="6">
        <v>3116</v>
      </c>
      <c r="M47" s="6">
        <v>2445</v>
      </c>
      <c r="N47" s="6">
        <v>671</v>
      </c>
      <c r="O47" s="6">
        <v>0</v>
      </c>
      <c r="P47" s="6">
        <v>0</v>
      </c>
      <c r="Q47" s="6">
        <v>21176.6</v>
      </c>
      <c r="R47" s="6">
        <v>21439.9</v>
      </c>
      <c r="S47" s="6">
        <v>1000</v>
      </c>
      <c r="T47" s="6">
        <v>0</v>
      </c>
      <c r="U47" s="6">
        <v>263300</v>
      </c>
      <c r="V47" s="6">
        <v>0</v>
      </c>
      <c r="W47" s="6">
        <v>0</v>
      </c>
      <c r="X47" s="8">
        <v>0</v>
      </c>
      <c r="Y47" s="8">
        <v>55000</v>
      </c>
      <c r="Z47" s="8"/>
      <c r="AA47" s="6">
        <v>0</v>
      </c>
      <c r="AB47" s="6">
        <v>263300</v>
      </c>
      <c r="AC47" s="6">
        <v>193517.4</v>
      </c>
      <c r="AD47" s="6">
        <v>0</v>
      </c>
      <c r="AE47" s="6">
        <v>193517.4</v>
      </c>
      <c r="AF47" s="6">
        <v>26.5</v>
      </c>
      <c r="AG47" s="4">
        <v>2202419.5299999998</v>
      </c>
      <c r="AH47" s="4">
        <v>1718831.53</v>
      </c>
      <c r="AI47" s="4">
        <v>0.73499999999999999</v>
      </c>
      <c r="AJ47" s="4">
        <v>0.78039999999999998</v>
      </c>
      <c r="AK47" s="4">
        <v>20.68</v>
      </c>
      <c r="AL47" s="4"/>
      <c r="AM47" s="4"/>
      <c r="AN47" s="4"/>
      <c r="AO47" s="4">
        <v>11111</v>
      </c>
    </row>
    <row r="48" spans="1:41" x14ac:dyDescent="0.25">
      <c r="A48" s="6">
        <v>46</v>
      </c>
      <c r="B48" s="4"/>
      <c r="C48" s="4" t="s">
        <v>39</v>
      </c>
      <c r="D48" s="4" t="s">
        <v>40</v>
      </c>
      <c r="E48" s="4" t="s">
        <v>41</v>
      </c>
      <c r="F48" s="4" t="s">
        <v>130</v>
      </c>
      <c r="G48" s="4" t="s">
        <v>41</v>
      </c>
      <c r="H48" s="4"/>
      <c r="I48" s="4" t="s">
        <v>141</v>
      </c>
      <c r="J48" s="4" t="s">
        <v>44</v>
      </c>
      <c r="K48" s="4" t="s">
        <v>142</v>
      </c>
      <c r="L48" s="6">
        <v>1820</v>
      </c>
      <c r="M48" s="6">
        <v>1352</v>
      </c>
      <c r="N48" s="6">
        <v>468</v>
      </c>
      <c r="O48" s="6">
        <v>0</v>
      </c>
      <c r="P48" s="6">
        <v>0</v>
      </c>
      <c r="Q48" s="6">
        <v>21458.799999999999</v>
      </c>
      <c r="R48" s="6">
        <v>21825.4</v>
      </c>
      <c r="S48" s="6">
        <v>1000</v>
      </c>
      <c r="T48" s="6">
        <v>0</v>
      </c>
      <c r="U48" s="6">
        <v>366600</v>
      </c>
      <c r="V48" s="6">
        <v>0</v>
      </c>
      <c r="W48" s="6">
        <v>0</v>
      </c>
      <c r="X48" s="8">
        <v>0</v>
      </c>
      <c r="Y48" s="8">
        <v>165000</v>
      </c>
      <c r="Z48" s="8"/>
      <c r="AA48" s="6">
        <v>0</v>
      </c>
      <c r="AB48" s="6">
        <v>366600</v>
      </c>
      <c r="AC48" s="6">
        <v>186725.75</v>
      </c>
      <c r="AD48" s="6">
        <v>0</v>
      </c>
      <c r="AE48" s="6">
        <v>186725.75</v>
      </c>
      <c r="AF48" s="6">
        <v>49.07</v>
      </c>
      <c r="AG48" s="4">
        <v>2231893.64</v>
      </c>
      <c r="AH48" s="4">
        <v>2154577.44</v>
      </c>
      <c r="AI48" s="4">
        <v>0.50929999999999997</v>
      </c>
      <c r="AJ48" s="4">
        <v>0.96540000000000004</v>
      </c>
      <c r="AK48" s="4">
        <v>47.37</v>
      </c>
      <c r="AL48" s="4"/>
      <c r="AM48" s="4"/>
      <c r="AN48" s="4"/>
      <c r="AO48" s="4">
        <v>11111</v>
      </c>
    </row>
    <row r="49" spans="1:41" x14ac:dyDescent="0.25">
      <c r="A49" s="6">
        <v>47</v>
      </c>
      <c r="B49" s="4"/>
      <c r="C49" s="4" t="s">
        <v>39</v>
      </c>
      <c r="D49" s="4" t="s">
        <v>40</v>
      </c>
      <c r="E49" s="4" t="s">
        <v>41</v>
      </c>
      <c r="F49" s="4" t="s">
        <v>130</v>
      </c>
      <c r="G49" s="4" t="s">
        <v>41</v>
      </c>
      <c r="H49" s="4"/>
      <c r="I49" s="4" t="s">
        <v>143</v>
      </c>
      <c r="J49" s="4" t="s">
        <v>48</v>
      </c>
      <c r="K49" s="4" t="s">
        <v>144</v>
      </c>
      <c r="L49" s="6">
        <v>301</v>
      </c>
      <c r="M49" s="6">
        <v>285</v>
      </c>
      <c r="N49" s="6">
        <v>16</v>
      </c>
      <c r="O49" s="6">
        <v>284</v>
      </c>
      <c r="P49" s="6">
        <v>0</v>
      </c>
      <c r="Q49" s="6">
        <v>2846.6</v>
      </c>
      <c r="R49" s="6">
        <v>3073.9</v>
      </c>
      <c r="S49" s="6">
        <v>2000</v>
      </c>
      <c r="T49" s="6">
        <v>0</v>
      </c>
      <c r="U49" s="6">
        <v>454600</v>
      </c>
      <c r="V49" s="6">
        <v>0</v>
      </c>
      <c r="W49" s="6">
        <v>0</v>
      </c>
      <c r="X49" s="8"/>
      <c r="Y49" s="8"/>
      <c r="Z49" s="8"/>
      <c r="AA49" s="6">
        <v>0</v>
      </c>
      <c r="AB49" s="6">
        <v>454600</v>
      </c>
      <c r="AC49" s="6">
        <v>0</v>
      </c>
      <c r="AD49" s="6">
        <v>411413.07</v>
      </c>
      <c r="AE49" s="6">
        <v>411413.07</v>
      </c>
      <c r="AF49" s="6">
        <v>9.5</v>
      </c>
      <c r="AG49" s="4">
        <v>2394663.7599999998</v>
      </c>
      <c r="AH49" s="4">
        <v>2394663.6660000002</v>
      </c>
      <c r="AI49" s="4">
        <v>0.90500000000000003</v>
      </c>
      <c r="AJ49" s="4">
        <v>1</v>
      </c>
      <c r="AK49" s="4">
        <v>9.5</v>
      </c>
      <c r="AL49" s="4"/>
      <c r="AM49" s="4"/>
      <c r="AN49" s="4"/>
      <c r="AO49" s="4">
        <v>11111</v>
      </c>
    </row>
    <row r="50" spans="1:41" x14ac:dyDescent="0.25">
      <c r="A50" s="6">
        <v>48</v>
      </c>
      <c r="B50" s="4"/>
      <c r="C50" s="4" t="s">
        <v>39</v>
      </c>
      <c r="D50" s="4" t="s">
        <v>40</v>
      </c>
      <c r="E50" s="4" t="s">
        <v>145</v>
      </c>
      <c r="F50" s="4" t="s">
        <v>42</v>
      </c>
      <c r="G50" s="4" t="s">
        <v>145</v>
      </c>
      <c r="H50" s="4"/>
      <c r="I50" s="4" t="s">
        <v>146</v>
      </c>
      <c r="J50" s="4" t="s">
        <v>48</v>
      </c>
      <c r="K50" s="4" t="s">
        <v>147</v>
      </c>
      <c r="L50" s="6">
        <v>577</v>
      </c>
      <c r="M50" s="6">
        <v>498</v>
      </c>
      <c r="N50" s="6">
        <v>79</v>
      </c>
      <c r="O50" s="6">
        <v>487</v>
      </c>
      <c r="P50" s="6">
        <v>0</v>
      </c>
      <c r="Q50" s="6">
        <v>905.83299999999997</v>
      </c>
      <c r="R50" s="6">
        <v>932.9</v>
      </c>
      <c r="S50" s="6">
        <v>20000</v>
      </c>
      <c r="T50" s="6">
        <v>0</v>
      </c>
      <c r="U50" s="6">
        <v>541340</v>
      </c>
      <c r="V50" s="6">
        <v>0</v>
      </c>
      <c r="W50" s="6">
        <v>0</v>
      </c>
      <c r="X50" s="8"/>
      <c r="Y50" s="8"/>
      <c r="Z50" s="8"/>
      <c r="AA50" s="6">
        <v>0</v>
      </c>
      <c r="AB50" s="6">
        <v>541340</v>
      </c>
      <c r="AC50" s="6">
        <v>3048.85</v>
      </c>
      <c r="AD50" s="6">
        <v>492961.38699999999</v>
      </c>
      <c r="AE50" s="6">
        <v>496010.23700000002</v>
      </c>
      <c r="AF50" s="6">
        <v>8.3699999999999992</v>
      </c>
      <c r="AG50" s="4">
        <v>2910930.98</v>
      </c>
      <c r="AH50" s="4">
        <v>2910115.463</v>
      </c>
      <c r="AI50" s="4">
        <v>0.9163</v>
      </c>
      <c r="AJ50" s="4">
        <v>0.99970000000000003</v>
      </c>
      <c r="AK50" s="4">
        <v>8.3699999999999992</v>
      </c>
      <c r="AL50" s="4"/>
      <c r="AM50" s="4"/>
      <c r="AN50" s="4"/>
      <c r="AO50" s="4">
        <v>11141</v>
      </c>
    </row>
    <row r="51" spans="1:41" x14ac:dyDescent="0.25">
      <c r="A51" s="6">
        <v>49</v>
      </c>
      <c r="B51" s="4"/>
      <c r="C51" s="4" t="s">
        <v>39</v>
      </c>
      <c r="D51" s="4" t="s">
        <v>40</v>
      </c>
      <c r="E51" s="4" t="s">
        <v>145</v>
      </c>
      <c r="F51" s="4" t="s">
        <v>42</v>
      </c>
      <c r="G51" s="4" t="s">
        <v>145</v>
      </c>
      <c r="H51" s="4"/>
      <c r="I51" s="4" t="s">
        <v>148</v>
      </c>
      <c r="J51" s="4" t="s">
        <v>48</v>
      </c>
      <c r="K51" s="4" t="s">
        <v>149</v>
      </c>
      <c r="L51" s="6">
        <v>640</v>
      </c>
      <c r="M51" s="6">
        <v>591</v>
      </c>
      <c r="N51" s="6">
        <v>49</v>
      </c>
      <c r="O51" s="6">
        <v>546</v>
      </c>
      <c r="P51" s="6">
        <v>0</v>
      </c>
      <c r="Q51" s="6">
        <v>437.04899999999998</v>
      </c>
      <c r="R51" s="6">
        <v>453.048</v>
      </c>
      <c r="S51" s="6">
        <v>40000</v>
      </c>
      <c r="T51" s="6">
        <v>0</v>
      </c>
      <c r="U51" s="6">
        <v>639960</v>
      </c>
      <c r="V51" s="6">
        <v>0</v>
      </c>
      <c r="W51" s="6">
        <v>0</v>
      </c>
      <c r="X51" s="8">
        <f>Y12-X3</f>
        <v>410000</v>
      </c>
      <c r="Y51" s="8"/>
      <c r="Z51" s="8" t="s">
        <v>160</v>
      </c>
      <c r="AA51" s="6">
        <v>0</v>
      </c>
      <c r="AB51" s="6">
        <v>639960</v>
      </c>
      <c r="AC51" s="6">
        <v>6069</v>
      </c>
      <c r="AD51" s="6">
        <v>585232.88500000001</v>
      </c>
      <c r="AE51" s="6">
        <v>591301.88500000001</v>
      </c>
      <c r="AF51" s="6">
        <v>7.6</v>
      </c>
      <c r="AG51" s="4">
        <v>3475464.05</v>
      </c>
      <c r="AH51" s="4">
        <v>3443988.6839999999</v>
      </c>
      <c r="AI51" s="4">
        <v>0.92400000000000004</v>
      </c>
      <c r="AJ51" s="4">
        <v>0.9909</v>
      </c>
      <c r="AK51" s="4">
        <v>7.53</v>
      </c>
      <c r="AL51" s="4"/>
      <c r="AM51" s="4"/>
      <c r="AN51" s="4"/>
      <c r="AO51" s="4">
        <v>11141</v>
      </c>
    </row>
    <row r="52" spans="1:41" x14ac:dyDescent="0.25">
      <c r="A52" s="6">
        <v>50</v>
      </c>
      <c r="B52" s="4"/>
      <c r="C52" s="4" t="s">
        <v>39</v>
      </c>
      <c r="D52" s="4" t="s">
        <v>40</v>
      </c>
      <c r="E52" s="4" t="s">
        <v>145</v>
      </c>
      <c r="F52" s="4" t="s">
        <v>42</v>
      </c>
      <c r="G52" s="4" t="s">
        <v>145</v>
      </c>
      <c r="H52" s="4"/>
      <c r="I52" s="4" t="s">
        <v>150</v>
      </c>
      <c r="J52" s="4" t="s">
        <v>48</v>
      </c>
      <c r="K52" s="4" t="s">
        <v>151</v>
      </c>
      <c r="L52" s="6">
        <v>1048</v>
      </c>
      <c r="M52" s="6">
        <v>913</v>
      </c>
      <c r="N52" s="6">
        <v>135</v>
      </c>
      <c r="O52" s="6">
        <v>888</v>
      </c>
      <c r="P52" s="6">
        <v>0</v>
      </c>
      <c r="Q52" s="6">
        <v>428.53199999999998</v>
      </c>
      <c r="R52" s="6">
        <v>443.08100000000002</v>
      </c>
      <c r="S52" s="6">
        <v>40000</v>
      </c>
      <c r="T52" s="6">
        <v>0</v>
      </c>
      <c r="U52" s="6">
        <v>581960</v>
      </c>
      <c r="V52" s="6">
        <v>0</v>
      </c>
      <c r="W52" s="6">
        <v>0</v>
      </c>
      <c r="X52" s="8">
        <f>Y54+Y24+Y25</f>
        <v>428000</v>
      </c>
      <c r="Y52" s="8"/>
      <c r="Z52" s="8" t="s">
        <v>166</v>
      </c>
      <c r="AA52" s="6">
        <v>0</v>
      </c>
      <c r="AB52" s="6">
        <v>581960</v>
      </c>
      <c r="AC52" s="6">
        <v>2330</v>
      </c>
      <c r="AD52" s="6">
        <v>529003.505</v>
      </c>
      <c r="AE52" s="6">
        <v>531333.505</v>
      </c>
      <c r="AF52" s="6">
        <v>8.6999999999999993</v>
      </c>
      <c r="AG52" s="4">
        <v>3142045.04</v>
      </c>
      <c r="AH52" s="4">
        <v>3106661.2409999999</v>
      </c>
      <c r="AI52" s="4">
        <v>0.91300000000000003</v>
      </c>
      <c r="AJ52" s="4">
        <v>0.98870000000000002</v>
      </c>
      <c r="AK52" s="4">
        <v>8.6</v>
      </c>
      <c r="AL52" s="4"/>
      <c r="AM52" s="4"/>
      <c r="AN52" s="4"/>
      <c r="AO52" s="4">
        <v>11141</v>
      </c>
    </row>
    <row r="53" spans="1:41" x14ac:dyDescent="0.25">
      <c r="A53" s="6">
        <v>51</v>
      </c>
      <c r="B53" s="4"/>
      <c r="C53" s="4" t="s">
        <v>39</v>
      </c>
      <c r="D53" s="4" t="s">
        <v>40</v>
      </c>
      <c r="E53" s="4" t="s">
        <v>145</v>
      </c>
      <c r="F53" s="4" t="s">
        <v>42</v>
      </c>
      <c r="G53" s="4" t="s">
        <v>145</v>
      </c>
      <c r="H53" s="4"/>
      <c r="I53" s="4" t="s">
        <v>152</v>
      </c>
      <c r="J53" s="4" t="s">
        <v>48</v>
      </c>
      <c r="K53" s="4" t="s">
        <v>153</v>
      </c>
      <c r="L53" s="6">
        <v>709</v>
      </c>
      <c r="M53" s="6">
        <v>689</v>
      </c>
      <c r="N53" s="6">
        <v>20</v>
      </c>
      <c r="O53" s="6">
        <v>653</v>
      </c>
      <c r="P53" s="6">
        <v>0</v>
      </c>
      <c r="Q53" s="6">
        <v>427.875</v>
      </c>
      <c r="R53" s="6">
        <v>442.11599999999999</v>
      </c>
      <c r="S53" s="6">
        <v>40000</v>
      </c>
      <c r="T53" s="6">
        <v>0</v>
      </c>
      <c r="U53" s="6">
        <v>569640</v>
      </c>
      <c r="V53" s="6">
        <v>0</v>
      </c>
      <c r="W53" s="6">
        <v>0</v>
      </c>
      <c r="X53" s="8"/>
      <c r="Y53" s="8"/>
      <c r="Z53" s="8"/>
      <c r="AA53" s="6">
        <v>0</v>
      </c>
      <c r="AB53" s="6">
        <v>569640</v>
      </c>
      <c r="AC53" s="6">
        <v>4326</v>
      </c>
      <c r="AD53" s="6">
        <v>519850.23</v>
      </c>
      <c r="AE53" s="6">
        <v>524176.23</v>
      </c>
      <c r="AF53" s="6">
        <v>7.98</v>
      </c>
      <c r="AG53" s="4">
        <v>3078896.45</v>
      </c>
      <c r="AH53" s="4">
        <v>3059019.906</v>
      </c>
      <c r="AI53" s="4">
        <v>0.92020000000000002</v>
      </c>
      <c r="AJ53" s="4">
        <v>0.99350000000000005</v>
      </c>
      <c r="AK53" s="4">
        <v>7.93</v>
      </c>
      <c r="AL53" s="4"/>
      <c r="AM53" s="4"/>
      <c r="AN53" s="4"/>
      <c r="AO53" s="4">
        <v>11141</v>
      </c>
    </row>
    <row r="54" spans="1:41" x14ac:dyDescent="0.25">
      <c r="A54" s="6">
        <v>52</v>
      </c>
      <c r="B54" s="4"/>
      <c r="C54" s="4" t="s">
        <v>39</v>
      </c>
      <c r="D54" s="4" t="s">
        <v>40</v>
      </c>
      <c r="E54" s="4" t="s">
        <v>145</v>
      </c>
      <c r="F54" s="4" t="s">
        <v>42</v>
      </c>
      <c r="G54" s="4" t="s">
        <v>145</v>
      </c>
      <c r="H54" s="4"/>
      <c r="I54" s="4" t="s">
        <v>154</v>
      </c>
      <c r="J54" s="4" t="s">
        <v>44</v>
      </c>
      <c r="K54" s="4" t="s">
        <v>155</v>
      </c>
      <c r="L54" s="6">
        <v>3215</v>
      </c>
      <c r="M54" s="6">
        <v>2766</v>
      </c>
      <c r="N54" s="6">
        <v>449</v>
      </c>
      <c r="O54" s="6">
        <v>3</v>
      </c>
      <c r="P54" s="6">
        <v>0</v>
      </c>
      <c r="Q54" s="6">
        <v>21828.1</v>
      </c>
      <c r="R54" s="6">
        <v>22278.400000000001</v>
      </c>
      <c r="S54" s="6">
        <v>1000</v>
      </c>
      <c r="T54" s="6">
        <v>0</v>
      </c>
      <c r="U54" s="6">
        <v>450300</v>
      </c>
      <c r="V54" s="6">
        <v>275000</v>
      </c>
      <c r="W54" s="6">
        <v>0</v>
      </c>
      <c r="X54" s="8">
        <v>0</v>
      </c>
      <c r="Y54" s="8">
        <v>75000</v>
      </c>
      <c r="Z54" s="8"/>
      <c r="AA54" s="6">
        <v>0</v>
      </c>
      <c r="AB54" s="8">
        <f>U54+V54</f>
        <v>725300</v>
      </c>
      <c r="AC54" s="6">
        <v>335765.09</v>
      </c>
      <c r="AD54" s="6">
        <v>3747.99</v>
      </c>
      <c r="AE54" s="6">
        <v>339513.08</v>
      </c>
      <c r="AF54" s="6">
        <v>53.19</v>
      </c>
      <c r="AG54" s="4">
        <v>3626392.77</v>
      </c>
      <c r="AH54" s="4">
        <v>2871466.3629999999</v>
      </c>
      <c r="AI54" s="4">
        <v>0.46810000000000002</v>
      </c>
      <c r="AJ54" s="4">
        <v>0.79179999999999995</v>
      </c>
      <c r="AK54" s="4">
        <v>42.12</v>
      </c>
      <c r="AL54" s="4"/>
      <c r="AM54" s="4"/>
      <c r="AN54" s="4"/>
      <c r="AO54" s="4">
        <v>11141</v>
      </c>
    </row>
    <row r="55" spans="1:41" x14ac:dyDescent="0.25">
      <c r="A55" s="6">
        <v>53</v>
      </c>
      <c r="B55" s="4"/>
      <c r="C55" s="4" t="s">
        <v>39</v>
      </c>
      <c r="D55" s="4" t="s">
        <v>40</v>
      </c>
      <c r="E55" s="4" t="s">
        <v>145</v>
      </c>
      <c r="F55" s="4" t="s">
        <v>42</v>
      </c>
      <c r="G55" s="4" t="s">
        <v>145</v>
      </c>
      <c r="H55" s="4"/>
      <c r="I55" s="4" t="s">
        <v>156</v>
      </c>
      <c r="J55" s="4" t="s">
        <v>48</v>
      </c>
      <c r="K55" s="4" t="s">
        <v>157</v>
      </c>
      <c r="L55" s="6">
        <v>469</v>
      </c>
      <c r="M55" s="6">
        <v>418</v>
      </c>
      <c r="N55" s="6">
        <v>51</v>
      </c>
      <c r="O55" s="6">
        <v>395</v>
      </c>
      <c r="P55" s="6">
        <v>0</v>
      </c>
      <c r="Q55" s="6">
        <v>491.85700000000003</v>
      </c>
      <c r="R55" s="6">
        <v>509.81</v>
      </c>
      <c r="S55" s="6">
        <v>40000</v>
      </c>
      <c r="T55" s="6">
        <v>0</v>
      </c>
      <c r="U55" s="6">
        <v>718120</v>
      </c>
      <c r="V55" s="6">
        <v>0</v>
      </c>
      <c r="W55" s="6">
        <v>0</v>
      </c>
      <c r="X55" s="8"/>
      <c r="Y55" s="8"/>
      <c r="Z55" s="8"/>
      <c r="AA55" s="6">
        <v>0</v>
      </c>
      <c r="AB55" s="6">
        <v>718120</v>
      </c>
      <c r="AC55" s="6">
        <v>623</v>
      </c>
      <c r="AD55" s="6">
        <v>650521.57200000004</v>
      </c>
      <c r="AE55" s="6">
        <v>651144.57200000004</v>
      </c>
      <c r="AF55" s="6">
        <v>9.33</v>
      </c>
      <c r="AG55" s="4">
        <v>3794768.83</v>
      </c>
      <c r="AH55" s="4">
        <v>3795614.84</v>
      </c>
      <c r="AI55" s="4">
        <v>0.90669999999999995</v>
      </c>
      <c r="AJ55" s="4">
        <v>1.0002</v>
      </c>
      <c r="AK55" s="4">
        <v>9.33</v>
      </c>
      <c r="AL55" s="4"/>
      <c r="AM55" s="4"/>
      <c r="AN55" s="4"/>
      <c r="AO55" s="4">
        <v>11141</v>
      </c>
    </row>
    <row r="56" spans="1:41" x14ac:dyDescent="0.25">
      <c r="A56" s="6">
        <v>54</v>
      </c>
      <c r="B56" s="4"/>
      <c r="C56" s="4" t="s">
        <v>39</v>
      </c>
      <c r="D56" s="4" t="s">
        <v>40</v>
      </c>
      <c r="E56" s="4" t="s">
        <v>145</v>
      </c>
      <c r="F56" s="4" t="s">
        <v>42</v>
      </c>
      <c r="G56" s="4" t="s">
        <v>145</v>
      </c>
      <c r="H56" s="4"/>
      <c r="I56" s="4" t="s">
        <v>158</v>
      </c>
      <c r="J56" s="4" t="s">
        <v>44</v>
      </c>
      <c r="K56" s="4" t="s">
        <v>159</v>
      </c>
      <c r="L56" s="6">
        <v>2033</v>
      </c>
      <c r="M56" s="6">
        <v>1785</v>
      </c>
      <c r="N56" s="6">
        <v>248</v>
      </c>
      <c r="O56" s="6">
        <v>0</v>
      </c>
      <c r="P56" s="6">
        <v>0</v>
      </c>
      <c r="Q56" s="6">
        <v>1197.828</v>
      </c>
      <c r="R56" s="6">
        <v>1211.204</v>
      </c>
      <c r="S56" s="6">
        <v>10000</v>
      </c>
      <c r="T56" s="6">
        <v>0</v>
      </c>
      <c r="U56" s="6">
        <v>133760</v>
      </c>
      <c r="V56" s="6">
        <v>233000</v>
      </c>
      <c r="W56" s="6">
        <v>0</v>
      </c>
      <c r="X56" s="8">
        <v>45000</v>
      </c>
      <c r="Y56" s="8">
        <v>0</v>
      </c>
      <c r="Z56" s="8"/>
      <c r="AA56" s="6">
        <v>0</v>
      </c>
      <c r="AB56" s="6">
        <v>366760</v>
      </c>
      <c r="AC56" s="6">
        <v>168044.1</v>
      </c>
      <c r="AD56" s="6">
        <v>0</v>
      </c>
      <c r="AE56" s="6">
        <v>168044.1</v>
      </c>
      <c r="AF56" s="6">
        <v>54.18</v>
      </c>
      <c r="AG56" s="4">
        <v>1731401.16</v>
      </c>
      <c r="AH56" s="4">
        <v>943816.61</v>
      </c>
      <c r="AI56" s="4">
        <v>0.4582</v>
      </c>
      <c r="AJ56" s="4">
        <v>0.54510000000000003</v>
      </c>
      <c r="AK56" s="4">
        <v>29.53</v>
      </c>
      <c r="AL56" s="4"/>
      <c r="AM56" s="4"/>
      <c r="AN56" s="4"/>
      <c r="AO56" s="4">
        <v>11141</v>
      </c>
    </row>
  </sheetData>
  <mergeCells count="1">
    <mergeCell ref="X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2025-04-19T06:01:51Z</dcterms:created>
  <dcterms:modified xsi:type="dcterms:W3CDTF">2025-04-22T07:13:44Z</dcterms:modified>
</cp:coreProperties>
</file>