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4" sheetId="4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E9" i="4" l="1"/>
  <c r="E5" i="4"/>
  <c r="E6" i="4"/>
  <c r="E7" i="4"/>
  <c r="E8" i="4"/>
  <c r="E4" i="4"/>
  <c r="C9" i="4"/>
  <c r="B9" i="4"/>
  <c r="D4" i="4"/>
  <c r="D5" i="4"/>
  <c r="D6" i="4"/>
  <c r="D7" i="4"/>
  <c r="D8" i="4"/>
  <c r="D9" i="4" l="1"/>
</calcChain>
</file>

<file path=xl/sharedStrings.xml><?xml version="1.0" encoding="utf-8"?>
<sst xmlns="http://schemas.openxmlformats.org/spreadsheetml/2006/main" count="165" uniqueCount="78">
  <si>
    <t>Account ID</t>
  </si>
  <si>
    <t>RR No</t>
  </si>
  <si>
    <t>TKL2650</t>
  </si>
  <si>
    <t>TKL2648</t>
  </si>
  <si>
    <t>SECTION</t>
  </si>
  <si>
    <t>MR CODE</t>
  </si>
  <si>
    <t>MR NAME</t>
  </si>
  <si>
    <t>SO CODE</t>
  </si>
  <si>
    <t>SO NAME</t>
  </si>
  <si>
    <t>TARIFF</t>
  </si>
  <si>
    <t>SUB TARIFF</t>
  </si>
  <si>
    <t>TOTAL INSTALLATION</t>
  </si>
  <si>
    <t>LIVE INSTALLATION</t>
  </si>
  <si>
    <t>BILLED INSTALLATION</t>
  </si>
  <si>
    <t>UNITS</t>
  </si>
  <si>
    <t>OB</t>
  </si>
  <si>
    <t>DEMAND</t>
  </si>
  <si>
    <t>COLLECTION</t>
  </si>
  <si>
    <t>ADJ</t>
  </si>
  <si>
    <t>COLL 2</t>
  </si>
  <si>
    <t>LIVE CB</t>
  </si>
  <si>
    <t>LD/PD INSTALLATION</t>
  </si>
  <si>
    <t>BILLING EFF</t>
  </si>
  <si>
    <t>COLL EFF</t>
  </si>
  <si>
    <t>NORMAL</t>
  </si>
  <si>
    <t>DISS</t>
  </si>
  <si>
    <t>IDLE/VACANT</t>
  </si>
  <si>
    <t>DL</t>
  </si>
  <si>
    <t>INVISIBLE</t>
  </si>
  <si>
    <t>MSNU</t>
  </si>
  <si>
    <t>STICKY</t>
  </si>
  <si>
    <t>MNR</t>
  </si>
  <si>
    <t>MBO</t>
  </si>
  <si>
    <t>DIAL OVER</t>
  </si>
  <si>
    <t>DC</t>
  </si>
  <si>
    <t>ABNORMAL CONSUMPTION</t>
  </si>
  <si>
    <t>SUBNORMAL CONSUMPTION</t>
  </si>
  <si>
    <t>ZERO CONSUMPTION</t>
  </si>
  <si>
    <t>TURUVEKERE</t>
  </si>
  <si>
    <t>2233109</t>
  </si>
  <si>
    <t>DAYANADA  O M TWO</t>
  </si>
  <si>
    <t>223311</t>
  </si>
  <si>
    <t>TURUVEKERE OMU 2</t>
  </si>
  <si>
    <t>LT1</t>
  </si>
  <si>
    <t>LT1-Rural</t>
  </si>
  <si>
    <t>LT1-Urban</t>
  </si>
  <si>
    <t>LT2</t>
  </si>
  <si>
    <t>LT2-Urban</t>
  </si>
  <si>
    <t>LT3A</t>
  </si>
  <si>
    <t>LT3A-Urban</t>
  </si>
  <si>
    <t>LT3A-Rural</t>
  </si>
  <si>
    <t>LT4</t>
  </si>
  <si>
    <t>LT4A(UM)</t>
  </si>
  <si>
    <t>LT5</t>
  </si>
  <si>
    <t>LT5-Rural</t>
  </si>
  <si>
    <t>LT6A</t>
  </si>
  <si>
    <t>LT6(A)WS</t>
  </si>
  <si>
    <t>LT6B</t>
  </si>
  <si>
    <t>LT6(B)SL</t>
  </si>
  <si>
    <t>LT7</t>
  </si>
  <si>
    <t>223312</t>
  </si>
  <si>
    <t>TURUVEKERE OMU 1</t>
  </si>
  <si>
    <t>Row Labels</t>
  </si>
  <si>
    <t>Grand Total</t>
  </si>
  <si>
    <t>Sum of DEMAND</t>
  </si>
  <si>
    <t>Sum of COLL 2</t>
  </si>
  <si>
    <t>DFF</t>
  </si>
  <si>
    <t>EFF</t>
  </si>
  <si>
    <t>AEH887</t>
  </si>
  <si>
    <t>TKL10707</t>
  </si>
  <si>
    <t>TKL2671</t>
  </si>
  <si>
    <t>TKL2647</t>
  </si>
  <si>
    <t>TKL2649</t>
  </si>
  <si>
    <t>TKL2651</t>
  </si>
  <si>
    <t>FR</t>
  </si>
  <si>
    <t>SL NO</t>
  </si>
  <si>
    <t>Present maping IR</t>
  </si>
  <si>
    <t>IR SHOWN IN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</si>
</sst>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212529"/>
      <name val="Segoe UI"/>
      <family val="2"/>
    </font>
    <font>
      <b/>
      <sz val="9"/>
      <color rgb="FF495057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workbookViewId="0">
      <selection activeCell="L11" sqref="L11"/>
    </sheetView>
  </sheetViews>
  <sheetFormatPr defaultRowHeight="15" x14ac:dyDescent="0.25"/>
  <cols>
    <col min="2" max="2" width="11.85546875" customWidth="1"/>
    <col min="3" max="3" width="15.28515625" customWidth="1"/>
    <col min="4" max="4" width="20" customWidth="1"/>
    <col min="5" max="5" width="20.7109375" style="6" customWidth="1"/>
  </cols>
  <sheetData>
    <row r="2" spans="1:6" ht="16.5" x14ac:dyDescent="0.3">
      <c r="A2" s="8" t="s">
        <v>75</v>
      </c>
      <c r="B2" s="9" t="s">
        <v>0</v>
      </c>
      <c r="C2" s="9" t="s">
        <v>1</v>
      </c>
      <c r="D2" s="8" t="s">
        <v>77</v>
      </c>
      <c r="E2" s="10" t="s">
        <v>76</v>
      </c>
      <c r="F2" s="8" t="s">
        <v>74</v>
      </c>
    </row>
    <row r="3" spans="1:6" x14ac:dyDescent="0.25">
      <c r="A3" s="8">
        <v>1</v>
      </c>
      <c r="B3" s="8">
        <v>1548607</v>
      </c>
      <c r="C3" s="8" t="s">
        <v>2</v>
      </c>
      <c r="D3" s="8">
        <v>4607</v>
      </c>
      <c r="E3" s="10">
        <v>0</v>
      </c>
      <c r="F3" s="8">
        <v>66</v>
      </c>
    </row>
    <row r="4" spans="1:6" x14ac:dyDescent="0.25">
      <c r="A4" s="8">
        <v>2</v>
      </c>
      <c r="B4" s="8">
        <v>1545722</v>
      </c>
      <c r="C4" s="8" t="s">
        <v>3</v>
      </c>
      <c r="D4" s="8">
        <v>6620</v>
      </c>
      <c r="E4" s="10">
        <v>0</v>
      </c>
      <c r="F4" s="8">
        <v>33</v>
      </c>
    </row>
    <row r="5" spans="1:6" x14ac:dyDescent="0.25">
      <c r="A5" s="8">
        <v>3</v>
      </c>
      <c r="B5" s="8">
        <v>1560467</v>
      </c>
      <c r="C5" s="8" t="s">
        <v>68</v>
      </c>
      <c r="D5" s="11">
        <v>26519</v>
      </c>
      <c r="E5" s="10">
        <v>0</v>
      </c>
      <c r="F5" s="8">
        <v>52.8</v>
      </c>
    </row>
    <row r="6" spans="1:6" x14ac:dyDescent="0.25">
      <c r="A6" s="8">
        <v>4</v>
      </c>
      <c r="B6" s="8">
        <v>1543008</v>
      </c>
      <c r="C6" s="8" t="s">
        <v>69</v>
      </c>
      <c r="D6" s="11">
        <v>1249</v>
      </c>
      <c r="E6" s="10">
        <v>0</v>
      </c>
      <c r="F6" s="8">
        <v>0</v>
      </c>
    </row>
    <row r="7" spans="1:6" x14ac:dyDescent="0.25">
      <c r="A7" s="8">
        <v>5</v>
      </c>
      <c r="B7" s="8">
        <v>1554784</v>
      </c>
      <c r="C7" s="8" t="s">
        <v>70</v>
      </c>
      <c r="D7" s="11">
        <v>74119</v>
      </c>
      <c r="E7" s="10">
        <v>0</v>
      </c>
      <c r="F7" s="8">
        <v>192</v>
      </c>
    </row>
    <row r="8" spans="1:6" x14ac:dyDescent="0.25">
      <c r="A8" s="8">
        <v>6</v>
      </c>
      <c r="B8" s="8">
        <v>1545573</v>
      </c>
      <c r="C8" s="8" t="s">
        <v>71</v>
      </c>
      <c r="D8" s="11">
        <v>6240</v>
      </c>
      <c r="E8" s="10">
        <v>0</v>
      </c>
      <c r="F8" s="8">
        <v>30</v>
      </c>
    </row>
    <row r="9" spans="1:6" x14ac:dyDescent="0.25">
      <c r="A9" s="8">
        <v>7</v>
      </c>
      <c r="B9" s="8">
        <v>1557353</v>
      </c>
      <c r="C9" s="8" t="s">
        <v>72</v>
      </c>
      <c r="D9" s="11">
        <v>8389</v>
      </c>
      <c r="E9" s="10">
        <v>0</v>
      </c>
      <c r="F9" s="8">
        <v>38</v>
      </c>
    </row>
    <row r="10" spans="1:6" x14ac:dyDescent="0.25">
      <c r="A10" s="8">
        <v>8</v>
      </c>
      <c r="B10" s="8">
        <v>1549011</v>
      </c>
      <c r="C10" s="8" t="s">
        <v>73</v>
      </c>
      <c r="D10" s="11">
        <v>1191</v>
      </c>
      <c r="E10" s="10">
        <v>0</v>
      </c>
      <c r="F10" s="8">
        <v>13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workbookViewId="0">
      <selection activeCell="A6" sqref="A6"/>
    </sheetView>
  </sheetViews>
  <sheetFormatPr defaultRowHeight="15" x14ac:dyDescent="0.25"/>
  <cols>
    <col min="1" max="1" width="11.140625" bestFit="1" customWidth="1"/>
    <col min="2" max="2" width="15.85546875" customWidth="1"/>
    <col min="3" max="3" width="13.42578125" customWidth="1"/>
  </cols>
  <sheetData>
    <row r="2" spans="1:5" x14ac:dyDescent="0.25">
      <c r="A2" s="7" t="s">
        <v>40</v>
      </c>
      <c r="B2" s="7"/>
      <c r="C2" s="7"/>
      <c r="D2" s="7"/>
      <c r="E2" s="7"/>
    </row>
    <row r="3" spans="1:5" x14ac:dyDescent="0.25">
      <c r="A3" s="1" t="s">
        <v>62</v>
      </c>
      <c r="B3" t="s">
        <v>64</v>
      </c>
      <c r="C3" t="s">
        <v>65</v>
      </c>
      <c r="D3" t="s">
        <v>66</v>
      </c>
      <c r="E3" t="s">
        <v>67</v>
      </c>
    </row>
    <row r="4" spans="1:5" x14ac:dyDescent="0.25">
      <c r="A4" s="4" t="s">
        <v>43</v>
      </c>
      <c r="B4" s="3">
        <v>964688.93</v>
      </c>
      <c r="C4" s="3">
        <v>923432.93</v>
      </c>
      <c r="D4">
        <f t="shared" ref="D4:D8" si="0">B4-C4</f>
        <v>41256</v>
      </c>
      <c r="E4" s="5">
        <f>C4/B4*100</f>
        <v>95.723388263613643</v>
      </c>
    </row>
    <row r="5" spans="1:5" x14ac:dyDescent="0.25">
      <c r="A5" s="4" t="s">
        <v>46</v>
      </c>
      <c r="B5" s="3">
        <v>6751</v>
      </c>
      <c r="C5" s="3">
        <v>0</v>
      </c>
      <c r="D5">
        <f t="shared" si="0"/>
        <v>6751</v>
      </c>
      <c r="E5" s="5">
        <f t="shared" ref="E5:E8" si="1">C5/B5*100</f>
        <v>0</v>
      </c>
    </row>
    <row r="6" spans="1:5" x14ac:dyDescent="0.25">
      <c r="A6" s="4" t="s">
        <v>48</v>
      </c>
      <c r="B6" s="3">
        <v>461965</v>
      </c>
      <c r="C6" s="3">
        <v>308797</v>
      </c>
      <c r="D6">
        <f t="shared" si="0"/>
        <v>153168</v>
      </c>
      <c r="E6" s="5">
        <f t="shared" si="1"/>
        <v>66.844241446862867</v>
      </c>
    </row>
    <row r="7" spans="1:5" x14ac:dyDescent="0.25">
      <c r="A7" s="4" t="s">
        <v>53</v>
      </c>
      <c r="B7" s="3">
        <v>54962</v>
      </c>
      <c r="C7" s="3">
        <v>24534</v>
      </c>
      <c r="D7">
        <f t="shared" si="0"/>
        <v>30428</v>
      </c>
      <c r="E7" s="5">
        <f t="shared" si="1"/>
        <v>44.638113605763984</v>
      </c>
    </row>
    <row r="8" spans="1:5" x14ac:dyDescent="0.25">
      <c r="A8" s="4" t="s">
        <v>59</v>
      </c>
      <c r="B8" s="3">
        <v>25472</v>
      </c>
      <c r="C8" s="3">
        <v>13588</v>
      </c>
      <c r="D8">
        <f t="shared" si="0"/>
        <v>11884</v>
      </c>
      <c r="E8" s="5">
        <f t="shared" si="1"/>
        <v>53.344849246231149</v>
      </c>
    </row>
    <row r="9" spans="1:5" x14ac:dyDescent="0.25">
      <c r="A9" s="2" t="s">
        <v>63</v>
      </c>
      <c r="B9" s="3">
        <f>SUM(B4:B8)</f>
        <v>1513838.9300000002</v>
      </c>
      <c r="C9" s="3">
        <f>SUM(C4:C8)</f>
        <v>1270351.9300000002</v>
      </c>
      <c r="D9">
        <f>SUM(D4:D8)</f>
        <v>243487</v>
      </c>
      <c r="E9" s="5">
        <f>C9/B9*100</f>
        <v>83.915924265469911</v>
      </c>
    </row>
  </sheetData>
  <mergeCells count="1"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"/>
  <sheetViews>
    <sheetView workbookViewId="0">
      <selection sqref="A1:XFD1048576"/>
    </sheetView>
  </sheetViews>
  <sheetFormatPr defaultRowHeight="15" x14ac:dyDescent="0.25"/>
  <sheetData>
    <row r="1" spans="1:34" x14ac:dyDescent="0.25">
      <c r="A1" t="s">
        <v>4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t="s">
        <v>30</v>
      </c>
      <c r="AB1" t="s">
        <v>31</v>
      </c>
      <c r="AC1" t="s">
        <v>32</v>
      </c>
      <c r="AD1" t="s">
        <v>33</v>
      </c>
      <c r="AE1" t="s">
        <v>34</v>
      </c>
      <c r="AF1" t="s">
        <v>35</v>
      </c>
      <c r="AG1" t="s">
        <v>36</v>
      </c>
      <c r="AH1" t="s">
        <v>37</v>
      </c>
    </row>
    <row r="2" spans="1:34" x14ac:dyDescent="0.25">
      <c r="A2" t="s">
        <v>38</v>
      </c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>
        <v>1766</v>
      </c>
      <c r="I2">
        <v>1635</v>
      </c>
      <c r="J2">
        <v>1619</v>
      </c>
      <c r="K2">
        <v>84041.85</v>
      </c>
      <c r="L2">
        <v>708737</v>
      </c>
      <c r="M2">
        <v>954286.3</v>
      </c>
      <c r="N2">
        <v>206795</v>
      </c>
      <c r="O2">
        <v>701957.3</v>
      </c>
      <c r="P2">
        <v>908752.3</v>
      </c>
      <c r="Q2">
        <v>759312.92</v>
      </c>
      <c r="R2">
        <v>131</v>
      </c>
      <c r="S2">
        <v>0</v>
      </c>
      <c r="T2">
        <v>21.67</v>
      </c>
      <c r="U2">
        <v>1518</v>
      </c>
      <c r="V2">
        <v>2</v>
      </c>
      <c r="W2">
        <v>75</v>
      </c>
      <c r="X2">
        <v>21</v>
      </c>
      <c r="Y2">
        <v>0</v>
      </c>
      <c r="Z2">
        <v>0</v>
      </c>
      <c r="AA2">
        <v>0</v>
      </c>
      <c r="AB2">
        <v>0</v>
      </c>
      <c r="AC2">
        <v>3</v>
      </c>
      <c r="AD2">
        <v>0</v>
      </c>
      <c r="AE2">
        <v>0</v>
      </c>
      <c r="AF2">
        <v>0</v>
      </c>
      <c r="AG2">
        <v>0</v>
      </c>
      <c r="AH2">
        <v>0</v>
      </c>
    </row>
    <row r="3" spans="1:34" x14ac:dyDescent="0.25">
      <c r="A3" t="s">
        <v>38</v>
      </c>
      <c r="B3" t="s">
        <v>39</v>
      </c>
      <c r="C3" t="s">
        <v>40</v>
      </c>
      <c r="D3" t="s">
        <v>41</v>
      </c>
      <c r="E3" t="s">
        <v>42</v>
      </c>
      <c r="F3" t="s">
        <v>43</v>
      </c>
      <c r="G3" t="s">
        <v>45</v>
      </c>
      <c r="H3">
        <v>17</v>
      </c>
      <c r="I3">
        <v>17</v>
      </c>
      <c r="J3">
        <v>17</v>
      </c>
      <c r="K3">
        <v>739.76</v>
      </c>
      <c r="L3">
        <v>5441</v>
      </c>
      <c r="M3">
        <v>10402.629999999999</v>
      </c>
      <c r="N3">
        <v>9689</v>
      </c>
      <c r="O3">
        <v>4991.63</v>
      </c>
      <c r="P3">
        <v>14680.630000000001</v>
      </c>
      <c r="Q3">
        <v>1199.1300000000001</v>
      </c>
      <c r="R3">
        <v>0</v>
      </c>
      <c r="S3">
        <v>100</v>
      </c>
      <c r="T3">
        <v>93.14</v>
      </c>
      <c r="U3">
        <v>17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</row>
    <row r="4" spans="1:34" x14ac:dyDescent="0.25">
      <c r="A4" t="s">
        <v>38</v>
      </c>
      <c r="B4" t="s">
        <v>39</v>
      </c>
      <c r="C4" t="s">
        <v>40</v>
      </c>
      <c r="D4" t="s">
        <v>41</v>
      </c>
      <c r="E4" t="s">
        <v>42</v>
      </c>
      <c r="F4" t="s">
        <v>46</v>
      </c>
      <c r="G4" t="s">
        <v>47</v>
      </c>
      <c r="H4">
        <v>4</v>
      </c>
      <c r="I4">
        <v>3</v>
      </c>
      <c r="J4">
        <v>3</v>
      </c>
      <c r="K4">
        <v>606.04</v>
      </c>
      <c r="L4">
        <v>4864</v>
      </c>
      <c r="M4">
        <v>6751</v>
      </c>
      <c r="N4">
        <v>0</v>
      </c>
      <c r="O4">
        <v>0</v>
      </c>
      <c r="P4">
        <v>0</v>
      </c>
      <c r="Q4">
        <v>11618.7</v>
      </c>
      <c r="R4">
        <v>1</v>
      </c>
      <c r="S4">
        <v>100</v>
      </c>
      <c r="T4">
        <v>0</v>
      </c>
      <c r="U4">
        <v>3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</row>
    <row r="5" spans="1:34" x14ac:dyDescent="0.25">
      <c r="A5" t="s">
        <v>38</v>
      </c>
      <c r="B5" t="s">
        <v>39</v>
      </c>
      <c r="C5" t="s">
        <v>40</v>
      </c>
      <c r="D5" t="s">
        <v>41</v>
      </c>
      <c r="E5" t="s">
        <v>42</v>
      </c>
      <c r="F5" t="s">
        <v>48</v>
      </c>
      <c r="G5" t="s">
        <v>49</v>
      </c>
      <c r="H5">
        <v>448</v>
      </c>
      <c r="I5">
        <v>397</v>
      </c>
      <c r="J5">
        <v>394</v>
      </c>
      <c r="K5">
        <v>35832.870000000003</v>
      </c>
      <c r="L5">
        <v>449680</v>
      </c>
      <c r="M5">
        <v>461026</v>
      </c>
      <c r="N5">
        <v>308349</v>
      </c>
      <c r="O5">
        <v>0</v>
      </c>
      <c r="P5">
        <v>308349</v>
      </c>
      <c r="Q5">
        <v>606579.93999999994</v>
      </c>
      <c r="R5">
        <v>51</v>
      </c>
      <c r="S5">
        <v>0</v>
      </c>
      <c r="T5">
        <v>66.88</v>
      </c>
      <c r="U5">
        <v>333</v>
      </c>
      <c r="V5">
        <v>0</v>
      </c>
      <c r="W5">
        <v>50</v>
      </c>
      <c r="X5">
        <v>11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</row>
    <row r="6" spans="1:34" x14ac:dyDescent="0.25">
      <c r="A6" t="s">
        <v>38</v>
      </c>
      <c r="B6" t="s">
        <v>39</v>
      </c>
      <c r="C6" t="s">
        <v>40</v>
      </c>
      <c r="D6" t="s">
        <v>41</v>
      </c>
      <c r="E6" t="s">
        <v>42</v>
      </c>
      <c r="F6" t="s">
        <v>48</v>
      </c>
      <c r="G6" t="s">
        <v>50</v>
      </c>
      <c r="H6">
        <v>4</v>
      </c>
      <c r="I6">
        <v>4</v>
      </c>
      <c r="J6">
        <v>4</v>
      </c>
      <c r="K6">
        <v>2</v>
      </c>
      <c r="L6">
        <v>6714</v>
      </c>
      <c r="M6">
        <v>939</v>
      </c>
      <c r="N6">
        <v>448</v>
      </c>
      <c r="O6">
        <v>0</v>
      </c>
      <c r="P6">
        <v>448</v>
      </c>
      <c r="Q6">
        <v>7267.11</v>
      </c>
      <c r="R6">
        <v>0</v>
      </c>
      <c r="S6">
        <v>100</v>
      </c>
      <c r="T6">
        <v>47.71</v>
      </c>
      <c r="U6">
        <v>3</v>
      </c>
      <c r="V6">
        <v>0</v>
      </c>
      <c r="W6">
        <v>1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</row>
    <row r="7" spans="1:34" x14ac:dyDescent="0.25">
      <c r="A7" t="s">
        <v>38</v>
      </c>
      <c r="B7" t="s">
        <v>39</v>
      </c>
      <c r="C7" t="s">
        <v>40</v>
      </c>
      <c r="D7" t="s">
        <v>41</v>
      </c>
      <c r="E7" t="s">
        <v>42</v>
      </c>
      <c r="F7" t="s">
        <v>51</v>
      </c>
      <c r="G7" t="s">
        <v>52</v>
      </c>
      <c r="H7">
        <v>11</v>
      </c>
      <c r="I7">
        <v>10</v>
      </c>
      <c r="J7">
        <v>0</v>
      </c>
      <c r="K7">
        <v>0</v>
      </c>
      <c r="L7">
        <v>-29008.41</v>
      </c>
      <c r="M7">
        <v>0</v>
      </c>
      <c r="N7">
        <v>0</v>
      </c>
      <c r="O7">
        <v>0</v>
      </c>
      <c r="P7">
        <v>0</v>
      </c>
      <c r="Q7">
        <v>-29008.41</v>
      </c>
      <c r="R7">
        <v>1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</row>
    <row r="8" spans="1:34" x14ac:dyDescent="0.25">
      <c r="A8" t="s">
        <v>38</v>
      </c>
      <c r="B8" t="s">
        <v>39</v>
      </c>
      <c r="C8" t="s">
        <v>40</v>
      </c>
      <c r="D8" t="s">
        <v>41</v>
      </c>
      <c r="E8" t="s">
        <v>42</v>
      </c>
      <c r="F8" t="s">
        <v>53</v>
      </c>
      <c r="G8" t="s">
        <v>54</v>
      </c>
      <c r="H8">
        <v>46</v>
      </c>
      <c r="I8">
        <v>28</v>
      </c>
      <c r="J8">
        <v>28</v>
      </c>
      <c r="K8">
        <v>2583.87</v>
      </c>
      <c r="L8">
        <v>113543</v>
      </c>
      <c r="M8">
        <v>54962</v>
      </c>
      <c r="N8">
        <v>24534</v>
      </c>
      <c r="O8">
        <v>0</v>
      </c>
      <c r="P8">
        <v>24534</v>
      </c>
      <c r="Q8">
        <v>144386.29999999999</v>
      </c>
      <c r="R8">
        <v>18</v>
      </c>
      <c r="S8">
        <v>100</v>
      </c>
      <c r="T8">
        <v>44.64</v>
      </c>
      <c r="U8">
        <v>22</v>
      </c>
      <c r="V8">
        <v>0</v>
      </c>
      <c r="W8">
        <v>4</v>
      </c>
      <c r="X8">
        <v>2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1:34" x14ac:dyDescent="0.25">
      <c r="A9" t="s">
        <v>38</v>
      </c>
      <c r="B9" t="s">
        <v>39</v>
      </c>
      <c r="C9" t="s">
        <v>40</v>
      </c>
      <c r="D9" t="s">
        <v>41</v>
      </c>
      <c r="E9" t="s">
        <v>42</v>
      </c>
      <c r="F9" t="s">
        <v>55</v>
      </c>
      <c r="G9" t="s">
        <v>56</v>
      </c>
      <c r="H9">
        <v>10</v>
      </c>
      <c r="I9">
        <v>10</v>
      </c>
      <c r="J9">
        <v>10</v>
      </c>
      <c r="K9">
        <v>12051.8</v>
      </c>
      <c r="L9">
        <v>295339</v>
      </c>
      <c r="M9">
        <v>104298</v>
      </c>
      <c r="N9">
        <v>278624</v>
      </c>
      <c r="O9">
        <v>0</v>
      </c>
      <c r="P9">
        <v>278624</v>
      </c>
      <c r="Q9">
        <v>123422.75</v>
      </c>
      <c r="R9">
        <v>0</v>
      </c>
      <c r="S9">
        <v>100</v>
      </c>
      <c r="T9">
        <v>267.14</v>
      </c>
      <c r="U9">
        <v>10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</row>
    <row r="10" spans="1:34" x14ac:dyDescent="0.25">
      <c r="A10" t="s">
        <v>38</v>
      </c>
      <c r="B10" t="s">
        <v>39</v>
      </c>
      <c r="C10" t="s">
        <v>40</v>
      </c>
      <c r="D10" t="s">
        <v>41</v>
      </c>
      <c r="E10" t="s">
        <v>42</v>
      </c>
      <c r="F10" t="s">
        <v>57</v>
      </c>
      <c r="G10" t="s">
        <v>58</v>
      </c>
      <c r="H10">
        <v>19</v>
      </c>
      <c r="I10">
        <v>19</v>
      </c>
      <c r="J10">
        <v>19</v>
      </c>
      <c r="K10">
        <v>4615.79</v>
      </c>
      <c r="L10">
        <v>115927</v>
      </c>
      <c r="M10">
        <v>51485</v>
      </c>
      <c r="N10">
        <v>101819</v>
      </c>
      <c r="O10">
        <v>0</v>
      </c>
      <c r="P10">
        <v>101819</v>
      </c>
      <c r="Q10">
        <v>66428.800000000003</v>
      </c>
      <c r="R10">
        <v>0</v>
      </c>
      <c r="S10">
        <v>100</v>
      </c>
      <c r="T10">
        <v>197.76</v>
      </c>
      <c r="U10">
        <v>13</v>
      </c>
      <c r="V10">
        <v>0</v>
      </c>
      <c r="W10">
        <v>6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x14ac:dyDescent="0.25">
      <c r="A11" t="s">
        <v>38</v>
      </c>
      <c r="B11" t="s">
        <v>39</v>
      </c>
      <c r="C11" t="s">
        <v>40</v>
      </c>
      <c r="D11" t="s">
        <v>41</v>
      </c>
      <c r="E11" t="s">
        <v>42</v>
      </c>
      <c r="F11" t="s">
        <v>59</v>
      </c>
      <c r="G11" t="s">
        <v>59</v>
      </c>
      <c r="H11">
        <v>204</v>
      </c>
      <c r="I11">
        <v>23</v>
      </c>
      <c r="J11">
        <v>20</v>
      </c>
      <c r="K11">
        <v>1199.92</v>
      </c>
      <c r="L11">
        <v>30303</v>
      </c>
      <c r="M11">
        <v>25472</v>
      </c>
      <c r="N11">
        <v>5188</v>
      </c>
      <c r="O11">
        <v>8400</v>
      </c>
      <c r="P11">
        <v>13588</v>
      </c>
      <c r="Q11">
        <v>42898.28</v>
      </c>
      <c r="R11">
        <v>178</v>
      </c>
      <c r="S11">
        <v>0</v>
      </c>
      <c r="T11">
        <v>20.37</v>
      </c>
      <c r="U11">
        <v>15</v>
      </c>
      <c r="V11">
        <v>1</v>
      </c>
      <c r="W11">
        <v>2</v>
      </c>
      <c r="X11">
        <v>1</v>
      </c>
      <c r="Y11">
        <v>0</v>
      </c>
      <c r="Z11">
        <v>0</v>
      </c>
      <c r="AA11">
        <v>0</v>
      </c>
      <c r="AB11">
        <v>0</v>
      </c>
      <c r="AC11">
        <v>1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x14ac:dyDescent="0.25">
      <c r="A12" t="s">
        <v>38</v>
      </c>
      <c r="B12" t="s">
        <v>39</v>
      </c>
      <c r="C12" t="s">
        <v>40</v>
      </c>
      <c r="D12" t="s">
        <v>60</v>
      </c>
      <c r="E12" t="s">
        <v>61</v>
      </c>
      <c r="F12" t="s">
        <v>43</v>
      </c>
      <c r="G12" t="s">
        <v>44</v>
      </c>
      <c r="H12">
        <v>36</v>
      </c>
      <c r="I12">
        <v>0</v>
      </c>
      <c r="J12">
        <v>0</v>
      </c>
      <c r="K12">
        <v>0</v>
      </c>
      <c r="L12">
        <v>9598</v>
      </c>
      <c r="M12">
        <v>0</v>
      </c>
      <c r="N12">
        <v>0</v>
      </c>
      <c r="O12">
        <v>0</v>
      </c>
      <c r="P12">
        <v>0</v>
      </c>
      <c r="Q12">
        <v>9598</v>
      </c>
      <c r="R12">
        <v>36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x14ac:dyDescent="0.25">
      <c r="A13" t="s">
        <v>38</v>
      </c>
      <c r="B13" t="s">
        <v>39</v>
      </c>
      <c r="C13" t="s">
        <v>40</v>
      </c>
      <c r="D13" t="s">
        <v>60</v>
      </c>
      <c r="E13" t="s">
        <v>61</v>
      </c>
      <c r="F13" t="s">
        <v>48</v>
      </c>
      <c r="G13" t="s">
        <v>49</v>
      </c>
      <c r="H13">
        <v>85</v>
      </c>
      <c r="I13">
        <v>0</v>
      </c>
      <c r="J13">
        <v>0</v>
      </c>
      <c r="K13">
        <v>0</v>
      </c>
      <c r="L13">
        <v>24059</v>
      </c>
      <c r="M13">
        <v>0</v>
      </c>
      <c r="N13">
        <v>0</v>
      </c>
      <c r="O13">
        <v>0</v>
      </c>
      <c r="P13">
        <v>0</v>
      </c>
      <c r="Q13">
        <v>24059</v>
      </c>
      <c r="R13">
        <v>85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34" x14ac:dyDescent="0.25">
      <c r="A14" t="s">
        <v>38</v>
      </c>
      <c r="B14" t="s">
        <v>39</v>
      </c>
      <c r="C14" t="s">
        <v>40</v>
      </c>
      <c r="D14" t="s">
        <v>60</v>
      </c>
      <c r="E14" t="s">
        <v>61</v>
      </c>
      <c r="F14" t="s">
        <v>51</v>
      </c>
      <c r="G14" t="s">
        <v>52</v>
      </c>
      <c r="H14">
        <v>48</v>
      </c>
      <c r="I14">
        <v>48</v>
      </c>
      <c r="J14">
        <v>0</v>
      </c>
      <c r="K14">
        <v>0</v>
      </c>
      <c r="L14">
        <v>-102930.348</v>
      </c>
      <c r="M14">
        <v>0</v>
      </c>
      <c r="N14">
        <v>0</v>
      </c>
      <c r="O14">
        <v>0</v>
      </c>
      <c r="P14">
        <v>0</v>
      </c>
      <c r="Q14">
        <v>-102930.348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</row>
    <row r="15" spans="1:34" x14ac:dyDescent="0.25">
      <c r="A15" t="s">
        <v>38</v>
      </c>
      <c r="B15" t="s">
        <v>39</v>
      </c>
      <c r="C15" t="s">
        <v>40</v>
      </c>
      <c r="D15" t="s">
        <v>60</v>
      </c>
      <c r="E15" t="s">
        <v>61</v>
      </c>
      <c r="F15" t="s">
        <v>53</v>
      </c>
      <c r="G15" t="s">
        <v>54</v>
      </c>
      <c r="H15">
        <v>5</v>
      </c>
      <c r="I15">
        <v>0</v>
      </c>
      <c r="J15">
        <v>0</v>
      </c>
      <c r="K15">
        <v>0</v>
      </c>
      <c r="L15">
        <v>499</v>
      </c>
      <c r="M15">
        <v>0</v>
      </c>
      <c r="N15">
        <v>0</v>
      </c>
      <c r="O15">
        <v>0</v>
      </c>
      <c r="P15">
        <v>0</v>
      </c>
      <c r="Q15">
        <v>499</v>
      </c>
      <c r="R15">
        <v>5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34" x14ac:dyDescent="0.25">
      <c r="A16" t="s">
        <v>38</v>
      </c>
      <c r="B16" t="s">
        <v>39</v>
      </c>
      <c r="C16" t="s">
        <v>40</v>
      </c>
      <c r="D16" t="s">
        <v>60</v>
      </c>
      <c r="E16" t="s">
        <v>61</v>
      </c>
      <c r="F16" t="s">
        <v>59</v>
      </c>
      <c r="G16" t="s">
        <v>59</v>
      </c>
      <c r="H16">
        <v>31</v>
      </c>
      <c r="I16">
        <v>0</v>
      </c>
      <c r="J16">
        <v>0</v>
      </c>
      <c r="K16">
        <v>0</v>
      </c>
      <c r="L16">
        <v>16029</v>
      </c>
      <c r="M16">
        <v>0</v>
      </c>
      <c r="N16">
        <v>0</v>
      </c>
      <c r="O16">
        <v>0</v>
      </c>
      <c r="P16">
        <v>0</v>
      </c>
      <c r="Q16">
        <v>16029</v>
      </c>
      <c r="R16">
        <v>31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2026-02-21T08:16:07Z</dcterms:modified>
</cp:coreProperties>
</file>