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2025\DEC-2025\GANERATED\"/>
    </mc:Choice>
  </mc:AlternateContent>
  <xr:revisionPtr revIDLastSave="0" documentId="8_{E048F34A-650C-42A5-AE5B-EB00D3A20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BP31" i="2" l="1"/>
  <c r="BP30" i="2"/>
  <c r="BO26" i="2"/>
  <c r="BO29" i="2"/>
  <c r="BO28" i="2"/>
  <c r="BO27" i="2"/>
</calcChain>
</file>

<file path=xl/sharedStrings.xml><?xml version="1.0" encoding="utf-8"?>
<sst xmlns="http://schemas.openxmlformats.org/spreadsheetml/2006/main" count="623" uniqueCount="164">
  <si>
    <t>Bangalore Electricity Supply Company Limited (BESCOM)</t>
  </si>
  <si>
    <t>103 DCB SUBDIVISION WISE Report -SRIRAMPURA-SECTION</t>
  </si>
  <si>
    <t>Report Information Based On Data as at 01-Dec-2025</t>
  </si>
  <si>
    <t xml:space="preserve">Generated By: </t>
  </si>
  <si>
    <t>PREMALATHA R</t>
  </si>
  <si>
    <t xml:space="preserve">Generated On: </t>
  </si>
  <si>
    <t>14-01-2026 15:11:02</t>
  </si>
  <si>
    <t>Account Head</t>
  </si>
  <si>
    <t>Total Number of Installations</t>
  </si>
  <si>
    <t>Sanctioned Load(kw)</t>
  </si>
  <si>
    <t>Sanctioned Load(HP)</t>
  </si>
  <si>
    <t>Sanctioned Load(KVA)</t>
  </si>
  <si>
    <t>Consumption</t>
  </si>
  <si>
    <t>Opening Balance</t>
  </si>
  <si>
    <t>Tax Exempted Current Demand</t>
  </si>
  <si>
    <t>Taxed Current Demand</t>
  </si>
  <si>
    <t>Debit Adjustments</t>
  </si>
  <si>
    <t>Bill Cancellation</t>
  </si>
  <si>
    <t>Collection</t>
  </si>
  <si>
    <t>Credit Adjustments</t>
  </si>
  <si>
    <t>RR Transfer</t>
  </si>
  <si>
    <t>Payment cancellations</t>
  </si>
  <si>
    <t>CB</t>
  </si>
  <si>
    <t>SUB_DIVISION_NAME</t>
  </si>
  <si>
    <t>MAINTARIFF</t>
  </si>
  <si>
    <t>TARIFF</t>
  </si>
  <si>
    <t>SUBTARIFF</t>
  </si>
  <si>
    <t>DEBIT</t>
  </si>
  <si>
    <t>CREDIT</t>
  </si>
  <si>
    <t>DEMAND_BASEDTARIFF</t>
  </si>
  <si>
    <t>TIME_OF_DAY</t>
  </si>
  <si>
    <t>VOLTAGE_CLASS</t>
  </si>
  <si>
    <t>ACTIVE_INSTALLATIONS</t>
  </si>
  <si>
    <t>INACTIVE_INSTALLATIONS</t>
  </si>
  <si>
    <t>TOTAL(10+11)</t>
  </si>
  <si>
    <t>METERED_INSTALLATIONS</t>
  </si>
  <si>
    <t>UNMETERED_INSTALLATIONS</t>
  </si>
  <si>
    <t>TOTAL(13+14)</t>
  </si>
  <si>
    <t>DC/MNR_INSTALLATIONS</t>
  </si>
  <si>
    <t>BILLED</t>
  </si>
  <si>
    <t>UNBILLED</t>
  </si>
  <si>
    <t>TOTAL(17+18)</t>
  </si>
  <si>
    <t>ACTIVE</t>
  </si>
  <si>
    <t>INACTIVE</t>
  </si>
  <si>
    <t>TOTAL(20+21)</t>
  </si>
  <si>
    <t xml:space="preserve">ACTIVE </t>
  </si>
  <si>
    <t xml:space="preserve">INACTIVE </t>
  </si>
  <si>
    <t>TOTAL(23+24)</t>
  </si>
  <si>
    <t xml:space="preserve">ACTIVE  </t>
  </si>
  <si>
    <t xml:space="preserve">INACTIVE  </t>
  </si>
  <si>
    <t>TOTAL(26+27)</t>
  </si>
  <si>
    <t>ASSESSED_TAXED_CONSUMPTION</t>
  </si>
  <si>
    <t>ASSESSED_EXEMPTED_CONSUMPTION</t>
  </si>
  <si>
    <t>METERED_TAXED_CONSUMPTION</t>
  </si>
  <si>
    <t>METERED_EXEMPTED_CONSUMPTION</t>
  </si>
  <si>
    <t>TOTAL(29+30+31+32)</t>
  </si>
  <si>
    <t>BILL_CANCELLATION_CONSUMPTION</t>
  </si>
  <si>
    <t xml:space="preserve">NET CONSUMPTION (33-34) </t>
  </si>
  <si>
    <t>WHEELED_ENERGY_UNITS</t>
  </si>
  <si>
    <t>REVENUE</t>
  </si>
  <si>
    <t>INTEREST_ON_REVENUE_MISCELLANEOUS</t>
  </si>
  <si>
    <t>INTEREST_ON_TAX</t>
  </si>
  <si>
    <t>TAX</t>
  </si>
  <si>
    <t>P&amp;G SURCHARGE</t>
  </si>
  <si>
    <t>TOTAL SUM (37+38+39+40+41)</t>
  </si>
  <si>
    <t xml:space="preserve">REVENUE        </t>
  </si>
  <si>
    <t>MISCELLANEOUS_DEMAND</t>
  </si>
  <si>
    <t>INTEREST_ON_REVENUE_AND_MISCELLANEOUS</t>
  </si>
  <si>
    <t xml:space="preserve">P&amp;G SURCHARGE </t>
  </si>
  <si>
    <t>TOTAL(43+44+45+46)</t>
  </si>
  <si>
    <t xml:space="preserve">REVENUE </t>
  </si>
  <si>
    <t xml:space="preserve">MISCELLANEOUS_DEMAND            </t>
  </si>
  <si>
    <t xml:space="preserve">INTEREST_ON_REVENUE_MISCELLANEOUS       </t>
  </si>
  <si>
    <t xml:space="preserve">INTEREST_ON_TAX                  </t>
  </si>
  <si>
    <t xml:space="preserve">TAX                 </t>
  </si>
  <si>
    <t xml:space="preserve">P&amp;G SURCHARGE  </t>
  </si>
  <si>
    <t>TOTAL SUM (48+49+50+51+52+53)</t>
  </si>
  <si>
    <t>REVENUE_ADJUSTMENTS</t>
  </si>
  <si>
    <t>MISCELLANEOUS_ADJUSTMENT</t>
  </si>
  <si>
    <t>TAX_ADJUSTMENT</t>
  </si>
  <si>
    <t xml:space="preserve">P&amp;G SURCHARGE   </t>
  </si>
  <si>
    <t>TOTAL ADJUSTMENT (55+56+57+58)</t>
  </si>
  <si>
    <t xml:space="preserve">REVENUE  </t>
  </si>
  <si>
    <t>MISCELLANEOUS</t>
  </si>
  <si>
    <t xml:space="preserve">INTEREST_ON_REVENUE_MISCELLANEOUS </t>
  </si>
  <si>
    <t xml:space="preserve">INTEREST_ON_TAX </t>
  </si>
  <si>
    <t xml:space="preserve">TAX </t>
  </si>
  <si>
    <t xml:space="preserve">P&amp;G SURCHARGE    </t>
  </si>
  <si>
    <t>TOTAL SUM (60+61+62+63+64+65)</t>
  </si>
  <si>
    <t>NET_DEMAND_REVENUE (CURRENT DEMAND + DEBITS – BILL CANCELLATIONS) (43+44+45+48+49+50+55+56-60-61-62)</t>
  </si>
  <si>
    <t>NET_DEMAND_TAX (CURRENT DEMAND + DEBITS – BILL CANCELLATIONS) (51+52+57-63-64)</t>
  </si>
  <si>
    <t xml:space="preserve"> NET P&amp;G SURCHARGE</t>
  </si>
  <si>
    <t xml:space="preserve">REVENUE   </t>
  </si>
  <si>
    <t xml:space="preserve">INTEREST_ON_REVENUE_MISCELLANEOUS  </t>
  </si>
  <si>
    <t xml:space="preserve">INTEREST_ON_TAX  </t>
  </si>
  <si>
    <t xml:space="preserve">TAX   </t>
  </si>
  <si>
    <t xml:space="preserve">P&amp;G SURCHARGE     </t>
  </si>
  <si>
    <t>TOTAL SUM (70+71+72+73+74)</t>
  </si>
  <si>
    <t xml:space="preserve">REVENUE_ADJUSTMENTS                       </t>
  </si>
  <si>
    <t xml:space="preserve">MISCELLANEOUS_ADJUSTMENT   </t>
  </si>
  <si>
    <t xml:space="preserve">TAX_ADJUSTMENT   </t>
  </si>
  <si>
    <t xml:space="preserve">P&amp;G SURCHARGE        </t>
  </si>
  <si>
    <t>TOTAL ADJUSTMENT (76+77+78+79)</t>
  </si>
  <si>
    <t>NET_IOD</t>
  </si>
  <si>
    <t>NET_REVERSAL_IOD</t>
  </si>
  <si>
    <t>SUSPENSE_RRTRANSFER</t>
  </si>
  <si>
    <t>FROM_RRTRANSFER</t>
  </si>
  <si>
    <t>TO_RRTRANSFER</t>
  </si>
  <si>
    <t xml:space="preserve">REVENUE                  </t>
  </si>
  <si>
    <t xml:space="preserve">INTEREST_ON_REVENUE    </t>
  </si>
  <si>
    <t xml:space="preserve">INTEREST_ON_TAX    </t>
  </si>
  <si>
    <t xml:space="preserve">TAX    </t>
  </si>
  <si>
    <t xml:space="preserve">P&amp;G SURCHARGE         </t>
  </si>
  <si>
    <t>TOTAL (86+87+88+89+90)</t>
  </si>
  <si>
    <t>NET COLLECTION (COLLECTION + CREDITS +SUSPENSE TO RR TRANSFER – PAYMENT CANCELLATIONS) (75+80-91)</t>
  </si>
  <si>
    <t>WRITE_OFF</t>
  </si>
  <si>
    <t>REVENUE (37+43+44+48+49+55+56-60-61-70-76-77-REV(85)-REV(83)+REV(84)-81+82)</t>
  </si>
  <si>
    <t>INTEREST_ON_REVENUE_AND_MISCELLANEOUS (38+50+45-62-71+87-INTONREV(83)-INTONREV(85)+INTONREV(84))</t>
  </si>
  <si>
    <t>INTEREST_ON_TAX (39+51-63-72+88-INTONTAX(83)-INTONTAX(85)+INTONTAX(84))</t>
  </si>
  <si>
    <t>TAX (40+52+57-78-73+89-64-TAX(83)-TAX(85)+TAX(84))</t>
  </si>
  <si>
    <t xml:space="preserve">P&amp;G SURCHARGE          </t>
  </si>
  <si>
    <t>TOTAL SUM (94+95+96+97+98)</t>
  </si>
  <si>
    <t>CB_AVG_COST_OF_SUPPLY</t>
  </si>
  <si>
    <t>% OF LIVE INSTALLATION(10/12)*100</t>
  </si>
  <si>
    <t>% OF BILLED INSTALLATION(17/10)*100</t>
  </si>
  <si>
    <t>% Of DC/MNR(16/10)*100</t>
  </si>
  <si>
    <t>% OF METERED CONSUMPTION ((31+32)/33)*100</t>
  </si>
  <si>
    <t>% OF ACCESSED CONSUMPTION((29+30)/33)*100</t>
  </si>
  <si>
    <t>%OF COLLECTION EFFECIENCY WITH ADJUSTMENT((75+80)/(47+54+59))*100</t>
  </si>
  <si>
    <t>%OF COLLECTION EFFECIENCY WITHOUT ADJUSTMENT(75/(47+54))*100</t>
  </si>
  <si>
    <t>RATIO OF ARREARS W.R.T DEMAND(99/(47+54+59))</t>
  </si>
  <si>
    <t>DEMAND PER UNIT(47+54+60)/33</t>
  </si>
  <si>
    <t>COLLECTION PER UINT WITH ADJUSTMENT((75+80)/33)</t>
  </si>
  <si>
    <t>COLLECTION PER UNIT WITHOUT ADJUSTMENT(75/33)</t>
  </si>
  <si>
    <t>CONSUMPTION PER INSTALLATION(33/10)</t>
  </si>
  <si>
    <t>% OF RECOVERY AVREAGE COST</t>
  </si>
  <si>
    <t>OB_GST</t>
  </si>
  <si>
    <t>GST_DEMAND</t>
  </si>
  <si>
    <t>GST_DEBIT_ADJUSTMENT</t>
  </si>
  <si>
    <t>GST_BILL_CANCELLATION</t>
  </si>
  <si>
    <t>GST_NET_PAYMENT</t>
  </si>
  <si>
    <t>GST_COLLECTION</t>
  </si>
  <si>
    <t>GST_CREDIT_ADJUSTMENT</t>
  </si>
  <si>
    <t>GST_PAYMENT_CANCELLATION</t>
  </si>
  <si>
    <t>GST_CB</t>
  </si>
  <si>
    <t>SRIRAMPURA</t>
  </si>
  <si>
    <t>HT</t>
  </si>
  <si>
    <t>HT2A</t>
  </si>
  <si>
    <t>HT2C</t>
  </si>
  <si>
    <t>HT2C(I)</t>
  </si>
  <si>
    <t>HT5</t>
  </si>
  <si>
    <t>LT</t>
  </si>
  <si>
    <t>LT1</t>
  </si>
  <si>
    <t>LT2</t>
  </si>
  <si>
    <t>LT3A</t>
  </si>
  <si>
    <t>LT3A-OL</t>
  </si>
  <si>
    <t>LT3B</t>
  </si>
  <si>
    <t>LT4A</t>
  </si>
  <si>
    <t>LT4C</t>
  </si>
  <si>
    <t>LT5</t>
  </si>
  <si>
    <t>LT6A</t>
  </si>
  <si>
    <t>LT6B</t>
  </si>
  <si>
    <t>LT7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</si>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</sst>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 applyBorder="0"/>
  </cellStyleXfs>
  <cellXfs count="1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0" borderId="2" xfId="0" applyFont="1" applyBorder="1"/>
    <xf numFmtId="0" fontId="0" fillId="0" borderId="0" xfId="0" applyAlignment="1">
      <alignment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5" fillId="4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0" xfId="0" applyFont="1" applyFill="1" applyAlignment="1">
      <alignment wrapText="1"/>
    </xf>
    <xf numFmtId="0" fontId="5" fillId="4" borderId="0" xfId="0" applyFont="1" applyFill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color theme="1"/>
        <name val="Calibri"/>
        <family val="2"/>
        <scheme val="none"/>
      </font>
      <fill>
        <patternFill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DR23" totalsRowShown="0" headerRowDxfId="5">
  <autoFilter ref="A9:DR23" xr:uid="{00000000-0009-0000-0100-000001000000}"/>
  <tableColumns count="122">
    <tableColumn id="1" xr3:uid="{00000000-0010-0000-0000-000001000000}" name="SUB_DIVISION_NAME"/>
    <tableColumn id="2" xr3:uid="{00000000-0010-0000-0000-000002000000}" name="MAINTARIFF"/>
    <tableColumn id="3" xr3:uid="{00000000-0010-0000-0000-000003000000}" name="TARIFF"/>
    <tableColumn id="4" xr3:uid="{00000000-0010-0000-0000-000004000000}" name="SUBTARIFF"/>
    <tableColumn id="5" xr3:uid="{00000000-0010-0000-0000-000005000000}" name="DEBIT"/>
    <tableColumn id="6" xr3:uid="{00000000-0010-0000-0000-000006000000}" name="CREDIT"/>
    <tableColumn id="7" xr3:uid="{00000000-0010-0000-0000-000007000000}" name="DEMAND_BASEDTARIFF"/>
    <tableColumn id="8" xr3:uid="{00000000-0010-0000-0000-000008000000}" name="TIME_OF_DAY"/>
    <tableColumn id="9" xr3:uid="{00000000-0010-0000-0000-000009000000}" name="VOLTAGE_CLASS"/>
    <tableColumn id="10" xr3:uid="{00000000-0010-0000-0000-00000A000000}" name="ACTIVE_INSTALLATIONS"/>
    <tableColumn id="11" xr3:uid="{00000000-0010-0000-0000-00000B000000}" name="INACTIVE_INSTALLATIONS"/>
    <tableColumn id="12" xr3:uid="{00000000-0010-0000-0000-00000C000000}" name="TOTAL(10+11)"/>
    <tableColumn id="13" xr3:uid="{00000000-0010-0000-0000-00000D000000}" name="METERED_INSTALLATIONS"/>
    <tableColumn id="14" xr3:uid="{00000000-0010-0000-0000-00000E000000}" name="UNMETERED_INSTALLATIONS"/>
    <tableColumn id="15" xr3:uid="{00000000-0010-0000-0000-00000F000000}" name="TOTAL(13+14)"/>
    <tableColumn id="16" xr3:uid="{00000000-0010-0000-0000-000010000000}" name="DC/MNR_INSTALLATIONS"/>
    <tableColumn id="17" xr3:uid="{00000000-0010-0000-0000-000011000000}" name="BILLED"/>
    <tableColumn id="18" xr3:uid="{00000000-0010-0000-0000-000012000000}" name="UNBILLED"/>
    <tableColumn id="19" xr3:uid="{00000000-0010-0000-0000-000013000000}" name="TOTAL(17+18)"/>
    <tableColumn id="20" xr3:uid="{00000000-0010-0000-0000-000014000000}" name="ACTIVE"/>
    <tableColumn id="21" xr3:uid="{00000000-0010-0000-0000-000015000000}" name="INACTIVE"/>
    <tableColumn id="22" xr3:uid="{00000000-0010-0000-0000-000016000000}" name="TOTAL(20+21)"/>
    <tableColumn id="23" xr3:uid="{00000000-0010-0000-0000-000017000000}" name="ACTIVE "/>
    <tableColumn id="24" xr3:uid="{00000000-0010-0000-0000-000018000000}" name="INACTIVE "/>
    <tableColumn id="25" xr3:uid="{00000000-0010-0000-0000-000019000000}" name="TOTAL(23+24)"/>
    <tableColumn id="26" xr3:uid="{00000000-0010-0000-0000-00001A000000}" name="ACTIVE  "/>
    <tableColumn id="27" xr3:uid="{00000000-0010-0000-0000-00001B000000}" name="INACTIVE  "/>
    <tableColumn id="28" xr3:uid="{00000000-0010-0000-0000-00001C000000}" name="TOTAL(26+27)"/>
    <tableColumn id="29" xr3:uid="{00000000-0010-0000-0000-00001D000000}" name="ASSESSED_TAXED_CONSUMPTION"/>
    <tableColumn id="30" xr3:uid="{00000000-0010-0000-0000-00001E000000}" name="ASSESSED_EXEMPTED_CONSUMPTION"/>
    <tableColumn id="31" xr3:uid="{00000000-0010-0000-0000-00001F000000}" name="METERED_TAXED_CONSUMPTION"/>
    <tableColumn id="32" xr3:uid="{00000000-0010-0000-0000-000020000000}" name="METERED_EXEMPTED_CONSUMPTION"/>
    <tableColumn id="33" xr3:uid="{00000000-0010-0000-0000-000021000000}" name="TOTAL(29+30+31+32)"/>
    <tableColumn id="34" xr3:uid="{00000000-0010-0000-0000-000022000000}" name="BILL_CANCELLATION_CONSUMPTION"/>
    <tableColumn id="35" xr3:uid="{00000000-0010-0000-0000-000023000000}" name="NET CONSUMPTION (33-34) "/>
    <tableColumn id="36" xr3:uid="{00000000-0010-0000-0000-000024000000}" name="WHEELED_ENERGY_UNITS"/>
    <tableColumn id="37" xr3:uid="{00000000-0010-0000-0000-000025000000}" name="REVENUE"/>
    <tableColumn id="38" xr3:uid="{00000000-0010-0000-0000-000026000000}" name="INTEREST_ON_REVENUE_MISCELLANEOUS"/>
    <tableColumn id="39" xr3:uid="{00000000-0010-0000-0000-000027000000}" name="INTEREST_ON_TAX"/>
    <tableColumn id="40" xr3:uid="{00000000-0010-0000-0000-000028000000}" name="TAX"/>
    <tableColumn id="41" xr3:uid="{00000000-0010-0000-0000-000029000000}" name="P&amp;G SURCHARGE"/>
    <tableColumn id="42" xr3:uid="{00000000-0010-0000-0000-00002A000000}" name="TOTAL SUM (37+38+39+40+41)"/>
    <tableColumn id="43" xr3:uid="{00000000-0010-0000-0000-00002B000000}" name="REVENUE        "/>
    <tableColumn id="44" xr3:uid="{00000000-0010-0000-0000-00002C000000}" name="MISCELLANEOUS_DEMAND"/>
    <tableColumn id="45" xr3:uid="{00000000-0010-0000-0000-00002D000000}" name="INTEREST_ON_REVENUE_AND_MISCELLANEOUS"/>
    <tableColumn id="46" xr3:uid="{00000000-0010-0000-0000-00002E000000}" name="P&amp;G SURCHARGE "/>
    <tableColumn id="47" xr3:uid="{00000000-0010-0000-0000-00002F000000}" name="TOTAL(43+44+45+46)"/>
    <tableColumn id="48" xr3:uid="{00000000-0010-0000-0000-000030000000}" name="REVENUE "/>
    <tableColumn id="49" xr3:uid="{00000000-0010-0000-0000-000031000000}" name="MISCELLANEOUS_DEMAND            "/>
    <tableColumn id="50" xr3:uid="{00000000-0010-0000-0000-000032000000}" name="INTEREST_ON_REVENUE_MISCELLANEOUS       "/>
    <tableColumn id="51" xr3:uid="{00000000-0010-0000-0000-000033000000}" name="INTEREST_ON_TAX                  "/>
    <tableColumn id="52" xr3:uid="{00000000-0010-0000-0000-000034000000}" name="TAX                 "/>
    <tableColumn id="53" xr3:uid="{00000000-0010-0000-0000-000035000000}" name="P&amp;G SURCHARGE  "/>
    <tableColumn id="54" xr3:uid="{00000000-0010-0000-0000-000036000000}" name="TOTAL SUM (48+49+50+51+52+53)"/>
    <tableColumn id="55" xr3:uid="{00000000-0010-0000-0000-000037000000}" name="REVENUE_ADJUSTMENTS"/>
    <tableColumn id="56" xr3:uid="{00000000-0010-0000-0000-000038000000}" name="MISCELLANEOUS_ADJUSTMENT"/>
    <tableColumn id="57" xr3:uid="{00000000-0010-0000-0000-000039000000}" name="TAX_ADJUSTMENT"/>
    <tableColumn id="58" xr3:uid="{00000000-0010-0000-0000-00003A000000}" name="P&amp;G SURCHARGE   "/>
    <tableColumn id="59" xr3:uid="{00000000-0010-0000-0000-00003B000000}" name="TOTAL ADJUSTMENT (55+56+57+58)"/>
    <tableColumn id="60" xr3:uid="{00000000-0010-0000-0000-00003C000000}" name="REVENUE  "/>
    <tableColumn id="61" xr3:uid="{00000000-0010-0000-0000-00003D000000}" name="MISCELLANEOUS"/>
    <tableColumn id="62" xr3:uid="{00000000-0010-0000-0000-00003E000000}" name="INTEREST_ON_REVENUE_MISCELLANEOUS "/>
    <tableColumn id="63" xr3:uid="{00000000-0010-0000-0000-00003F000000}" name="INTEREST_ON_TAX "/>
    <tableColumn id="64" xr3:uid="{00000000-0010-0000-0000-000040000000}" name="TAX "/>
    <tableColumn id="65" xr3:uid="{00000000-0010-0000-0000-000041000000}" name="P&amp;G SURCHARGE    "/>
    <tableColumn id="66" xr3:uid="{00000000-0010-0000-0000-000042000000}" name="TOTAL SUM (60+61+62+63+64+65)"/>
    <tableColumn id="67" xr3:uid="{00000000-0010-0000-0000-000043000000}" name="NET_DEMAND_REVENUE (CURRENT DEMAND + DEBITS – BILL CANCELLATIONS) (43+44+45+48+49+50+55+56-60-61-62)"/>
    <tableColumn id="68" xr3:uid="{00000000-0010-0000-0000-000044000000}" name="NET_DEMAND_TAX (CURRENT DEMAND + DEBITS – BILL CANCELLATIONS) (51+52+57-63-64)"/>
    <tableColumn id="69" xr3:uid="{00000000-0010-0000-0000-000045000000}" name=" NET P&amp;G SURCHARGE"/>
    <tableColumn id="70" xr3:uid="{00000000-0010-0000-0000-000046000000}" name="REVENUE   "/>
    <tableColumn id="71" xr3:uid="{00000000-0010-0000-0000-000047000000}" name="INTEREST_ON_REVENUE_MISCELLANEOUS  "/>
    <tableColumn id="72" xr3:uid="{00000000-0010-0000-0000-000048000000}" name="INTEREST_ON_TAX  "/>
    <tableColumn id="73" xr3:uid="{00000000-0010-0000-0000-000049000000}" name="TAX   "/>
    <tableColumn id="74" xr3:uid="{00000000-0010-0000-0000-00004A000000}" name="P&amp;G SURCHARGE     "/>
    <tableColumn id="75" xr3:uid="{00000000-0010-0000-0000-00004B000000}" name="TOTAL SUM (70+71+72+73+74)"/>
    <tableColumn id="76" xr3:uid="{00000000-0010-0000-0000-00004C000000}" name="REVENUE_ADJUSTMENTS                       "/>
    <tableColumn id="77" xr3:uid="{00000000-0010-0000-0000-00004D000000}" name="MISCELLANEOUS_ADJUSTMENT   "/>
    <tableColumn id="78" xr3:uid="{00000000-0010-0000-0000-00004E000000}" name="TAX_ADJUSTMENT   "/>
    <tableColumn id="79" xr3:uid="{00000000-0010-0000-0000-00004F000000}" name="P&amp;G SURCHARGE        "/>
    <tableColumn id="80" xr3:uid="{00000000-0010-0000-0000-000050000000}" name="TOTAL ADJUSTMENT (76+77+78+79)"/>
    <tableColumn id="81" xr3:uid="{00000000-0010-0000-0000-000051000000}" name="NET_IOD" dataDxfId="4"/>
    <tableColumn id="82" xr3:uid="{00000000-0010-0000-0000-000052000000}" name="NET_REVERSAL_IOD" dataDxfId="3"/>
    <tableColumn id="83" xr3:uid="{00000000-0010-0000-0000-000053000000}" name="SUSPENSE_RRTRANSFER" dataDxfId="2"/>
    <tableColumn id="84" xr3:uid="{00000000-0010-0000-0000-000054000000}" name="FROM_RRTRANSFER" dataDxfId="1"/>
    <tableColumn id="85" xr3:uid="{00000000-0010-0000-0000-000055000000}" name="TO_RRTRANSFER" dataDxfId="0"/>
    <tableColumn id="86" xr3:uid="{00000000-0010-0000-0000-000056000000}" name="REVENUE                  "/>
    <tableColumn id="87" xr3:uid="{00000000-0010-0000-0000-000057000000}" name="INTEREST_ON_REVENUE    "/>
    <tableColumn id="88" xr3:uid="{00000000-0010-0000-0000-000058000000}" name="INTEREST_ON_TAX    "/>
    <tableColumn id="89" xr3:uid="{00000000-0010-0000-0000-000059000000}" name="TAX    "/>
    <tableColumn id="90" xr3:uid="{00000000-0010-0000-0000-00005A000000}" name="P&amp;G SURCHARGE         "/>
    <tableColumn id="91" xr3:uid="{00000000-0010-0000-0000-00005B000000}" name="TOTAL (86+87+88+89+90)"/>
    <tableColumn id="92" xr3:uid="{00000000-0010-0000-0000-00005C000000}" name="NET COLLECTION (COLLECTION + CREDITS +SUSPENSE TO RR TRANSFER – PAYMENT CANCELLATIONS) (75+80-91)"/>
    <tableColumn id="93" xr3:uid="{00000000-0010-0000-0000-00005D000000}" name="WRITE_OFF"/>
    <tableColumn id="94" xr3:uid="{00000000-0010-0000-0000-00005E000000}" name="REVENUE (37+43+44+48+49+55+56-60-61-70-76-77-REV(85)-REV(83)+REV(84)-81+82)"/>
    <tableColumn id="95" xr3:uid="{00000000-0010-0000-0000-00005F000000}" name="INTEREST_ON_REVENUE_AND_MISCELLANEOUS (38+50+45-62-71+87-INTONREV(83)-INTONREV(85)+INTONREV(84))"/>
    <tableColumn id="96" xr3:uid="{00000000-0010-0000-0000-000060000000}" name="INTEREST_ON_TAX (39+51-63-72+88-INTONTAX(83)-INTONTAX(85)+INTONTAX(84))"/>
    <tableColumn id="97" xr3:uid="{00000000-0010-0000-0000-000061000000}" name="TAX (40+52+57-78-73+89-64-TAX(83)-TAX(85)+TAX(84))"/>
    <tableColumn id="98" xr3:uid="{00000000-0010-0000-0000-000062000000}" name="P&amp;G SURCHARGE          "/>
    <tableColumn id="99" xr3:uid="{00000000-0010-0000-0000-000063000000}" name="TOTAL SUM (94+95+96+97+98)"/>
    <tableColumn id="100" xr3:uid="{00000000-0010-0000-0000-000064000000}" name="CB_AVG_COST_OF_SUPPLY"/>
    <tableColumn id="101" xr3:uid="{00000000-0010-0000-0000-000065000000}" name="% OF LIVE INSTALLATION(10/12)*100"/>
    <tableColumn id="102" xr3:uid="{00000000-0010-0000-0000-000066000000}" name="% OF BILLED INSTALLATION(17/10)*100"/>
    <tableColumn id="103" xr3:uid="{00000000-0010-0000-0000-000067000000}" name="% Of DC/MNR(16/10)*100"/>
    <tableColumn id="104" xr3:uid="{00000000-0010-0000-0000-000068000000}" name="% OF METERED CONSUMPTION ((31+32)/33)*100"/>
    <tableColumn id="105" xr3:uid="{00000000-0010-0000-0000-000069000000}" name="% OF ACCESSED CONSUMPTION((29+30)/33)*100"/>
    <tableColumn id="106" xr3:uid="{00000000-0010-0000-0000-00006A000000}" name="%OF COLLECTION EFFECIENCY WITH ADJUSTMENT((75+80)/(47+54+59))*100"/>
    <tableColumn id="107" xr3:uid="{00000000-0010-0000-0000-00006B000000}" name="%OF COLLECTION EFFECIENCY WITHOUT ADJUSTMENT(75/(47+54))*100"/>
    <tableColumn id="108" xr3:uid="{00000000-0010-0000-0000-00006C000000}" name="RATIO OF ARREARS W.R.T DEMAND(99/(47+54+59))"/>
    <tableColumn id="109" xr3:uid="{00000000-0010-0000-0000-00006D000000}" name="DEMAND PER UNIT(47+54+60)/33"/>
    <tableColumn id="110" xr3:uid="{00000000-0010-0000-0000-00006E000000}" name="COLLECTION PER UINT WITH ADJUSTMENT((75+80)/33)"/>
    <tableColumn id="111" xr3:uid="{00000000-0010-0000-0000-00006F000000}" name="COLLECTION PER UNIT WITHOUT ADJUSTMENT(75/33)"/>
    <tableColumn id="112" xr3:uid="{00000000-0010-0000-0000-000070000000}" name="CONSUMPTION PER INSTALLATION(33/10)"/>
    <tableColumn id="113" xr3:uid="{00000000-0010-0000-0000-000071000000}" name="% OF RECOVERY AVREAGE COST"/>
    <tableColumn id="114" xr3:uid="{00000000-0010-0000-0000-000072000000}" name="OB_GST"/>
    <tableColumn id="115" xr3:uid="{00000000-0010-0000-0000-000073000000}" name="GST_DEMAND"/>
    <tableColumn id="116" xr3:uid="{00000000-0010-0000-0000-000074000000}" name="GST_DEBIT_ADJUSTMENT"/>
    <tableColumn id="117" xr3:uid="{00000000-0010-0000-0000-000075000000}" name="GST_BILL_CANCELLATION"/>
    <tableColumn id="118" xr3:uid="{00000000-0010-0000-0000-000076000000}" name="GST_NET_PAYMENT"/>
    <tableColumn id="119" xr3:uid="{00000000-0010-0000-0000-000077000000}" name="GST_COLLECTION"/>
    <tableColumn id="120" xr3:uid="{00000000-0010-0000-0000-000078000000}" name="GST_CREDIT_ADJUSTMENT"/>
    <tableColumn id="121" xr3:uid="{00000000-0010-0000-0000-000079000000}" name="GST_PAYMENT_CANCELLATION"/>
    <tableColumn id="122" xr3:uid="{00000000-0010-0000-0000-00007A000000}" name="GST_C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31"/>
  <sheetViews>
    <sheetView tabSelected="1" workbookViewId="0">
      <pane xSplit="6" ySplit="9" topLeftCell="BZ13" activePane="bottomRight" state="frozen"/>
      <selection pane="topRight" activeCell="G1" sqref="G1"/>
      <selection pane="bottomLeft" activeCell="A10" sqref="A10"/>
      <selection pane="bottomRight" activeCell="CD12" sqref="CD12"/>
    </sheetView>
  </sheetViews>
  <sheetFormatPr defaultRowHeight="15" x14ac:dyDescent="0.25"/>
  <cols>
    <col min="1" max="1" width="23.28515625" customWidth="1"/>
    <col min="2" max="2" width="20.7109375" customWidth="1"/>
    <col min="3" max="3" width="10.42578125" customWidth="1"/>
    <col min="4" max="4" width="13.85546875" customWidth="1"/>
    <col min="5" max="5" width="9.5703125" customWidth="1"/>
    <col min="6" max="6" width="10.7109375" customWidth="1"/>
    <col min="7" max="7" width="25" customWidth="1"/>
    <col min="8" max="8" width="16.85546875" customWidth="1"/>
    <col min="9" max="9" width="18.7109375" customWidth="1"/>
    <col min="10" max="10" width="25" customWidth="1"/>
    <col min="11" max="11" width="26.85546875" customWidth="1"/>
    <col min="12" max="12" width="16.5703125" customWidth="1"/>
    <col min="13" max="13" width="27.140625" customWidth="1"/>
    <col min="14" max="14" width="29.85546875" customWidth="1"/>
    <col min="15" max="16" width="20.7109375" customWidth="1"/>
    <col min="17" max="17" width="10.28515625" customWidth="1"/>
    <col min="18" max="18" width="13" customWidth="1"/>
    <col min="19" max="19" width="16.5703125" customWidth="1"/>
    <col min="20" max="20" width="10.7109375" customWidth="1"/>
    <col min="21" max="21" width="12.5703125" customWidth="1"/>
    <col min="22" max="22" width="16.5703125" customWidth="1"/>
    <col min="23" max="23" width="12" customWidth="1"/>
    <col min="24" max="24" width="12.5703125" customWidth="1"/>
    <col min="25" max="25" width="16.5703125" customWidth="1"/>
    <col min="26" max="26" width="10.7109375" customWidth="1"/>
    <col min="27" max="27" width="12.5703125" customWidth="1"/>
    <col min="28" max="28" width="16.5703125" customWidth="1"/>
    <col min="29" max="29" width="34" customWidth="1"/>
    <col min="30" max="30" width="37.7109375" customWidth="1"/>
    <col min="31" max="31" width="33.85546875" customWidth="1"/>
    <col min="32" max="32" width="37.5703125" customWidth="1"/>
    <col min="33" max="33" width="23" customWidth="1"/>
    <col min="34" max="34" width="36.42578125" customWidth="1"/>
    <col min="35" max="35" width="28.42578125" customWidth="1"/>
    <col min="36" max="36" width="27.140625" customWidth="1"/>
    <col min="37" max="37" width="15.140625" customWidth="1"/>
    <col min="38" max="38" width="41" customWidth="1"/>
    <col min="39" max="39" width="20.7109375" customWidth="1"/>
    <col min="40" max="40" width="14" customWidth="1"/>
    <col min="41" max="41" width="19.42578125" customWidth="1"/>
    <col min="42" max="42" width="31.140625" customWidth="1"/>
    <col min="43" max="43" width="15.140625" customWidth="1"/>
    <col min="44" max="44" width="28" customWidth="1"/>
    <col min="45" max="45" width="46" customWidth="1"/>
    <col min="46" max="46" width="19.42578125" customWidth="1"/>
    <col min="47" max="47" width="23" customWidth="1"/>
    <col min="48" max="48" width="14" customWidth="1"/>
    <col min="49" max="49" width="28" customWidth="1"/>
    <col min="50" max="50" width="41" customWidth="1"/>
    <col min="51" max="51" width="20.7109375" customWidth="1"/>
    <col min="52" max="52" width="13" customWidth="1"/>
    <col min="53" max="53" width="19.42578125" customWidth="1"/>
    <col min="54" max="54" width="34.28515625" customWidth="1"/>
    <col min="55" max="55" width="26.28515625" customWidth="1"/>
    <col min="56" max="56" width="31.7109375" customWidth="1"/>
    <col min="57" max="57" width="20.5703125" customWidth="1"/>
    <col min="58" max="58" width="19.42578125" customWidth="1"/>
    <col min="59" max="59" width="35.5703125" customWidth="1"/>
    <col min="60" max="60" width="14" customWidth="1"/>
    <col min="61" max="61" width="19" customWidth="1"/>
    <col min="62" max="62" width="41" customWidth="1"/>
    <col min="63" max="63" width="20.7109375" customWidth="1"/>
    <col min="64" max="64" width="13" customWidth="1"/>
    <col min="65" max="65" width="19.42578125" customWidth="1"/>
    <col min="66" max="66" width="34.28515625" customWidth="1"/>
    <col min="67" max="67" width="34.5703125" customWidth="1"/>
    <col min="68" max="68" width="38.42578125" customWidth="1"/>
    <col min="69" max="69" width="23.7109375" customWidth="1"/>
    <col min="70" max="70" width="14" customWidth="1"/>
    <col min="71" max="71" width="41" customWidth="1"/>
    <col min="72" max="72" width="20.7109375" customWidth="1"/>
    <col min="73" max="73" width="13" customWidth="1"/>
    <col min="74" max="74" width="19.42578125" customWidth="1"/>
    <col min="75" max="75" width="31.140625" customWidth="1"/>
    <col min="76" max="76" width="26.28515625" customWidth="1"/>
    <col min="77" max="77" width="31.7109375" customWidth="1"/>
    <col min="78" max="78" width="20.5703125" customWidth="1"/>
    <col min="79" max="79" width="19.42578125" customWidth="1"/>
    <col min="80" max="80" width="35.5703125" customWidth="1"/>
    <col min="81" max="81" width="12.140625" style="14" customWidth="1"/>
    <col min="82" max="82" width="21.85546875" style="14" customWidth="1"/>
    <col min="83" max="83" width="25.42578125" style="14" customWidth="1"/>
    <col min="84" max="84" width="22" style="14" customWidth="1"/>
    <col min="85" max="85" width="19.140625" style="14" customWidth="1"/>
    <col min="86" max="86" width="12.7109375" customWidth="1"/>
    <col min="87" max="87" width="25.5703125" customWidth="1"/>
    <col min="88" max="88" width="20.7109375" customWidth="1"/>
    <col min="89" max="89" width="7.85546875" customWidth="1"/>
    <col min="90" max="90" width="19.42578125" customWidth="1"/>
    <col min="91" max="91" width="26.5703125" customWidth="1"/>
    <col min="92" max="92" width="29.85546875" customWidth="1"/>
    <col min="93" max="93" width="14.42578125" customWidth="1"/>
    <col min="94" max="94" width="32.7109375" customWidth="1"/>
    <col min="95" max="95" width="34.7109375" customWidth="1"/>
    <col min="96" max="96" width="33.42578125" customWidth="1"/>
    <col min="97" max="97" width="26.42578125" customWidth="1"/>
    <col min="98" max="98" width="19.42578125" customWidth="1"/>
    <col min="99" max="99" width="31.140625" customWidth="1"/>
    <col min="100" max="100" width="27.85546875" customWidth="1"/>
    <col min="101" max="101" width="36.28515625" customWidth="1"/>
    <col min="102" max="102" width="38.42578125" customWidth="1"/>
    <col min="103" max="103" width="27.140625" customWidth="1"/>
    <col min="104" max="105" width="46.85546875" customWidth="1"/>
    <col min="106" max="106" width="70.140625" customWidth="1"/>
    <col min="107" max="107" width="66.28515625" customWidth="1"/>
    <col min="108" max="108" width="48.85546875" customWidth="1"/>
    <col min="109" max="109" width="33.5703125" customWidth="1"/>
    <col min="110" max="110" width="51.85546875" customWidth="1"/>
    <col min="111" max="111" width="51.140625" customWidth="1"/>
    <col min="112" max="112" width="40.7109375" customWidth="1"/>
    <col min="113" max="113" width="32" customWidth="1"/>
    <col min="114" max="114" width="11.42578125" customWidth="1"/>
    <col min="115" max="115" width="16.85546875" customWidth="1"/>
    <col min="116" max="116" width="26.5703125" customWidth="1"/>
    <col min="117" max="117" width="26.42578125" customWidth="1"/>
    <col min="118" max="118" width="21.85546875" customWidth="1"/>
    <col min="119" max="119" width="19.5703125" customWidth="1"/>
    <col min="120" max="120" width="27.7109375" customWidth="1"/>
    <col min="121" max="121" width="31.5703125" customWidth="1"/>
    <col min="122" max="122" width="11.140625" customWidth="1"/>
  </cols>
  <sheetData>
    <row r="1" spans="1:122" ht="18.75" x14ac:dyDescent="0.3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  <c r="K1" s="5" t="s">
        <v>0</v>
      </c>
      <c r="L1" s="5" t="s">
        <v>0</v>
      </c>
      <c r="M1" s="5" t="s">
        <v>0</v>
      </c>
      <c r="N1" s="5" t="s">
        <v>0</v>
      </c>
      <c r="O1" s="5" t="s">
        <v>0</v>
      </c>
      <c r="P1" s="5" t="s">
        <v>0</v>
      </c>
      <c r="Q1" s="5" t="s">
        <v>0</v>
      </c>
      <c r="R1" s="5" t="s">
        <v>0</v>
      </c>
      <c r="S1" s="5" t="s">
        <v>0</v>
      </c>
      <c r="T1" s="5" t="s">
        <v>0</v>
      </c>
      <c r="U1" s="5" t="s">
        <v>0</v>
      </c>
      <c r="V1" s="5" t="s">
        <v>0</v>
      </c>
      <c r="W1" s="5" t="s">
        <v>0</v>
      </c>
      <c r="X1" s="5" t="s">
        <v>0</v>
      </c>
      <c r="Y1" s="5" t="s">
        <v>0</v>
      </c>
      <c r="Z1" s="5" t="s">
        <v>0</v>
      </c>
      <c r="AA1" s="5" t="s">
        <v>0</v>
      </c>
      <c r="AB1" s="5" t="s">
        <v>0</v>
      </c>
      <c r="AC1" s="5" t="s">
        <v>0</v>
      </c>
      <c r="AD1" s="5" t="s">
        <v>0</v>
      </c>
      <c r="AE1" s="5" t="s">
        <v>0</v>
      </c>
      <c r="AF1" s="5" t="s">
        <v>0</v>
      </c>
      <c r="AG1" s="5" t="s">
        <v>0</v>
      </c>
      <c r="AH1" s="5" t="s">
        <v>0</v>
      </c>
      <c r="AI1" s="5" t="s">
        <v>0</v>
      </c>
      <c r="AJ1" s="5" t="s">
        <v>0</v>
      </c>
      <c r="AK1" s="5" t="s">
        <v>0</v>
      </c>
      <c r="AL1" s="5" t="s">
        <v>0</v>
      </c>
      <c r="AM1" s="5" t="s">
        <v>0</v>
      </c>
      <c r="AN1" s="5" t="s">
        <v>0</v>
      </c>
      <c r="AO1" s="5" t="s">
        <v>0</v>
      </c>
      <c r="AP1" s="5" t="s">
        <v>0</v>
      </c>
      <c r="AQ1" s="5" t="s">
        <v>0</v>
      </c>
      <c r="AR1" s="5" t="s">
        <v>0</v>
      </c>
      <c r="AS1" s="5" t="s">
        <v>0</v>
      </c>
      <c r="AT1" s="5" t="s">
        <v>0</v>
      </c>
      <c r="AU1" s="5" t="s">
        <v>0</v>
      </c>
      <c r="AV1" s="5" t="s">
        <v>0</v>
      </c>
      <c r="AW1" s="5" t="s">
        <v>0</v>
      </c>
      <c r="AX1" s="5" t="s">
        <v>0</v>
      </c>
      <c r="AY1" s="5" t="s">
        <v>0</v>
      </c>
      <c r="AZ1" s="5" t="s">
        <v>0</v>
      </c>
      <c r="BA1" s="5" t="s">
        <v>0</v>
      </c>
      <c r="BB1" s="5" t="s">
        <v>0</v>
      </c>
      <c r="BC1" s="5" t="s">
        <v>0</v>
      </c>
      <c r="BD1" s="5" t="s">
        <v>0</v>
      </c>
      <c r="BE1" s="5" t="s">
        <v>0</v>
      </c>
      <c r="BF1" s="5" t="s">
        <v>0</v>
      </c>
      <c r="BG1" s="5" t="s">
        <v>0</v>
      </c>
      <c r="BH1" s="5" t="s">
        <v>0</v>
      </c>
      <c r="BI1" s="5" t="s">
        <v>0</v>
      </c>
      <c r="BJ1" s="5" t="s">
        <v>0</v>
      </c>
      <c r="BK1" s="5" t="s">
        <v>0</v>
      </c>
      <c r="BL1" s="5" t="s">
        <v>0</v>
      </c>
      <c r="BM1" s="5" t="s">
        <v>0</v>
      </c>
      <c r="BN1" s="5" t="s">
        <v>0</v>
      </c>
      <c r="BO1" s="5" t="s">
        <v>0</v>
      </c>
      <c r="BP1" s="5" t="s">
        <v>0</v>
      </c>
      <c r="BQ1" s="5" t="s">
        <v>0</v>
      </c>
      <c r="BR1" s="5" t="s">
        <v>0</v>
      </c>
      <c r="BS1" s="5" t="s">
        <v>0</v>
      </c>
      <c r="BT1" s="5" t="s">
        <v>0</v>
      </c>
      <c r="BU1" s="5" t="s">
        <v>0</v>
      </c>
      <c r="BV1" s="5" t="s">
        <v>0</v>
      </c>
      <c r="BW1" s="5" t="s">
        <v>0</v>
      </c>
      <c r="BX1" s="5" t="s">
        <v>0</v>
      </c>
      <c r="BY1" s="5" t="s">
        <v>0</v>
      </c>
      <c r="BZ1" s="5" t="s">
        <v>0</v>
      </c>
      <c r="CA1" s="5" t="s">
        <v>0</v>
      </c>
      <c r="CB1" s="5" t="s">
        <v>0</v>
      </c>
      <c r="CC1" s="5" t="s">
        <v>0</v>
      </c>
      <c r="CD1" s="5" t="s">
        <v>0</v>
      </c>
      <c r="CE1" s="5" t="s">
        <v>0</v>
      </c>
      <c r="CF1" s="5" t="s">
        <v>0</v>
      </c>
      <c r="CG1" s="5" t="s">
        <v>0</v>
      </c>
      <c r="CH1" s="5" t="s">
        <v>0</v>
      </c>
      <c r="CI1" s="5" t="s">
        <v>0</v>
      </c>
      <c r="CJ1" s="5" t="s">
        <v>0</v>
      </c>
      <c r="CK1" s="5" t="s">
        <v>0</v>
      </c>
      <c r="CL1" s="5" t="s">
        <v>0</v>
      </c>
      <c r="CM1" s="5" t="s">
        <v>0</v>
      </c>
      <c r="CN1" s="5" t="s">
        <v>0</v>
      </c>
      <c r="CO1" s="5" t="s">
        <v>0</v>
      </c>
      <c r="CP1" s="5" t="s">
        <v>0</v>
      </c>
      <c r="CQ1" s="5" t="s">
        <v>0</v>
      </c>
      <c r="CR1" s="5" t="s">
        <v>0</v>
      </c>
      <c r="CS1" s="5" t="s">
        <v>0</v>
      </c>
      <c r="CT1" s="5" t="s">
        <v>0</v>
      </c>
      <c r="CU1" s="5" t="s">
        <v>0</v>
      </c>
      <c r="CV1" s="5" t="s">
        <v>0</v>
      </c>
      <c r="CW1" s="5" t="s">
        <v>0</v>
      </c>
      <c r="CX1" s="5" t="s">
        <v>0</v>
      </c>
      <c r="CY1" s="5" t="s">
        <v>0</v>
      </c>
      <c r="CZ1" s="5" t="s">
        <v>0</v>
      </c>
      <c r="DA1" s="5" t="s">
        <v>0</v>
      </c>
      <c r="DB1" s="5" t="s">
        <v>0</v>
      </c>
      <c r="DC1" s="5" t="s">
        <v>0</v>
      </c>
      <c r="DD1" s="5" t="s">
        <v>0</v>
      </c>
      <c r="DE1" s="5" t="s">
        <v>0</v>
      </c>
      <c r="DF1" s="5" t="s">
        <v>0</v>
      </c>
      <c r="DG1" s="5" t="s">
        <v>0</v>
      </c>
      <c r="DH1" s="5" t="s">
        <v>0</v>
      </c>
      <c r="DI1" s="6"/>
      <c r="DJ1" s="6"/>
      <c r="DK1" s="6"/>
      <c r="DL1" s="6"/>
      <c r="DM1" s="6"/>
      <c r="DN1" s="6"/>
      <c r="DO1" s="6"/>
      <c r="DP1" s="6"/>
      <c r="DQ1" s="6"/>
      <c r="DR1" s="6"/>
    </row>
    <row r="2" spans="1:122" ht="18.75" x14ac:dyDescent="0.3">
      <c r="A2" s="5" t="s">
        <v>1</v>
      </c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  <c r="AK2" s="5" t="s">
        <v>1</v>
      </c>
      <c r="AL2" s="5" t="s">
        <v>1</v>
      </c>
      <c r="AM2" s="5" t="s">
        <v>1</v>
      </c>
      <c r="AN2" s="5" t="s">
        <v>1</v>
      </c>
      <c r="AO2" s="5" t="s">
        <v>1</v>
      </c>
      <c r="AP2" s="5" t="s">
        <v>1</v>
      </c>
      <c r="AQ2" s="5" t="s">
        <v>1</v>
      </c>
      <c r="AR2" s="5" t="s">
        <v>1</v>
      </c>
      <c r="AS2" s="5" t="s">
        <v>1</v>
      </c>
      <c r="AT2" s="5" t="s">
        <v>1</v>
      </c>
      <c r="AU2" s="5" t="s">
        <v>1</v>
      </c>
      <c r="AV2" s="5" t="s">
        <v>1</v>
      </c>
      <c r="AW2" s="5" t="s">
        <v>1</v>
      </c>
      <c r="AX2" s="5" t="s">
        <v>1</v>
      </c>
      <c r="AY2" s="5" t="s">
        <v>1</v>
      </c>
      <c r="AZ2" s="5" t="s">
        <v>1</v>
      </c>
      <c r="BA2" s="5" t="s">
        <v>1</v>
      </c>
      <c r="BB2" s="5" t="s">
        <v>1</v>
      </c>
      <c r="BC2" s="5" t="s">
        <v>1</v>
      </c>
      <c r="BD2" s="5" t="s">
        <v>1</v>
      </c>
      <c r="BE2" s="5" t="s">
        <v>1</v>
      </c>
      <c r="BF2" s="5" t="s">
        <v>1</v>
      </c>
      <c r="BG2" s="5" t="s">
        <v>1</v>
      </c>
      <c r="BH2" s="5" t="s">
        <v>1</v>
      </c>
      <c r="BI2" s="5" t="s">
        <v>1</v>
      </c>
      <c r="BJ2" s="5" t="s">
        <v>1</v>
      </c>
      <c r="BK2" s="5" t="s">
        <v>1</v>
      </c>
      <c r="BL2" s="5" t="s">
        <v>1</v>
      </c>
      <c r="BM2" s="5" t="s">
        <v>1</v>
      </c>
      <c r="BN2" s="5" t="s">
        <v>1</v>
      </c>
      <c r="BO2" s="5" t="s">
        <v>1</v>
      </c>
      <c r="BP2" s="5" t="s">
        <v>1</v>
      </c>
      <c r="BQ2" s="5" t="s">
        <v>1</v>
      </c>
      <c r="BR2" s="5" t="s">
        <v>1</v>
      </c>
      <c r="BS2" s="5" t="s">
        <v>1</v>
      </c>
      <c r="BT2" s="5" t="s">
        <v>1</v>
      </c>
      <c r="BU2" s="5" t="s">
        <v>1</v>
      </c>
      <c r="BV2" s="5" t="s">
        <v>1</v>
      </c>
      <c r="BW2" s="5" t="s">
        <v>1</v>
      </c>
      <c r="BX2" s="5" t="s">
        <v>1</v>
      </c>
      <c r="BY2" s="5" t="s">
        <v>1</v>
      </c>
      <c r="BZ2" s="5" t="s">
        <v>1</v>
      </c>
      <c r="CA2" s="5" t="s">
        <v>1</v>
      </c>
      <c r="CB2" s="5" t="s">
        <v>1</v>
      </c>
      <c r="CC2" s="5" t="s">
        <v>1</v>
      </c>
      <c r="CD2" s="5" t="s">
        <v>1</v>
      </c>
      <c r="CE2" s="5" t="s">
        <v>1</v>
      </c>
      <c r="CF2" s="5" t="s">
        <v>1</v>
      </c>
      <c r="CG2" s="5" t="s">
        <v>1</v>
      </c>
      <c r="CH2" s="5" t="s">
        <v>1</v>
      </c>
      <c r="CI2" s="5" t="s">
        <v>1</v>
      </c>
      <c r="CJ2" s="5" t="s">
        <v>1</v>
      </c>
      <c r="CK2" s="5" t="s">
        <v>1</v>
      </c>
      <c r="CL2" s="5" t="s">
        <v>1</v>
      </c>
      <c r="CM2" s="5" t="s">
        <v>1</v>
      </c>
      <c r="CN2" s="5" t="s">
        <v>1</v>
      </c>
      <c r="CO2" s="5" t="s">
        <v>1</v>
      </c>
      <c r="CP2" s="5" t="s">
        <v>1</v>
      </c>
      <c r="CQ2" s="5" t="s">
        <v>1</v>
      </c>
      <c r="CR2" s="5" t="s">
        <v>1</v>
      </c>
      <c r="CS2" s="5" t="s">
        <v>1</v>
      </c>
      <c r="CT2" s="5" t="s">
        <v>1</v>
      </c>
      <c r="CU2" s="5" t="s">
        <v>1</v>
      </c>
      <c r="CV2" s="5" t="s">
        <v>1</v>
      </c>
      <c r="CW2" s="5" t="s">
        <v>1</v>
      </c>
      <c r="CX2" s="5" t="s">
        <v>1</v>
      </c>
      <c r="CY2" s="5" t="s">
        <v>1</v>
      </c>
      <c r="CZ2" s="5" t="s">
        <v>1</v>
      </c>
      <c r="DA2" s="5" t="s">
        <v>1</v>
      </c>
      <c r="DB2" s="5" t="s">
        <v>1</v>
      </c>
      <c r="DC2" s="5" t="s">
        <v>1</v>
      </c>
      <c r="DD2" s="5" t="s">
        <v>1</v>
      </c>
      <c r="DE2" s="5" t="s">
        <v>1</v>
      </c>
      <c r="DF2" s="5" t="s">
        <v>1</v>
      </c>
      <c r="DG2" s="5" t="s">
        <v>1</v>
      </c>
      <c r="DH2" s="5" t="s">
        <v>1</v>
      </c>
      <c r="DI2" s="5" t="s">
        <v>1</v>
      </c>
      <c r="DJ2" s="5" t="s">
        <v>1</v>
      </c>
      <c r="DK2" s="5" t="s">
        <v>1</v>
      </c>
      <c r="DL2" s="5" t="s">
        <v>1</v>
      </c>
      <c r="DM2" s="5" t="s">
        <v>1</v>
      </c>
      <c r="DN2" s="5" t="s">
        <v>1</v>
      </c>
      <c r="DO2" s="5" t="s">
        <v>1</v>
      </c>
      <c r="DP2" s="5" t="s">
        <v>1</v>
      </c>
      <c r="DQ2" s="5" t="s">
        <v>1</v>
      </c>
      <c r="DR2" s="5" t="s">
        <v>1</v>
      </c>
    </row>
    <row r="3" spans="1:122" ht="18.75" x14ac:dyDescent="0.3">
      <c r="A3" s="4" t="s">
        <v>2</v>
      </c>
      <c r="B3" s="4" t="s">
        <v>2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  <c r="R3" s="4" t="s">
        <v>2</v>
      </c>
      <c r="S3" s="4" t="s">
        <v>2</v>
      </c>
      <c r="T3" s="4" t="s">
        <v>2</v>
      </c>
      <c r="U3" s="4" t="s">
        <v>2</v>
      </c>
      <c r="V3" s="4" t="s">
        <v>2</v>
      </c>
      <c r="W3" s="4" t="s">
        <v>2</v>
      </c>
      <c r="X3" s="4" t="s">
        <v>2</v>
      </c>
      <c r="Y3" s="4" t="s">
        <v>2</v>
      </c>
      <c r="Z3" s="4" t="s">
        <v>2</v>
      </c>
      <c r="AA3" s="4" t="s">
        <v>2</v>
      </c>
      <c r="AB3" s="4" t="s">
        <v>2</v>
      </c>
      <c r="AC3" s="4" t="s">
        <v>2</v>
      </c>
      <c r="AD3" s="4" t="s">
        <v>2</v>
      </c>
      <c r="AE3" s="4" t="s">
        <v>2</v>
      </c>
      <c r="AF3" s="4" t="s">
        <v>2</v>
      </c>
      <c r="AG3" s="4" t="s">
        <v>2</v>
      </c>
      <c r="AH3" s="4" t="s">
        <v>2</v>
      </c>
      <c r="AI3" s="4" t="s">
        <v>2</v>
      </c>
      <c r="AJ3" s="4" t="s">
        <v>2</v>
      </c>
      <c r="AK3" s="4" t="s">
        <v>2</v>
      </c>
      <c r="AL3" s="4" t="s">
        <v>2</v>
      </c>
      <c r="AM3" s="4" t="s">
        <v>2</v>
      </c>
      <c r="AN3" s="4" t="s">
        <v>2</v>
      </c>
      <c r="AO3" s="4" t="s">
        <v>2</v>
      </c>
      <c r="AP3" s="4" t="s">
        <v>2</v>
      </c>
      <c r="AQ3" s="4" t="s">
        <v>2</v>
      </c>
      <c r="AR3" s="4" t="s">
        <v>2</v>
      </c>
      <c r="AS3" s="4" t="s">
        <v>2</v>
      </c>
      <c r="AT3" s="4" t="s">
        <v>2</v>
      </c>
      <c r="AU3" s="4" t="s">
        <v>2</v>
      </c>
      <c r="AV3" s="4" t="s">
        <v>2</v>
      </c>
      <c r="AW3" s="4" t="s">
        <v>2</v>
      </c>
      <c r="AX3" s="4" t="s">
        <v>2</v>
      </c>
      <c r="AY3" s="4" t="s">
        <v>2</v>
      </c>
      <c r="AZ3" s="4" t="s">
        <v>2</v>
      </c>
      <c r="BA3" s="4" t="s">
        <v>2</v>
      </c>
      <c r="BB3" s="4" t="s">
        <v>2</v>
      </c>
      <c r="BC3" s="4" t="s">
        <v>2</v>
      </c>
      <c r="BD3" s="4" t="s">
        <v>2</v>
      </c>
      <c r="BE3" s="4" t="s">
        <v>2</v>
      </c>
      <c r="BF3" s="4" t="s">
        <v>2</v>
      </c>
      <c r="BG3" s="4" t="s">
        <v>2</v>
      </c>
      <c r="BH3" s="4" t="s">
        <v>2</v>
      </c>
      <c r="BI3" s="4" t="s">
        <v>2</v>
      </c>
      <c r="BJ3" s="4" t="s">
        <v>2</v>
      </c>
      <c r="BK3" s="4" t="s">
        <v>2</v>
      </c>
      <c r="BL3" s="4" t="s">
        <v>2</v>
      </c>
      <c r="BM3" s="4" t="s">
        <v>2</v>
      </c>
      <c r="BN3" s="4" t="s">
        <v>2</v>
      </c>
      <c r="BO3" s="4" t="s">
        <v>2</v>
      </c>
      <c r="BP3" s="4" t="s">
        <v>2</v>
      </c>
      <c r="BQ3" s="4" t="s">
        <v>2</v>
      </c>
      <c r="BR3" s="4" t="s">
        <v>2</v>
      </c>
      <c r="BS3" s="4" t="s">
        <v>2</v>
      </c>
      <c r="BT3" s="4" t="s">
        <v>2</v>
      </c>
      <c r="BU3" s="4" t="s">
        <v>2</v>
      </c>
      <c r="BV3" s="4" t="s">
        <v>2</v>
      </c>
      <c r="BW3" s="4" t="s">
        <v>2</v>
      </c>
      <c r="BX3" s="4" t="s">
        <v>2</v>
      </c>
      <c r="BY3" s="4" t="s">
        <v>2</v>
      </c>
      <c r="BZ3" s="4" t="s">
        <v>2</v>
      </c>
      <c r="CA3" s="4" t="s">
        <v>2</v>
      </c>
      <c r="CB3" s="4" t="s">
        <v>2</v>
      </c>
      <c r="CC3" s="4" t="s">
        <v>2</v>
      </c>
      <c r="CD3" s="4" t="s">
        <v>2</v>
      </c>
      <c r="CE3" s="4" t="s">
        <v>2</v>
      </c>
      <c r="CF3" s="4" t="s">
        <v>2</v>
      </c>
      <c r="CG3" s="4" t="s">
        <v>2</v>
      </c>
      <c r="CH3" s="4" t="s">
        <v>2</v>
      </c>
      <c r="CI3" s="4" t="s">
        <v>2</v>
      </c>
      <c r="CJ3" s="4" t="s">
        <v>2</v>
      </c>
      <c r="CK3" s="4" t="s">
        <v>2</v>
      </c>
      <c r="CL3" s="4" t="s">
        <v>2</v>
      </c>
      <c r="CM3" s="4" t="s">
        <v>2</v>
      </c>
      <c r="CN3" s="4" t="s">
        <v>2</v>
      </c>
      <c r="CO3" s="4" t="s">
        <v>2</v>
      </c>
      <c r="CP3" s="4" t="s">
        <v>2</v>
      </c>
      <c r="CQ3" s="4" t="s">
        <v>2</v>
      </c>
      <c r="CR3" s="4" t="s">
        <v>2</v>
      </c>
      <c r="CS3" s="4" t="s">
        <v>2</v>
      </c>
      <c r="CT3" s="4" t="s">
        <v>2</v>
      </c>
      <c r="CU3" s="4" t="s">
        <v>2</v>
      </c>
      <c r="CV3" s="4" t="s">
        <v>2</v>
      </c>
      <c r="CW3" s="4" t="s">
        <v>2</v>
      </c>
      <c r="CX3" s="4" t="s">
        <v>2</v>
      </c>
      <c r="CY3" s="4" t="s">
        <v>2</v>
      </c>
      <c r="CZ3" s="4" t="s">
        <v>2</v>
      </c>
      <c r="DA3" s="4" t="s">
        <v>2</v>
      </c>
      <c r="DB3" s="4" t="s">
        <v>2</v>
      </c>
      <c r="DC3" s="4" t="s">
        <v>2</v>
      </c>
      <c r="DD3" s="4" t="s">
        <v>2</v>
      </c>
      <c r="DE3" s="4" t="s">
        <v>2</v>
      </c>
      <c r="DF3" s="4" t="s">
        <v>2</v>
      </c>
      <c r="DG3" s="4" t="s">
        <v>2</v>
      </c>
      <c r="DH3" s="4" t="s">
        <v>2</v>
      </c>
      <c r="DI3" s="4" t="s">
        <v>2</v>
      </c>
      <c r="DJ3" s="4" t="s">
        <v>2</v>
      </c>
      <c r="DK3" s="4" t="s">
        <v>2</v>
      </c>
      <c r="DL3" s="4" t="s">
        <v>2</v>
      </c>
      <c r="DM3" s="4" t="s">
        <v>2</v>
      </c>
      <c r="DN3" s="4" t="s">
        <v>2</v>
      </c>
      <c r="DO3" s="4" t="s">
        <v>2</v>
      </c>
      <c r="DP3" s="4" t="s">
        <v>2</v>
      </c>
      <c r="DQ3" s="4" t="s">
        <v>2</v>
      </c>
      <c r="DR3" s="4" t="s">
        <v>2</v>
      </c>
    </row>
    <row r="4" spans="1:122" x14ac:dyDescent="0.25">
      <c r="A4" s="7"/>
      <c r="B4" s="2" t="s">
        <v>3</v>
      </c>
      <c r="C4" s="1" t="s">
        <v>4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13"/>
      <c r="CD4" s="13"/>
      <c r="CE4" s="13"/>
      <c r="CF4" s="13"/>
      <c r="CG4" s="13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</row>
    <row r="5" spans="1:122" x14ac:dyDescent="0.25">
      <c r="A5" s="7"/>
      <c r="B5" s="2" t="s">
        <v>5</v>
      </c>
      <c r="C5" s="2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22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9">
        <v>24</v>
      </c>
      <c r="Y7" s="9">
        <v>25</v>
      </c>
      <c r="Z7" s="9">
        <v>26</v>
      </c>
      <c r="AA7" s="9">
        <v>27</v>
      </c>
      <c r="AB7" s="9">
        <v>28</v>
      </c>
      <c r="AC7" s="9">
        <v>29</v>
      </c>
      <c r="AD7" s="9">
        <v>30</v>
      </c>
      <c r="AE7" s="9">
        <v>31</v>
      </c>
      <c r="AF7" s="9">
        <v>32</v>
      </c>
      <c r="AG7" s="9">
        <v>33</v>
      </c>
      <c r="AH7" s="9">
        <v>34</v>
      </c>
      <c r="AI7" s="9">
        <v>35</v>
      </c>
      <c r="AJ7" s="9">
        <v>36</v>
      </c>
      <c r="AK7" s="9">
        <v>37</v>
      </c>
      <c r="AL7" s="9">
        <v>38</v>
      </c>
      <c r="AM7" s="9">
        <v>39</v>
      </c>
      <c r="AN7" s="9">
        <v>40</v>
      </c>
      <c r="AO7" s="9">
        <v>41</v>
      </c>
      <c r="AP7" s="9">
        <v>42</v>
      </c>
      <c r="AQ7" s="9">
        <v>43</v>
      </c>
      <c r="AR7" s="9">
        <v>44</v>
      </c>
      <c r="AS7" s="9">
        <v>45</v>
      </c>
      <c r="AT7" s="9">
        <v>46</v>
      </c>
      <c r="AU7" s="9">
        <v>47</v>
      </c>
      <c r="AV7" s="9">
        <v>48</v>
      </c>
      <c r="AW7" s="9">
        <v>49</v>
      </c>
      <c r="AX7" s="9">
        <v>50</v>
      </c>
      <c r="AY7" s="9">
        <v>51</v>
      </c>
      <c r="AZ7" s="9">
        <v>52</v>
      </c>
      <c r="BA7" s="9">
        <v>53</v>
      </c>
      <c r="BB7" s="9">
        <v>54</v>
      </c>
      <c r="BC7" s="9">
        <v>55</v>
      </c>
      <c r="BD7" s="9">
        <v>56</v>
      </c>
      <c r="BE7" s="9">
        <v>57</v>
      </c>
      <c r="BF7" s="9">
        <v>58</v>
      </c>
      <c r="BG7" s="9">
        <v>59</v>
      </c>
      <c r="BH7" s="9">
        <v>60</v>
      </c>
      <c r="BI7" s="9">
        <v>61</v>
      </c>
      <c r="BJ7" s="9">
        <v>62</v>
      </c>
      <c r="BK7" s="9">
        <v>63</v>
      </c>
      <c r="BL7" s="9">
        <v>64</v>
      </c>
      <c r="BM7" s="9">
        <v>65</v>
      </c>
      <c r="BN7" s="9">
        <v>66</v>
      </c>
      <c r="BO7" s="9">
        <v>67</v>
      </c>
      <c r="BP7" s="9">
        <v>68</v>
      </c>
      <c r="BQ7" s="9">
        <v>69</v>
      </c>
      <c r="BR7" s="9">
        <v>70</v>
      </c>
      <c r="BS7" s="9">
        <v>71</v>
      </c>
      <c r="BT7" s="9">
        <v>72</v>
      </c>
      <c r="BU7" s="9">
        <v>73</v>
      </c>
      <c r="BV7" s="9">
        <v>74</v>
      </c>
      <c r="BW7" s="9">
        <v>75</v>
      </c>
      <c r="BX7" s="9">
        <v>76</v>
      </c>
      <c r="BY7" s="9">
        <v>77</v>
      </c>
      <c r="BZ7" s="9">
        <v>78</v>
      </c>
      <c r="CA7" s="9">
        <v>79</v>
      </c>
      <c r="CB7" s="9">
        <v>80</v>
      </c>
      <c r="CC7" s="15">
        <v>81</v>
      </c>
      <c r="CD7" s="15">
        <v>82</v>
      </c>
      <c r="CE7" s="15">
        <v>83</v>
      </c>
      <c r="CF7" s="15">
        <v>84</v>
      </c>
      <c r="CG7" s="15">
        <v>85</v>
      </c>
      <c r="CH7" s="9">
        <v>86</v>
      </c>
      <c r="CI7" s="9">
        <v>87</v>
      </c>
      <c r="CJ7" s="9">
        <v>88</v>
      </c>
      <c r="CK7" s="9">
        <v>89</v>
      </c>
      <c r="CL7" s="9">
        <v>90</v>
      </c>
      <c r="CM7" s="9">
        <v>91</v>
      </c>
      <c r="CN7" s="9">
        <v>92</v>
      </c>
      <c r="CO7" s="9">
        <v>93</v>
      </c>
      <c r="CP7" s="9">
        <v>94</v>
      </c>
      <c r="CQ7" s="9">
        <v>95</v>
      </c>
      <c r="CR7" s="9">
        <v>96</v>
      </c>
      <c r="CS7" s="9">
        <v>97</v>
      </c>
      <c r="CT7" s="9">
        <v>98</v>
      </c>
      <c r="CU7" s="9">
        <v>99</v>
      </c>
      <c r="CV7" s="9">
        <v>100</v>
      </c>
      <c r="CW7" s="9">
        <v>101</v>
      </c>
      <c r="CX7" s="9">
        <v>102</v>
      </c>
      <c r="CY7" s="9">
        <v>103</v>
      </c>
      <c r="CZ7" s="9">
        <v>104</v>
      </c>
      <c r="DA7" s="9">
        <v>105</v>
      </c>
      <c r="DB7" s="9">
        <v>106</v>
      </c>
      <c r="DC7" s="9">
        <v>107</v>
      </c>
      <c r="DD7" s="9">
        <v>108</v>
      </c>
      <c r="DE7" s="9">
        <v>109</v>
      </c>
      <c r="DF7" s="9">
        <v>110</v>
      </c>
      <c r="DG7" s="9">
        <v>111</v>
      </c>
      <c r="DH7" s="9">
        <v>112</v>
      </c>
      <c r="DI7" s="9">
        <v>113</v>
      </c>
      <c r="DJ7" s="9">
        <v>114</v>
      </c>
      <c r="DK7" s="9">
        <v>115</v>
      </c>
      <c r="DL7" s="9">
        <v>116</v>
      </c>
      <c r="DM7" s="9">
        <v>117</v>
      </c>
      <c r="DN7" s="9">
        <v>118</v>
      </c>
      <c r="DO7" s="9">
        <v>119</v>
      </c>
      <c r="DP7" s="9">
        <v>120</v>
      </c>
      <c r="DQ7" s="9">
        <v>121</v>
      </c>
      <c r="DR7" s="9">
        <v>122</v>
      </c>
    </row>
    <row r="8" spans="1:122" x14ac:dyDescent="0.25">
      <c r="A8" s="3"/>
      <c r="B8" s="3"/>
      <c r="C8" s="3"/>
      <c r="D8" s="3"/>
      <c r="E8" s="3" t="s">
        <v>7</v>
      </c>
      <c r="F8" s="3" t="s">
        <v>7</v>
      </c>
      <c r="G8" s="3"/>
      <c r="H8" s="3"/>
      <c r="I8" s="3"/>
      <c r="J8" s="3" t="s">
        <v>8</v>
      </c>
      <c r="K8" s="3" t="s">
        <v>8</v>
      </c>
      <c r="L8" s="3" t="s">
        <v>8</v>
      </c>
      <c r="M8" s="3" t="s">
        <v>8</v>
      </c>
      <c r="N8" s="3" t="s">
        <v>8</v>
      </c>
      <c r="O8" s="3" t="s">
        <v>8</v>
      </c>
      <c r="P8" s="3"/>
      <c r="Q8" s="3" t="s">
        <v>8</v>
      </c>
      <c r="R8" s="3" t="s">
        <v>8</v>
      </c>
      <c r="S8" s="3" t="s">
        <v>8</v>
      </c>
      <c r="T8" s="3" t="s">
        <v>9</v>
      </c>
      <c r="U8" s="3" t="s">
        <v>9</v>
      </c>
      <c r="V8" s="3" t="s">
        <v>9</v>
      </c>
      <c r="W8" s="3" t="s">
        <v>10</v>
      </c>
      <c r="X8" s="3" t="s">
        <v>10</v>
      </c>
      <c r="Y8" s="3" t="s">
        <v>10</v>
      </c>
      <c r="Z8" s="3" t="s">
        <v>11</v>
      </c>
      <c r="AA8" s="3" t="s">
        <v>11</v>
      </c>
      <c r="AB8" s="3" t="s">
        <v>11</v>
      </c>
      <c r="AC8" s="3" t="s">
        <v>12</v>
      </c>
      <c r="AD8" s="3" t="s">
        <v>12</v>
      </c>
      <c r="AE8" s="3" t="s">
        <v>12</v>
      </c>
      <c r="AF8" s="3" t="s">
        <v>12</v>
      </c>
      <c r="AG8" s="3" t="s">
        <v>12</v>
      </c>
      <c r="AH8" s="3" t="s">
        <v>12</v>
      </c>
      <c r="AI8" s="3" t="s">
        <v>12</v>
      </c>
      <c r="AJ8" s="3" t="s">
        <v>12</v>
      </c>
      <c r="AK8" s="3" t="s">
        <v>13</v>
      </c>
      <c r="AL8" s="3" t="s">
        <v>13</v>
      </c>
      <c r="AM8" s="3" t="s">
        <v>13</v>
      </c>
      <c r="AN8" s="3" t="s">
        <v>13</v>
      </c>
      <c r="AO8" s="3" t="s">
        <v>13</v>
      </c>
      <c r="AP8" s="3" t="s">
        <v>13</v>
      </c>
      <c r="AQ8" s="3" t="s">
        <v>14</v>
      </c>
      <c r="AR8" s="3" t="s">
        <v>14</v>
      </c>
      <c r="AS8" s="3" t="s">
        <v>14</v>
      </c>
      <c r="AT8" s="3" t="s">
        <v>14</v>
      </c>
      <c r="AU8" s="3" t="s">
        <v>14</v>
      </c>
      <c r="AV8" s="3" t="s">
        <v>15</v>
      </c>
      <c r="AW8" s="3" t="s">
        <v>15</v>
      </c>
      <c r="AX8" s="3" t="s">
        <v>15</v>
      </c>
      <c r="AY8" s="3" t="s">
        <v>15</v>
      </c>
      <c r="AZ8" s="3" t="s">
        <v>15</v>
      </c>
      <c r="BA8" s="3" t="s">
        <v>15</v>
      </c>
      <c r="BB8" s="3" t="s">
        <v>15</v>
      </c>
      <c r="BC8" s="3" t="s">
        <v>16</v>
      </c>
      <c r="BD8" s="3" t="s">
        <v>16</v>
      </c>
      <c r="BE8" s="3" t="s">
        <v>16</v>
      </c>
      <c r="BF8" s="3" t="s">
        <v>16</v>
      </c>
      <c r="BG8" s="3" t="s">
        <v>16</v>
      </c>
      <c r="BH8" s="3" t="s">
        <v>17</v>
      </c>
      <c r="BI8" s="3" t="s">
        <v>17</v>
      </c>
      <c r="BJ8" s="3" t="s">
        <v>17</v>
      </c>
      <c r="BK8" s="3" t="s">
        <v>17</v>
      </c>
      <c r="BL8" s="3" t="s">
        <v>17</v>
      </c>
      <c r="BM8" s="3" t="s">
        <v>17</v>
      </c>
      <c r="BN8" s="3" t="s">
        <v>17</v>
      </c>
      <c r="BO8" s="3"/>
      <c r="BP8" s="3"/>
      <c r="BQ8" s="3"/>
      <c r="BR8" s="3" t="s">
        <v>18</v>
      </c>
      <c r="BS8" s="3" t="s">
        <v>18</v>
      </c>
      <c r="BT8" s="3" t="s">
        <v>18</v>
      </c>
      <c r="BU8" s="3" t="s">
        <v>18</v>
      </c>
      <c r="BV8" s="3" t="s">
        <v>18</v>
      </c>
      <c r="BW8" s="3" t="s">
        <v>18</v>
      </c>
      <c r="BX8" s="3" t="s">
        <v>19</v>
      </c>
      <c r="BY8" s="3" t="s">
        <v>19</v>
      </c>
      <c r="BZ8" s="3" t="s">
        <v>19</v>
      </c>
      <c r="CA8" s="3" t="s">
        <v>19</v>
      </c>
      <c r="CB8" s="3" t="s">
        <v>19</v>
      </c>
      <c r="CC8" s="16"/>
      <c r="CD8" s="16"/>
      <c r="CE8" s="16" t="s">
        <v>20</v>
      </c>
      <c r="CF8" s="16" t="s">
        <v>20</v>
      </c>
      <c r="CG8" s="16" t="s">
        <v>20</v>
      </c>
      <c r="CH8" s="3" t="s">
        <v>21</v>
      </c>
      <c r="CI8" s="3" t="s">
        <v>21</v>
      </c>
      <c r="CJ8" s="3" t="s">
        <v>21</v>
      </c>
      <c r="CK8" s="3" t="s">
        <v>21</v>
      </c>
      <c r="CL8" s="3" t="s">
        <v>21</v>
      </c>
      <c r="CM8" s="3" t="s">
        <v>21</v>
      </c>
      <c r="CN8" s="3"/>
      <c r="CO8" s="3"/>
      <c r="CP8" s="3" t="s">
        <v>22</v>
      </c>
      <c r="CQ8" s="3" t="s">
        <v>22</v>
      </c>
      <c r="CR8" s="3" t="s">
        <v>22</v>
      </c>
      <c r="CS8" s="3" t="s">
        <v>22</v>
      </c>
      <c r="CT8" s="3" t="s">
        <v>22</v>
      </c>
      <c r="CU8" s="3" t="s">
        <v>22</v>
      </c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122" s="12" customFormat="1" ht="80.25" customHeight="1" x14ac:dyDescent="0.25">
      <c r="A9" s="12" t="s">
        <v>23</v>
      </c>
      <c r="B9" s="12" t="s">
        <v>24</v>
      </c>
      <c r="C9" s="12" t="s">
        <v>25</v>
      </c>
      <c r="D9" s="12" t="s">
        <v>26</v>
      </c>
      <c r="E9" s="12" t="s">
        <v>27</v>
      </c>
      <c r="F9" s="12" t="s">
        <v>28</v>
      </c>
      <c r="G9" s="12" t="s">
        <v>29</v>
      </c>
      <c r="H9" s="12" t="s">
        <v>30</v>
      </c>
      <c r="I9" s="12" t="s">
        <v>31</v>
      </c>
      <c r="J9" s="12" t="s">
        <v>32</v>
      </c>
      <c r="K9" s="12" t="s">
        <v>33</v>
      </c>
      <c r="L9" s="12" t="s">
        <v>34</v>
      </c>
      <c r="M9" s="12" t="s">
        <v>35</v>
      </c>
      <c r="N9" s="12" t="s">
        <v>36</v>
      </c>
      <c r="O9" s="12" t="s">
        <v>37</v>
      </c>
      <c r="P9" s="12" t="s">
        <v>38</v>
      </c>
      <c r="Q9" s="12" t="s">
        <v>39</v>
      </c>
      <c r="R9" s="12" t="s">
        <v>40</v>
      </c>
      <c r="S9" s="12" t="s">
        <v>41</v>
      </c>
      <c r="T9" s="12" t="s">
        <v>42</v>
      </c>
      <c r="U9" s="12" t="s">
        <v>43</v>
      </c>
      <c r="V9" s="12" t="s">
        <v>44</v>
      </c>
      <c r="W9" s="12" t="s">
        <v>45</v>
      </c>
      <c r="X9" s="12" t="s">
        <v>46</v>
      </c>
      <c r="Y9" s="12" t="s">
        <v>47</v>
      </c>
      <c r="Z9" s="12" t="s">
        <v>48</v>
      </c>
      <c r="AA9" s="12" t="s">
        <v>49</v>
      </c>
      <c r="AB9" s="12" t="s">
        <v>50</v>
      </c>
      <c r="AC9" s="12" t="s">
        <v>51</v>
      </c>
      <c r="AD9" s="12" t="s">
        <v>52</v>
      </c>
      <c r="AE9" s="12" t="s">
        <v>53</v>
      </c>
      <c r="AF9" s="12" t="s">
        <v>54</v>
      </c>
      <c r="AG9" s="12" t="s">
        <v>55</v>
      </c>
      <c r="AH9" s="12" t="s">
        <v>56</v>
      </c>
      <c r="AI9" s="12" t="s">
        <v>57</v>
      </c>
      <c r="AJ9" s="12" t="s">
        <v>58</v>
      </c>
      <c r="AK9" s="12" t="s">
        <v>59</v>
      </c>
      <c r="AL9" s="12" t="s">
        <v>60</v>
      </c>
      <c r="AM9" s="12" t="s">
        <v>61</v>
      </c>
      <c r="AN9" s="12" t="s">
        <v>62</v>
      </c>
      <c r="AO9" s="12" t="s">
        <v>63</v>
      </c>
      <c r="AP9" s="12" t="s">
        <v>64</v>
      </c>
      <c r="AQ9" s="12" t="s">
        <v>65</v>
      </c>
      <c r="AR9" s="12" t="s">
        <v>66</v>
      </c>
      <c r="AS9" s="12" t="s">
        <v>67</v>
      </c>
      <c r="AT9" s="12" t="s">
        <v>68</v>
      </c>
      <c r="AU9" s="12" t="s">
        <v>69</v>
      </c>
      <c r="AV9" s="12" t="s">
        <v>70</v>
      </c>
      <c r="AW9" s="12" t="s">
        <v>71</v>
      </c>
      <c r="AX9" s="12" t="s">
        <v>72</v>
      </c>
      <c r="AY9" s="12" t="s">
        <v>73</v>
      </c>
      <c r="AZ9" s="12" t="s">
        <v>74</v>
      </c>
      <c r="BA9" s="12" t="s">
        <v>75</v>
      </c>
      <c r="BB9" s="12" t="s">
        <v>76</v>
      </c>
      <c r="BC9" s="12" t="s">
        <v>77</v>
      </c>
      <c r="BD9" s="12" t="s">
        <v>78</v>
      </c>
      <c r="BE9" s="12" t="s">
        <v>79</v>
      </c>
      <c r="BF9" s="12" t="s">
        <v>80</v>
      </c>
      <c r="BG9" s="12" t="s">
        <v>81</v>
      </c>
      <c r="BH9" s="12" t="s">
        <v>82</v>
      </c>
      <c r="BI9" s="12" t="s">
        <v>83</v>
      </c>
      <c r="BJ9" s="12" t="s">
        <v>84</v>
      </c>
      <c r="BK9" s="12" t="s">
        <v>85</v>
      </c>
      <c r="BL9" s="12" t="s">
        <v>86</v>
      </c>
      <c r="BM9" s="12" t="s">
        <v>87</v>
      </c>
      <c r="BN9" s="12" t="s">
        <v>88</v>
      </c>
      <c r="BO9" s="12" t="s">
        <v>89</v>
      </c>
      <c r="BP9" s="12" t="s">
        <v>90</v>
      </c>
      <c r="BQ9" s="12" t="s">
        <v>91</v>
      </c>
      <c r="BR9" s="12" t="s">
        <v>92</v>
      </c>
      <c r="BS9" s="12" t="s">
        <v>93</v>
      </c>
      <c r="BT9" s="12" t="s">
        <v>94</v>
      </c>
      <c r="BU9" s="12" t="s">
        <v>95</v>
      </c>
      <c r="BV9" s="12" t="s">
        <v>96</v>
      </c>
      <c r="BW9" s="12" t="s">
        <v>97</v>
      </c>
      <c r="BX9" s="12" t="s">
        <v>98</v>
      </c>
      <c r="BY9" s="12" t="s">
        <v>99</v>
      </c>
      <c r="BZ9" s="12" t="s">
        <v>100</v>
      </c>
      <c r="CA9" s="12" t="s">
        <v>101</v>
      </c>
      <c r="CB9" s="12" t="s">
        <v>102</v>
      </c>
      <c r="CC9" s="17" t="s">
        <v>103</v>
      </c>
      <c r="CD9" s="17" t="s">
        <v>104</v>
      </c>
      <c r="CE9" s="17" t="s">
        <v>105</v>
      </c>
      <c r="CF9" s="17" t="s">
        <v>106</v>
      </c>
      <c r="CG9" s="17" t="s">
        <v>107</v>
      </c>
      <c r="CH9" s="12" t="s">
        <v>108</v>
      </c>
      <c r="CI9" s="12" t="s">
        <v>109</v>
      </c>
      <c r="CJ9" s="12" t="s">
        <v>110</v>
      </c>
      <c r="CK9" s="12" t="s">
        <v>111</v>
      </c>
      <c r="CL9" s="12" t="s">
        <v>112</v>
      </c>
      <c r="CM9" s="12" t="s">
        <v>113</v>
      </c>
      <c r="CN9" s="12" t="s">
        <v>114</v>
      </c>
      <c r="CO9" s="12" t="s">
        <v>115</v>
      </c>
      <c r="CP9" s="12" t="s">
        <v>116</v>
      </c>
      <c r="CQ9" s="12" t="s">
        <v>117</v>
      </c>
      <c r="CR9" s="12" t="s">
        <v>118</v>
      </c>
      <c r="CS9" s="12" t="s">
        <v>119</v>
      </c>
      <c r="CT9" s="12" t="s">
        <v>120</v>
      </c>
      <c r="CU9" s="12" t="s">
        <v>121</v>
      </c>
      <c r="CV9" s="12" t="s">
        <v>122</v>
      </c>
      <c r="CW9" s="12" t="s">
        <v>123</v>
      </c>
      <c r="CX9" s="12" t="s">
        <v>124</v>
      </c>
      <c r="CY9" s="12" t="s">
        <v>125</v>
      </c>
      <c r="CZ9" s="12" t="s">
        <v>126</v>
      </c>
      <c r="DA9" s="12" t="s">
        <v>127</v>
      </c>
      <c r="DB9" s="12" t="s">
        <v>128</v>
      </c>
      <c r="DC9" s="12" t="s">
        <v>129</v>
      </c>
      <c r="DD9" s="12" t="s">
        <v>130</v>
      </c>
      <c r="DE9" s="12" t="s">
        <v>131</v>
      </c>
      <c r="DF9" s="12" t="s">
        <v>132</v>
      </c>
      <c r="DG9" s="12" t="s">
        <v>133</v>
      </c>
      <c r="DH9" s="12" t="s">
        <v>134</v>
      </c>
      <c r="DI9" s="12" t="s">
        <v>135</v>
      </c>
      <c r="DJ9" s="12" t="s">
        <v>136</v>
      </c>
      <c r="DK9" s="12" t="s">
        <v>137</v>
      </c>
      <c r="DL9" s="12" t="s">
        <v>138</v>
      </c>
      <c r="DM9" s="12" t="s">
        <v>139</v>
      </c>
      <c r="DN9" s="12" t="s">
        <v>140</v>
      </c>
      <c r="DO9" s="12" t="s">
        <v>141</v>
      </c>
      <c r="DP9" s="12" t="s">
        <v>142</v>
      </c>
      <c r="DQ9" s="12" t="s">
        <v>143</v>
      </c>
      <c r="DR9" s="12" t="s">
        <v>144</v>
      </c>
    </row>
    <row r="10" spans="1:122" x14ac:dyDescent="0.25">
      <c r="A10" t="s">
        <v>145</v>
      </c>
      <c r="B10" t="s">
        <v>146</v>
      </c>
      <c r="C10" t="s">
        <v>147</v>
      </c>
      <c r="D10" t="s">
        <v>147</v>
      </c>
      <c r="E10">
        <v>0</v>
      </c>
      <c r="F10">
        <v>0</v>
      </c>
      <c r="J10">
        <v>5</v>
      </c>
      <c r="K10">
        <v>2</v>
      </c>
      <c r="L10">
        <v>7</v>
      </c>
      <c r="M10">
        <v>5</v>
      </c>
      <c r="N10">
        <v>0</v>
      </c>
      <c r="O10">
        <v>5</v>
      </c>
      <c r="P10">
        <v>0</v>
      </c>
      <c r="Q10">
        <v>5</v>
      </c>
      <c r="R10">
        <v>0</v>
      </c>
      <c r="S10">
        <v>5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4475</v>
      </c>
      <c r="AA10">
        <v>1900</v>
      </c>
      <c r="AB10">
        <v>6375</v>
      </c>
      <c r="AC10">
        <v>0</v>
      </c>
      <c r="AD10">
        <v>0</v>
      </c>
      <c r="AE10">
        <v>1600817</v>
      </c>
      <c r="AF10">
        <v>0</v>
      </c>
      <c r="AG10">
        <v>1600817</v>
      </c>
      <c r="AH10">
        <v>765312</v>
      </c>
      <c r="AI10">
        <v>835505</v>
      </c>
      <c r="AJ10">
        <v>730000</v>
      </c>
      <c r="AK10">
        <v>368943.14</v>
      </c>
      <c r="AL10">
        <v>2163.02</v>
      </c>
      <c r="AM10">
        <v>0</v>
      </c>
      <c r="AN10">
        <v>3930.5</v>
      </c>
      <c r="AO10">
        <v>36299.339999999997</v>
      </c>
      <c r="AP10">
        <v>411336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8558360.9700000007</v>
      </c>
      <c r="AW10">
        <v>0</v>
      </c>
      <c r="AX10">
        <v>3931.61</v>
      </c>
      <c r="AY10">
        <v>0</v>
      </c>
      <c r="AZ10">
        <v>517265.3</v>
      </c>
      <c r="BA10">
        <v>313494.12</v>
      </c>
      <c r="BB10">
        <v>9393052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6282124.3499999996</v>
      </c>
      <c r="BI10">
        <v>0</v>
      </c>
      <c r="BJ10">
        <v>0</v>
      </c>
      <c r="BK10">
        <v>0</v>
      </c>
      <c r="BL10">
        <v>454595.33</v>
      </c>
      <c r="BM10">
        <v>275512.32000000001</v>
      </c>
      <c r="BN10">
        <v>7012232</v>
      </c>
      <c r="BO10">
        <v>2280168.23</v>
      </c>
      <c r="BP10">
        <v>62669.97</v>
      </c>
      <c r="BQ10">
        <v>37981.800000000003</v>
      </c>
      <c r="BR10">
        <v>2578225</v>
      </c>
      <c r="BS10">
        <v>4817.9799999999996</v>
      </c>
      <c r="BT10">
        <v>0</v>
      </c>
      <c r="BU10">
        <v>65813.42</v>
      </c>
      <c r="BV10">
        <v>26913.599999999999</v>
      </c>
      <c r="BW10">
        <v>2675770</v>
      </c>
      <c r="BX10">
        <v>1432</v>
      </c>
      <c r="BY10">
        <v>0</v>
      </c>
      <c r="BZ10">
        <v>0</v>
      </c>
      <c r="CA10">
        <v>0</v>
      </c>
      <c r="CB10">
        <v>1432</v>
      </c>
      <c r="CC10" s="14">
        <v>0</v>
      </c>
      <c r="CD10" s="14">
        <v>0</v>
      </c>
      <c r="CE10" s="14">
        <v>0</v>
      </c>
      <c r="CF10" s="14">
        <v>0</v>
      </c>
      <c r="CG10" s="14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2677202</v>
      </c>
      <c r="CO10">
        <v>0</v>
      </c>
      <c r="CP10">
        <v>65522.76</v>
      </c>
      <c r="CQ10">
        <v>1276.6500000000001</v>
      </c>
      <c r="CR10">
        <v>0</v>
      </c>
      <c r="CS10">
        <v>787.05</v>
      </c>
      <c r="CT10">
        <v>47367.54</v>
      </c>
      <c r="CU10">
        <v>114954</v>
      </c>
      <c r="CV10">
        <v>0</v>
      </c>
      <c r="CW10">
        <v>71.428571428571402</v>
      </c>
      <c r="CX10">
        <v>100</v>
      </c>
      <c r="CY10">
        <v>0</v>
      </c>
      <c r="CZ10">
        <v>100</v>
      </c>
      <c r="DA10">
        <v>0</v>
      </c>
      <c r="DB10">
        <v>14.9056233315544</v>
      </c>
      <c r="DC10">
        <v>14.9056233315544</v>
      </c>
      <c r="DD10">
        <v>6679941.0043843295</v>
      </c>
      <c r="DE10">
        <v>228016823</v>
      </c>
      <c r="DF10">
        <v>307.27121771853302</v>
      </c>
      <c r="DG10">
        <v>0</v>
      </c>
      <c r="DH10">
        <v>5.7417344861205005E-4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</row>
    <row r="11" spans="1:122" x14ac:dyDescent="0.25">
      <c r="A11" t="s">
        <v>145</v>
      </c>
      <c r="B11" t="s">
        <v>146</v>
      </c>
      <c r="C11" t="s">
        <v>148</v>
      </c>
      <c r="D11" t="s">
        <v>149</v>
      </c>
      <c r="E11">
        <v>0</v>
      </c>
      <c r="F11">
        <v>0</v>
      </c>
      <c r="J11">
        <v>3</v>
      </c>
      <c r="K11">
        <v>0</v>
      </c>
      <c r="L11">
        <v>3</v>
      </c>
      <c r="M11">
        <v>3</v>
      </c>
      <c r="N11">
        <v>0</v>
      </c>
      <c r="O11">
        <v>3</v>
      </c>
      <c r="P11">
        <v>1</v>
      </c>
      <c r="Q11">
        <v>3</v>
      </c>
      <c r="R11">
        <v>0</v>
      </c>
      <c r="S11">
        <v>3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150</v>
      </c>
      <c r="AA11">
        <v>0</v>
      </c>
      <c r="AB11">
        <v>150</v>
      </c>
      <c r="AC11">
        <v>0</v>
      </c>
      <c r="AD11">
        <v>0</v>
      </c>
      <c r="AE11">
        <v>11171.75</v>
      </c>
      <c r="AF11">
        <v>0</v>
      </c>
      <c r="AG11">
        <v>11171.75</v>
      </c>
      <c r="AH11">
        <v>0</v>
      </c>
      <c r="AI11">
        <v>11171.75</v>
      </c>
      <c r="AJ11">
        <v>0</v>
      </c>
      <c r="AK11">
        <v>1024686.65</v>
      </c>
      <c r="AL11">
        <v>54154.52</v>
      </c>
      <c r="AM11">
        <v>0</v>
      </c>
      <c r="AN11">
        <v>47515.14</v>
      </c>
      <c r="AO11">
        <v>20379.689999999999</v>
      </c>
      <c r="AP11">
        <v>1146736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138666.54999999999</v>
      </c>
      <c r="AW11">
        <v>0</v>
      </c>
      <c r="AX11">
        <v>12009.87</v>
      </c>
      <c r="AY11">
        <v>0</v>
      </c>
      <c r="AZ11">
        <v>7138.75</v>
      </c>
      <c r="BA11">
        <v>4021.83</v>
      </c>
      <c r="BB11">
        <v>161837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15929.76</v>
      </c>
      <c r="BI11">
        <v>0</v>
      </c>
      <c r="BJ11">
        <v>1933.24</v>
      </c>
      <c r="BK11">
        <v>0</v>
      </c>
      <c r="BL11">
        <v>0</v>
      </c>
      <c r="BM11">
        <v>0</v>
      </c>
      <c r="BN11">
        <v>17863</v>
      </c>
      <c r="BO11">
        <v>132813.42000000001</v>
      </c>
      <c r="BP11">
        <v>7138.75</v>
      </c>
      <c r="BQ11">
        <v>4021.83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 s="14">
        <v>0</v>
      </c>
      <c r="CD11" s="14">
        <v>0</v>
      </c>
      <c r="CE11" s="14">
        <v>0</v>
      </c>
      <c r="CF11" s="14">
        <v>0</v>
      </c>
      <c r="CG11" s="14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1147423.44</v>
      </c>
      <c r="CQ11">
        <v>64231.15</v>
      </c>
      <c r="CR11">
        <v>0</v>
      </c>
      <c r="CS11">
        <v>54653.89</v>
      </c>
      <c r="CT11">
        <v>24401.52</v>
      </c>
      <c r="CU11">
        <v>1290710</v>
      </c>
      <c r="CV11">
        <v>0</v>
      </c>
      <c r="CW11">
        <v>100</v>
      </c>
      <c r="CX11">
        <v>100</v>
      </c>
      <c r="CY11">
        <v>33.3333333333333</v>
      </c>
      <c r="CZ11">
        <v>100</v>
      </c>
      <c r="DA11">
        <v>0</v>
      </c>
      <c r="DB11">
        <v>0</v>
      </c>
      <c r="DC11">
        <v>0</v>
      </c>
      <c r="DD11">
        <v>121165477.187436</v>
      </c>
      <c r="DE11">
        <v>13281342</v>
      </c>
      <c r="DF11">
        <v>0</v>
      </c>
      <c r="DG11">
        <v>0</v>
      </c>
      <c r="DH11">
        <v>2.6853447311298601E-2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</row>
    <row r="12" spans="1:122" x14ac:dyDescent="0.25">
      <c r="A12" t="s">
        <v>145</v>
      </c>
      <c r="B12" t="s">
        <v>146</v>
      </c>
      <c r="C12" t="s">
        <v>150</v>
      </c>
      <c r="D12" t="s">
        <v>150</v>
      </c>
      <c r="E12">
        <v>0</v>
      </c>
      <c r="F12">
        <v>0</v>
      </c>
      <c r="J12">
        <v>0</v>
      </c>
      <c r="K12">
        <v>2</v>
      </c>
      <c r="L12">
        <v>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3650</v>
      </c>
      <c r="AB12">
        <v>3650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 s="14">
        <v>0</v>
      </c>
      <c r="CD12" s="14">
        <v>0</v>
      </c>
      <c r="CE12" s="14">
        <v>0</v>
      </c>
      <c r="CF12" s="14">
        <v>0</v>
      </c>
      <c r="CG12" s="14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</row>
    <row r="13" spans="1:122" x14ac:dyDescent="0.25">
      <c r="A13" t="s">
        <v>145</v>
      </c>
      <c r="B13" t="s">
        <v>151</v>
      </c>
      <c r="C13" t="s">
        <v>152</v>
      </c>
      <c r="D13" t="s">
        <v>152</v>
      </c>
      <c r="E13">
        <v>0</v>
      </c>
      <c r="F13">
        <v>0</v>
      </c>
      <c r="J13">
        <v>25901</v>
      </c>
      <c r="K13">
        <v>3802</v>
      </c>
      <c r="L13">
        <v>29703</v>
      </c>
      <c r="M13">
        <v>25901</v>
      </c>
      <c r="N13">
        <v>0</v>
      </c>
      <c r="O13">
        <v>25901</v>
      </c>
      <c r="P13">
        <v>212</v>
      </c>
      <c r="Q13">
        <v>25899</v>
      </c>
      <c r="R13">
        <v>2</v>
      </c>
      <c r="S13">
        <v>25901</v>
      </c>
      <c r="T13">
        <v>6512.25</v>
      </c>
      <c r="U13">
        <v>824.12</v>
      </c>
      <c r="V13">
        <v>7336.37</v>
      </c>
      <c r="W13">
        <v>19</v>
      </c>
      <c r="X13">
        <v>0</v>
      </c>
      <c r="Y13">
        <v>19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773549.228</v>
      </c>
      <c r="AF13">
        <v>0</v>
      </c>
      <c r="AG13">
        <v>773549.228</v>
      </c>
      <c r="AH13">
        <v>1618.51</v>
      </c>
      <c r="AI13">
        <v>771930.71799999999</v>
      </c>
      <c r="AJ13">
        <v>0</v>
      </c>
      <c r="AK13">
        <v>27720859.32</v>
      </c>
      <c r="AL13">
        <v>21847144.25</v>
      </c>
      <c r="AM13">
        <v>0</v>
      </c>
      <c r="AN13">
        <v>2832952.83</v>
      </c>
      <c r="AO13">
        <v>97082.73</v>
      </c>
      <c r="AP13">
        <v>52498039.130000003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8712416.2300000004</v>
      </c>
      <c r="AW13">
        <v>112459.7</v>
      </c>
      <c r="AX13">
        <v>274940.59999999998</v>
      </c>
      <c r="AY13">
        <v>0</v>
      </c>
      <c r="AZ13">
        <v>403791.35</v>
      </c>
      <c r="BA13">
        <v>278477.5</v>
      </c>
      <c r="BB13">
        <v>9782085.3800000008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18790.400000000001</v>
      </c>
      <c r="BI13">
        <v>105.4</v>
      </c>
      <c r="BJ13">
        <v>172.28</v>
      </c>
      <c r="BK13">
        <v>0</v>
      </c>
      <c r="BL13">
        <v>844.86</v>
      </c>
      <c r="BM13">
        <v>582.66</v>
      </c>
      <c r="BN13">
        <v>20495.599999999999</v>
      </c>
      <c r="BO13">
        <v>9080748.4499999993</v>
      </c>
      <c r="BP13">
        <v>402946.49</v>
      </c>
      <c r="BQ13">
        <v>277894.84000000003</v>
      </c>
      <c r="BR13">
        <v>961806.63</v>
      </c>
      <c r="BS13">
        <v>173674.63</v>
      </c>
      <c r="BT13">
        <v>0</v>
      </c>
      <c r="BU13">
        <v>102446.72</v>
      </c>
      <c r="BV13">
        <v>28041.02</v>
      </c>
      <c r="BW13">
        <v>1265969</v>
      </c>
      <c r="BX13">
        <v>7864330.9699999997</v>
      </c>
      <c r="BY13">
        <v>0</v>
      </c>
      <c r="BZ13">
        <v>353568.35</v>
      </c>
      <c r="CA13">
        <v>243839.46</v>
      </c>
      <c r="CB13">
        <v>8461738.7799999993</v>
      </c>
      <c r="CC13" s="14">
        <v>0</v>
      </c>
      <c r="CD13" s="14">
        <v>0</v>
      </c>
      <c r="CE13" s="14">
        <v>0</v>
      </c>
      <c r="CF13" s="14">
        <v>0</v>
      </c>
      <c r="CG13" s="14">
        <v>20000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9727707.7799999993</v>
      </c>
      <c r="CO13">
        <v>0</v>
      </c>
      <c r="CP13">
        <v>27680701.850000001</v>
      </c>
      <c r="CQ13">
        <v>21948237.940000001</v>
      </c>
      <c r="CR13">
        <v>0</v>
      </c>
      <c r="CS13">
        <v>2779884.25</v>
      </c>
      <c r="CT13">
        <v>103097.09</v>
      </c>
      <c r="CU13">
        <v>52511921.130000003</v>
      </c>
      <c r="CV13">
        <v>0</v>
      </c>
      <c r="CW13">
        <v>87.199946133387201</v>
      </c>
      <c r="CX13">
        <v>99.992278290413495</v>
      </c>
      <c r="CY13">
        <v>0.81850121616925997</v>
      </c>
      <c r="CZ13">
        <v>100</v>
      </c>
      <c r="DA13">
        <v>0</v>
      </c>
      <c r="DB13">
        <v>6.8451101127023</v>
      </c>
      <c r="DC13">
        <v>6.8451101127023</v>
      </c>
      <c r="DD13">
        <v>4962893994.0308704</v>
      </c>
      <c r="DE13">
        <v>908074845</v>
      </c>
      <c r="DF13">
        <v>163.657199073567</v>
      </c>
      <c r="DG13">
        <v>0</v>
      </c>
      <c r="DH13">
        <v>3.3483324735475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</row>
    <row r="14" spans="1:122" x14ac:dyDescent="0.25">
      <c r="A14" t="s">
        <v>145</v>
      </c>
      <c r="B14" t="s">
        <v>151</v>
      </c>
      <c r="C14" t="s">
        <v>153</v>
      </c>
      <c r="D14" t="s">
        <v>153</v>
      </c>
      <c r="E14">
        <v>0</v>
      </c>
      <c r="F14">
        <v>0</v>
      </c>
      <c r="J14">
        <v>28</v>
      </c>
      <c r="K14">
        <v>3</v>
      </c>
      <c r="L14">
        <v>31</v>
      </c>
      <c r="M14">
        <v>28</v>
      </c>
      <c r="N14">
        <v>0</v>
      </c>
      <c r="O14">
        <v>28</v>
      </c>
      <c r="P14">
        <v>0</v>
      </c>
      <c r="Q14">
        <v>28</v>
      </c>
      <c r="R14">
        <v>0</v>
      </c>
      <c r="S14">
        <v>28</v>
      </c>
      <c r="T14">
        <v>69.86</v>
      </c>
      <c r="U14">
        <v>0.66</v>
      </c>
      <c r="V14">
        <v>70.52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1246.27</v>
      </c>
      <c r="AF14">
        <v>0</v>
      </c>
      <c r="AG14">
        <v>1246.27</v>
      </c>
      <c r="AH14">
        <v>0</v>
      </c>
      <c r="AI14">
        <v>1246.27</v>
      </c>
      <c r="AJ14">
        <v>0</v>
      </c>
      <c r="AK14">
        <v>3475.69</v>
      </c>
      <c r="AL14">
        <v>120.46</v>
      </c>
      <c r="AM14">
        <v>0</v>
      </c>
      <c r="AN14">
        <v>15.29</v>
      </c>
      <c r="AO14">
        <v>163.56</v>
      </c>
      <c r="AP14">
        <v>3775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23665</v>
      </c>
      <c r="AW14">
        <v>25.9</v>
      </c>
      <c r="AX14">
        <v>67.319999999999993</v>
      </c>
      <c r="AY14">
        <v>0</v>
      </c>
      <c r="AZ14">
        <v>757.12</v>
      </c>
      <c r="BA14">
        <v>448.66</v>
      </c>
      <c r="BB14">
        <v>24964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23758.22</v>
      </c>
      <c r="BP14">
        <v>757.12</v>
      </c>
      <c r="BQ14">
        <v>448.66</v>
      </c>
      <c r="BR14">
        <v>24011.82</v>
      </c>
      <c r="BS14">
        <v>90.53</v>
      </c>
      <c r="BT14">
        <v>0</v>
      </c>
      <c r="BU14">
        <v>756.47</v>
      </c>
      <c r="BV14">
        <v>520.17999999999995</v>
      </c>
      <c r="BW14">
        <v>25379</v>
      </c>
      <c r="BX14">
        <v>0</v>
      </c>
      <c r="BY14">
        <v>0</v>
      </c>
      <c r="BZ14">
        <v>0</v>
      </c>
      <c r="CA14">
        <v>0</v>
      </c>
      <c r="CB14">
        <v>0</v>
      </c>
      <c r="CC14" s="14">
        <v>0</v>
      </c>
      <c r="CD14" s="14">
        <v>0</v>
      </c>
      <c r="CE14" s="14">
        <v>0</v>
      </c>
      <c r="CF14" s="14">
        <v>0</v>
      </c>
      <c r="CG14" s="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25379</v>
      </c>
      <c r="CO14">
        <v>0</v>
      </c>
      <c r="CP14">
        <v>3154.77</v>
      </c>
      <c r="CQ14">
        <v>97.25</v>
      </c>
      <c r="CR14">
        <v>0</v>
      </c>
      <c r="CS14">
        <v>15.94</v>
      </c>
      <c r="CT14">
        <v>92.04</v>
      </c>
      <c r="CU14">
        <v>3360</v>
      </c>
      <c r="CV14">
        <v>0</v>
      </c>
      <c r="CW14">
        <v>90.322580645161295</v>
      </c>
      <c r="CX14">
        <v>100</v>
      </c>
      <c r="CY14">
        <v>0</v>
      </c>
      <c r="CZ14">
        <v>100</v>
      </c>
      <c r="DA14">
        <v>0</v>
      </c>
      <c r="DB14">
        <v>52.189023010960497</v>
      </c>
      <c r="DC14">
        <v>52.189023010960497</v>
      </c>
      <c r="DD14">
        <v>325202.03277879499</v>
      </c>
      <c r="DE14">
        <v>2375822</v>
      </c>
      <c r="DF14">
        <v>2036.39660747671</v>
      </c>
      <c r="DG14">
        <v>0</v>
      </c>
      <c r="DH14">
        <v>2.24670416522904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</row>
    <row r="15" spans="1:122" x14ac:dyDescent="0.25">
      <c r="A15" t="s">
        <v>145</v>
      </c>
      <c r="B15" t="s">
        <v>151</v>
      </c>
      <c r="C15" t="s">
        <v>154</v>
      </c>
      <c r="D15" t="s">
        <v>154</v>
      </c>
      <c r="E15">
        <v>0</v>
      </c>
      <c r="F15">
        <v>0</v>
      </c>
      <c r="J15">
        <v>1536</v>
      </c>
      <c r="K15">
        <v>203</v>
      </c>
      <c r="L15">
        <v>1739</v>
      </c>
      <c r="M15">
        <v>1536</v>
      </c>
      <c r="N15">
        <v>0</v>
      </c>
      <c r="O15">
        <v>1536</v>
      </c>
      <c r="P15">
        <v>9</v>
      </c>
      <c r="Q15">
        <v>1536</v>
      </c>
      <c r="R15">
        <v>0</v>
      </c>
      <c r="S15">
        <v>1536</v>
      </c>
      <c r="T15">
        <v>1737.46</v>
      </c>
      <c r="U15">
        <v>173.43</v>
      </c>
      <c r="V15">
        <v>1910.89</v>
      </c>
      <c r="W15">
        <v>8</v>
      </c>
      <c r="X15">
        <v>0</v>
      </c>
      <c r="Y15">
        <v>8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134329.80300000001</v>
      </c>
      <c r="AF15">
        <v>0</v>
      </c>
      <c r="AG15">
        <v>134329.80300000001</v>
      </c>
      <c r="AH15">
        <v>4156.49</v>
      </c>
      <c r="AI15">
        <v>130173.31299999999</v>
      </c>
      <c r="AJ15">
        <v>0</v>
      </c>
      <c r="AK15">
        <v>705532.52</v>
      </c>
      <c r="AL15">
        <v>33217.22</v>
      </c>
      <c r="AM15">
        <v>0</v>
      </c>
      <c r="AN15">
        <v>11353.78</v>
      </c>
      <c r="AO15">
        <v>26816.71</v>
      </c>
      <c r="AP15">
        <v>776920.23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1538630.3</v>
      </c>
      <c r="AW15">
        <v>4366.3999999999996</v>
      </c>
      <c r="AX15">
        <v>8562.49</v>
      </c>
      <c r="AY15">
        <v>0</v>
      </c>
      <c r="AZ15">
        <v>84627.87</v>
      </c>
      <c r="BA15">
        <v>48358.71</v>
      </c>
      <c r="BB15">
        <v>1684545.77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38589.230000000003</v>
      </c>
      <c r="BI15">
        <v>11.4</v>
      </c>
      <c r="BJ15">
        <v>29.44</v>
      </c>
      <c r="BK15">
        <v>0</v>
      </c>
      <c r="BL15">
        <v>2618.59</v>
      </c>
      <c r="BM15">
        <v>1496.34</v>
      </c>
      <c r="BN15">
        <v>42745</v>
      </c>
      <c r="BO15">
        <v>1512929.12</v>
      </c>
      <c r="BP15">
        <v>82009.279999999999</v>
      </c>
      <c r="BQ15">
        <v>46862.37</v>
      </c>
      <c r="BR15">
        <v>1539488.24</v>
      </c>
      <c r="BS15">
        <v>8772.0499999999993</v>
      </c>
      <c r="BT15">
        <v>0</v>
      </c>
      <c r="BU15">
        <v>84474.31</v>
      </c>
      <c r="BV15">
        <v>49165.84</v>
      </c>
      <c r="BW15">
        <v>1681900.44</v>
      </c>
      <c r="BX15">
        <v>0</v>
      </c>
      <c r="BY15">
        <v>0</v>
      </c>
      <c r="BZ15">
        <v>0</v>
      </c>
      <c r="CA15">
        <v>0</v>
      </c>
      <c r="CB15">
        <v>0</v>
      </c>
      <c r="CC15" s="14">
        <v>0</v>
      </c>
      <c r="CD15" s="14">
        <v>0</v>
      </c>
      <c r="CE15" s="14">
        <v>0</v>
      </c>
      <c r="CF15" s="14">
        <v>0</v>
      </c>
      <c r="CG15" s="14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1681900.44</v>
      </c>
      <c r="CO15">
        <v>0</v>
      </c>
      <c r="CP15">
        <v>670440.35</v>
      </c>
      <c r="CQ15">
        <v>32978.22</v>
      </c>
      <c r="CR15">
        <v>0</v>
      </c>
      <c r="CS15">
        <v>8888.75</v>
      </c>
      <c r="CT15">
        <v>24513.24</v>
      </c>
      <c r="CU15">
        <v>736820.56</v>
      </c>
      <c r="CV15">
        <v>0</v>
      </c>
      <c r="CW15">
        <v>88.326624496837297</v>
      </c>
      <c r="CX15">
        <v>100</v>
      </c>
      <c r="CY15">
        <v>0.5859375</v>
      </c>
      <c r="CZ15">
        <v>100</v>
      </c>
      <c r="DA15">
        <v>0</v>
      </c>
      <c r="DB15">
        <v>52.181463360144598</v>
      </c>
      <c r="DC15">
        <v>52.181463360144598</v>
      </c>
      <c r="DD15">
        <v>70341857.275776103</v>
      </c>
      <c r="DE15">
        <v>151292912</v>
      </c>
      <c r="DF15">
        <v>1252.0679718409201</v>
      </c>
      <c r="DG15">
        <v>0</v>
      </c>
      <c r="DH15">
        <v>1.1434543680526399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</row>
    <row r="16" spans="1:122" x14ac:dyDescent="0.25">
      <c r="A16" t="s">
        <v>145</v>
      </c>
      <c r="B16" t="s">
        <v>151</v>
      </c>
      <c r="C16" t="s">
        <v>154</v>
      </c>
      <c r="D16" t="s">
        <v>155</v>
      </c>
      <c r="E16">
        <v>0</v>
      </c>
      <c r="F16">
        <v>0</v>
      </c>
      <c r="J16">
        <v>7</v>
      </c>
      <c r="K16">
        <v>0</v>
      </c>
      <c r="L16">
        <v>7</v>
      </c>
      <c r="M16">
        <v>7</v>
      </c>
      <c r="N16">
        <v>0</v>
      </c>
      <c r="O16">
        <v>7</v>
      </c>
      <c r="P16">
        <v>0</v>
      </c>
      <c r="Q16">
        <v>7</v>
      </c>
      <c r="R16">
        <v>0</v>
      </c>
      <c r="S16">
        <v>7</v>
      </c>
      <c r="T16">
        <v>48.36</v>
      </c>
      <c r="U16">
        <v>0</v>
      </c>
      <c r="V16">
        <v>48.36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1639.231</v>
      </c>
      <c r="AF16">
        <v>0</v>
      </c>
      <c r="AG16">
        <v>1639.231</v>
      </c>
      <c r="AH16">
        <v>0</v>
      </c>
      <c r="AI16">
        <v>1639.231</v>
      </c>
      <c r="AJ16">
        <v>0</v>
      </c>
      <c r="AK16">
        <v>-1091.92</v>
      </c>
      <c r="AL16">
        <v>37.89</v>
      </c>
      <c r="AM16">
        <v>0</v>
      </c>
      <c r="AN16">
        <v>0</v>
      </c>
      <c r="AO16">
        <v>8175.36</v>
      </c>
      <c r="AP16">
        <v>7121.33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22099.200000000001</v>
      </c>
      <c r="AW16">
        <v>0</v>
      </c>
      <c r="AX16">
        <v>0</v>
      </c>
      <c r="AY16">
        <v>0</v>
      </c>
      <c r="AZ16">
        <v>1032.72</v>
      </c>
      <c r="BA16">
        <v>590.12</v>
      </c>
      <c r="BB16">
        <v>23722.04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22099.200000000001</v>
      </c>
      <c r="BP16">
        <v>1032.72</v>
      </c>
      <c r="BQ16">
        <v>590.12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22098.53</v>
      </c>
      <c r="BY16">
        <v>0</v>
      </c>
      <c r="BZ16">
        <v>1032.72</v>
      </c>
      <c r="CA16">
        <v>0</v>
      </c>
      <c r="CB16">
        <v>23131.25</v>
      </c>
      <c r="CC16" s="14">
        <v>0</v>
      </c>
      <c r="CD16" s="14">
        <v>0</v>
      </c>
      <c r="CE16" s="14">
        <v>0</v>
      </c>
      <c r="CF16" s="14">
        <v>0</v>
      </c>
      <c r="CG16" s="14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23131.25</v>
      </c>
      <c r="CO16">
        <v>0</v>
      </c>
      <c r="CP16">
        <v>-1091.25</v>
      </c>
      <c r="CQ16">
        <v>37.89</v>
      </c>
      <c r="CR16">
        <v>0</v>
      </c>
      <c r="CS16">
        <v>0</v>
      </c>
      <c r="CT16">
        <v>8765.48</v>
      </c>
      <c r="CU16">
        <v>7712.12</v>
      </c>
      <c r="CV16">
        <v>0</v>
      </c>
      <c r="CW16">
        <v>100</v>
      </c>
      <c r="CX16">
        <v>100</v>
      </c>
      <c r="CY16">
        <v>0</v>
      </c>
      <c r="CZ16">
        <v>100</v>
      </c>
      <c r="DA16">
        <v>0</v>
      </c>
      <c r="DB16">
        <v>0</v>
      </c>
      <c r="DC16">
        <v>0</v>
      </c>
      <c r="DD16">
        <v>-105336</v>
      </c>
      <c r="DE16">
        <v>2209920</v>
      </c>
      <c r="DF16">
        <v>0</v>
      </c>
      <c r="DG16">
        <v>0</v>
      </c>
      <c r="DH16">
        <v>0.42702950346839502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</row>
    <row r="17" spans="1:122" x14ac:dyDescent="0.25">
      <c r="A17" t="s">
        <v>145</v>
      </c>
      <c r="B17" t="s">
        <v>151</v>
      </c>
      <c r="C17" t="s">
        <v>156</v>
      </c>
      <c r="D17" t="s">
        <v>156</v>
      </c>
      <c r="E17">
        <v>0</v>
      </c>
      <c r="F17">
        <v>0</v>
      </c>
      <c r="J17">
        <v>0</v>
      </c>
      <c r="K17">
        <v>1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0.04</v>
      </c>
      <c r="V17">
        <v>0.04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</row>
    <row r="18" spans="1:122" x14ac:dyDescent="0.25">
      <c r="A18" t="s">
        <v>145</v>
      </c>
      <c r="B18" t="s">
        <v>151</v>
      </c>
      <c r="C18" t="s">
        <v>157</v>
      </c>
      <c r="D18" t="s">
        <v>157</v>
      </c>
      <c r="E18">
        <v>0</v>
      </c>
      <c r="F18">
        <v>0</v>
      </c>
      <c r="J18">
        <v>9170</v>
      </c>
      <c r="K18">
        <v>33</v>
      </c>
      <c r="L18">
        <v>9203</v>
      </c>
      <c r="M18">
        <v>1</v>
      </c>
      <c r="N18">
        <v>9169</v>
      </c>
      <c r="O18">
        <v>9170</v>
      </c>
      <c r="P18">
        <v>9170</v>
      </c>
      <c r="Q18">
        <v>9170</v>
      </c>
      <c r="R18">
        <v>0</v>
      </c>
      <c r="S18">
        <v>9170</v>
      </c>
      <c r="T18">
        <v>0</v>
      </c>
      <c r="U18">
        <v>0</v>
      </c>
      <c r="V18">
        <v>0</v>
      </c>
      <c r="W18">
        <v>68116.5</v>
      </c>
      <c r="X18">
        <v>160</v>
      </c>
      <c r="Y18">
        <v>68276.5</v>
      </c>
      <c r="Z18">
        <v>0</v>
      </c>
      <c r="AA18">
        <v>0</v>
      </c>
      <c r="AB18">
        <v>0</v>
      </c>
      <c r="AC18">
        <v>0</v>
      </c>
      <c r="AD18">
        <v>5833506.2290000003</v>
      </c>
      <c r="AE18">
        <v>0</v>
      </c>
      <c r="AF18">
        <v>0</v>
      </c>
      <c r="AG18">
        <v>5833506.2290000003</v>
      </c>
      <c r="AH18">
        <v>0</v>
      </c>
      <c r="AI18">
        <v>5833506.2290000003</v>
      </c>
      <c r="AJ18">
        <v>0</v>
      </c>
      <c r="AK18">
        <v>4321857.4460000005</v>
      </c>
      <c r="AL18">
        <v>7330819.3700000001</v>
      </c>
      <c r="AM18">
        <v>0</v>
      </c>
      <c r="AN18">
        <v>7.62</v>
      </c>
      <c r="AO18">
        <v>0</v>
      </c>
      <c r="AP18">
        <v>11652684.436000001</v>
      </c>
      <c r="AQ18">
        <v>50226475.072999999</v>
      </c>
      <c r="AR18">
        <v>0</v>
      </c>
      <c r="AS18">
        <v>0</v>
      </c>
      <c r="AT18">
        <v>2100062.227</v>
      </c>
      <c r="AU18">
        <v>52326537.299999997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50226475.072999999</v>
      </c>
      <c r="BP18">
        <v>0</v>
      </c>
      <c r="BQ18">
        <v>2100062.227</v>
      </c>
      <c r="BR18">
        <v>157.22</v>
      </c>
      <c r="BS18">
        <v>1007.78</v>
      </c>
      <c r="BT18">
        <v>0</v>
      </c>
      <c r="BU18">
        <v>0</v>
      </c>
      <c r="BV18">
        <v>0</v>
      </c>
      <c r="BW18">
        <v>1165</v>
      </c>
      <c r="BX18">
        <v>50226475.072999999</v>
      </c>
      <c r="BY18">
        <v>0</v>
      </c>
      <c r="BZ18">
        <v>0</v>
      </c>
      <c r="CA18">
        <v>2100062.227</v>
      </c>
      <c r="CB18">
        <v>52326537.299999997</v>
      </c>
      <c r="CC18" s="14">
        <v>0</v>
      </c>
      <c r="CD18" s="14">
        <v>0</v>
      </c>
      <c r="CE18" s="14">
        <v>0</v>
      </c>
      <c r="CF18" s="14">
        <v>0</v>
      </c>
      <c r="CG18" s="14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52327702.299999997</v>
      </c>
      <c r="CO18">
        <v>0</v>
      </c>
      <c r="CP18">
        <v>4321700.2259999998</v>
      </c>
      <c r="CQ18">
        <v>7329811.5899999999</v>
      </c>
      <c r="CR18">
        <v>0</v>
      </c>
      <c r="CS18">
        <v>7.62</v>
      </c>
      <c r="CT18">
        <v>0</v>
      </c>
      <c r="CU18">
        <v>11651519.436000001</v>
      </c>
      <c r="CV18">
        <v>0</v>
      </c>
      <c r="CW18">
        <v>99.641421275670993</v>
      </c>
      <c r="CX18">
        <v>100</v>
      </c>
      <c r="CY18">
        <v>100</v>
      </c>
      <c r="CZ18">
        <v>0</v>
      </c>
      <c r="DA18">
        <v>100</v>
      </c>
      <c r="DB18">
        <v>116500</v>
      </c>
      <c r="DC18">
        <v>116500</v>
      </c>
      <c r="DD18">
        <v>1165151943.5999999</v>
      </c>
      <c r="DE18">
        <v>5022647507.3000002</v>
      </c>
      <c r="DF18">
        <v>1.9970836650665701E-2</v>
      </c>
      <c r="DG18">
        <v>0</v>
      </c>
      <c r="DH18">
        <v>0.15719534084687101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</row>
    <row r="19" spans="1:122" x14ac:dyDescent="0.25">
      <c r="A19" t="s">
        <v>145</v>
      </c>
      <c r="B19" t="s">
        <v>151</v>
      </c>
      <c r="C19" t="s">
        <v>158</v>
      </c>
      <c r="D19" t="s">
        <v>158</v>
      </c>
      <c r="E19">
        <v>0</v>
      </c>
      <c r="F19">
        <v>0</v>
      </c>
      <c r="J19">
        <v>4</v>
      </c>
      <c r="K19">
        <v>1</v>
      </c>
      <c r="L19">
        <v>5</v>
      </c>
      <c r="M19">
        <v>4</v>
      </c>
      <c r="N19">
        <v>0</v>
      </c>
      <c r="O19">
        <v>4</v>
      </c>
      <c r="P19">
        <v>0</v>
      </c>
      <c r="Q19">
        <v>4</v>
      </c>
      <c r="R19">
        <v>0</v>
      </c>
      <c r="S19">
        <v>4</v>
      </c>
      <c r="T19">
        <v>0</v>
      </c>
      <c r="U19">
        <v>0</v>
      </c>
      <c r="V19">
        <v>0</v>
      </c>
      <c r="W19">
        <v>18.5</v>
      </c>
      <c r="X19">
        <v>2</v>
      </c>
      <c r="Y19">
        <v>20.5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1919</v>
      </c>
      <c r="AF19">
        <v>0</v>
      </c>
      <c r="AG19">
        <v>1919</v>
      </c>
      <c r="AH19">
        <v>0</v>
      </c>
      <c r="AI19">
        <v>1919</v>
      </c>
      <c r="AJ19">
        <v>0</v>
      </c>
      <c r="AK19">
        <v>47846.03</v>
      </c>
      <c r="AL19">
        <v>3780.32</v>
      </c>
      <c r="AM19">
        <v>0</v>
      </c>
      <c r="AN19">
        <v>2060.77</v>
      </c>
      <c r="AO19">
        <v>2720.88</v>
      </c>
      <c r="AP19">
        <v>56408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10189.530000000001</v>
      </c>
      <c r="AW19">
        <v>84.1</v>
      </c>
      <c r="AX19">
        <v>646.14</v>
      </c>
      <c r="AY19">
        <v>0</v>
      </c>
      <c r="AZ19">
        <v>630.39</v>
      </c>
      <c r="BA19">
        <v>690.84</v>
      </c>
      <c r="BB19">
        <v>12241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10919.77</v>
      </c>
      <c r="BP19">
        <v>630.39</v>
      </c>
      <c r="BQ19">
        <v>690.84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58119.66</v>
      </c>
      <c r="CQ19">
        <v>4426.46</v>
      </c>
      <c r="CR19">
        <v>0</v>
      </c>
      <c r="CS19">
        <v>2691.16</v>
      </c>
      <c r="CT19">
        <v>3411.72</v>
      </c>
      <c r="CU19">
        <v>68649</v>
      </c>
      <c r="CV19">
        <v>0</v>
      </c>
      <c r="CW19">
        <v>80</v>
      </c>
      <c r="CX19">
        <v>100</v>
      </c>
      <c r="CY19">
        <v>0</v>
      </c>
      <c r="CZ19">
        <v>100</v>
      </c>
      <c r="DA19">
        <v>0</v>
      </c>
      <c r="DB19">
        <v>0</v>
      </c>
      <c r="DC19">
        <v>0</v>
      </c>
      <c r="DD19">
        <v>6254623.9977548504</v>
      </c>
      <c r="DE19">
        <v>1091977</v>
      </c>
      <c r="DF19">
        <v>0</v>
      </c>
      <c r="DG19">
        <v>0</v>
      </c>
      <c r="DH19">
        <v>0.20844189682126099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</row>
    <row r="20" spans="1:122" x14ac:dyDescent="0.25">
      <c r="A20" t="s">
        <v>145</v>
      </c>
      <c r="B20" t="s">
        <v>151</v>
      </c>
      <c r="C20" t="s">
        <v>159</v>
      </c>
      <c r="D20" t="s">
        <v>159</v>
      </c>
      <c r="E20">
        <v>0</v>
      </c>
      <c r="F20">
        <v>0</v>
      </c>
      <c r="J20">
        <v>635</v>
      </c>
      <c r="K20">
        <v>253</v>
      </c>
      <c r="L20">
        <v>888</v>
      </c>
      <c r="M20">
        <v>635</v>
      </c>
      <c r="N20">
        <v>0</v>
      </c>
      <c r="O20">
        <v>635</v>
      </c>
      <c r="P20">
        <v>25</v>
      </c>
      <c r="Q20">
        <v>634</v>
      </c>
      <c r="R20">
        <v>1</v>
      </c>
      <c r="S20">
        <v>635</v>
      </c>
      <c r="T20">
        <v>2</v>
      </c>
      <c r="U20">
        <v>0</v>
      </c>
      <c r="V20">
        <v>2</v>
      </c>
      <c r="W20">
        <v>4578.3599999999997</v>
      </c>
      <c r="X20">
        <v>2211.7199999999998</v>
      </c>
      <c r="Y20">
        <v>6790.08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109621.281</v>
      </c>
      <c r="AF20">
        <v>0</v>
      </c>
      <c r="AG20">
        <v>109621.281</v>
      </c>
      <c r="AH20">
        <v>794.62</v>
      </c>
      <c r="AI20">
        <v>108826.66099999999</v>
      </c>
      <c r="AJ20">
        <v>0</v>
      </c>
      <c r="AK20">
        <v>597075.89</v>
      </c>
      <c r="AL20">
        <v>28578.75</v>
      </c>
      <c r="AM20">
        <v>0</v>
      </c>
      <c r="AN20">
        <v>7951.79</v>
      </c>
      <c r="AO20">
        <v>26312.57</v>
      </c>
      <c r="AP20">
        <v>659919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1250398.6399999999</v>
      </c>
      <c r="AW20">
        <v>4335.8999999999996</v>
      </c>
      <c r="AX20">
        <v>6403.93</v>
      </c>
      <c r="AY20">
        <v>0</v>
      </c>
      <c r="AZ20">
        <v>44397.24</v>
      </c>
      <c r="BA20">
        <v>39463.67</v>
      </c>
      <c r="BB20">
        <v>1344999.38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11016.35</v>
      </c>
      <c r="BI20">
        <v>1.7</v>
      </c>
      <c r="BJ20">
        <v>15.06</v>
      </c>
      <c r="BK20">
        <v>0</v>
      </c>
      <c r="BL20">
        <v>321.83</v>
      </c>
      <c r="BM20">
        <v>286.06</v>
      </c>
      <c r="BN20">
        <v>11641</v>
      </c>
      <c r="BO20">
        <v>1250105.3600000001</v>
      </c>
      <c r="BP20">
        <v>44075.41</v>
      </c>
      <c r="BQ20">
        <v>39177.61</v>
      </c>
      <c r="BR20">
        <v>1248318.26</v>
      </c>
      <c r="BS20">
        <v>4717.41</v>
      </c>
      <c r="BT20">
        <v>0</v>
      </c>
      <c r="BU20">
        <v>43676.79</v>
      </c>
      <c r="BV20">
        <v>38690.54</v>
      </c>
      <c r="BW20">
        <v>1335403</v>
      </c>
      <c r="BX20">
        <v>4356.38</v>
      </c>
      <c r="BY20">
        <v>0</v>
      </c>
      <c r="BZ20">
        <v>0</v>
      </c>
      <c r="CA20">
        <v>0</v>
      </c>
      <c r="CB20">
        <v>4356.38</v>
      </c>
      <c r="CC20" s="14">
        <v>0</v>
      </c>
      <c r="CD20" s="14">
        <v>0</v>
      </c>
      <c r="CE20" s="14">
        <v>0</v>
      </c>
      <c r="CF20" s="14">
        <v>0</v>
      </c>
      <c r="CG20" s="14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1339759.3799999999</v>
      </c>
      <c r="CO20">
        <v>0</v>
      </c>
      <c r="CP20">
        <v>588117.74</v>
      </c>
      <c r="CQ20">
        <v>30250.21</v>
      </c>
      <c r="CR20">
        <v>0</v>
      </c>
      <c r="CS20">
        <v>8350.41</v>
      </c>
      <c r="CT20">
        <v>26799.64</v>
      </c>
      <c r="CU20">
        <v>653518</v>
      </c>
      <c r="CV20">
        <v>0</v>
      </c>
      <c r="CW20">
        <v>71.509009009009006</v>
      </c>
      <c r="CX20">
        <v>99.842519685039406</v>
      </c>
      <c r="CY20">
        <v>3.9370078740157499</v>
      </c>
      <c r="CZ20">
        <v>100</v>
      </c>
      <c r="DA20">
        <v>0</v>
      </c>
      <c r="DB20">
        <v>51.452724773212204</v>
      </c>
      <c r="DC20">
        <v>51.452724773212204</v>
      </c>
      <c r="DD20">
        <v>61836795.3217391</v>
      </c>
      <c r="DE20">
        <v>125010536</v>
      </c>
      <c r="DF20">
        <v>1218.1968572324899</v>
      </c>
      <c r="DG20">
        <v>0</v>
      </c>
      <c r="DH20">
        <v>0.57926708592285103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</row>
    <row r="21" spans="1:122" x14ac:dyDescent="0.25">
      <c r="A21" t="s">
        <v>145</v>
      </c>
      <c r="B21" t="s">
        <v>151</v>
      </c>
      <c r="C21" t="s">
        <v>160</v>
      </c>
      <c r="D21" t="s">
        <v>160</v>
      </c>
      <c r="E21">
        <v>0</v>
      </c>
      <c r="F21">
        <v>0</v>
      </c>
      <c r="J21">
        <v>532</v>
      </c>
      <c r="K21">
        <v>131</v>
      </c>
      <c r="L21">
        <v>663</v>
      </c>
      <c r="M21">
        <v>532</v>
      </c>
      <c r="N21">
        <v>0</v>
      </c>
      <c r="O21">
        <v>532</v>
      </c>
      <c r="P21">
        <v>22</v>
      </c>
      <c r="Q21">
        <v>532</v>
      </c>
      <c r="R21">
        <v>0</v>
      </c>
      <c r="S21">
        <v>532</v>
      </c>
      <c r="T21">
        <v>0</v>
      </c>
      <c r="U21">
        <v>0</v>
      </c>
      <c r="V21">
        <v>0</v>
      </c>
      <c r="W21">
        <v>2868.53</v>
      </c>
      <c r="X21">
        <v>658.04</v>
      </c>
      <c r="Y21">
        <v>3526.57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248631.09899999999</v>
      </c>
      <c r="AF21">
        <v>0</v>
      </c>
      <c r="AG21">
        <v>248631.09899999999</v>
      </c>
      <c r="AH21">
        <v>0</v>
      </c>
      <c r="AI21">
        <v>248631.09899999999</v>
      </c>
      <c r="AJ21">
        <v>0</v>
      </c>
      <c r="AK21">
        <v>52729775.439999998</v>
      </c>
      <c r="AL21">
        <v>15196436.83</v>
      </c>
      <c r="AM21">
        <v>0</v>
      </c>
      <c r="AN21">
        <v>2686295.47</v>
      </c>
      <c r="AO21">
        <v>631974.26</v>
      </c>
      <c r="AP21">
        <v>71244482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2120580.6</v>
      </c>
      <c r="AW21">
        <v>24266</v>
      </c>
      <c r="AX21">
        <v>536571.47</v>
      </c>
      <c r="AY21">
        <v>0</v>
      </c>
      <c r="AZ21">
        <v>123072.77</v>
      </c>
      <c r="BA21">
        <v>89507.16</v>
      </c>
      <c r="BB21">
        <v>2893998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2681418.0699999998</v>
      </c>
      <c r="BP21">
        <v>123072.77</v>
      </c>
      <c r="BQ21">
        <v>89507.16</v>
      </c>
      <c r="BR21">
        <v>1053693.21</v>
      </c>
      <c r="BS21">
        <v>628182.07999999996</v>
      </c>
      <c r="BT21">
        <v>0</v>
      </c>
      <c r="BU21">
        <v>191474.2</v>
      </c>
      <c r="BV21">
        <v>4416.51</v>
      </c>
      <c r="BW21">
        <v>1877766</v>
      </c>
      <c r="BX21">
        <v>0</v>
      </c>
      <c r="BY21">
        <v>0</v>
      </c>
      <c r="BZ21">
        <v>0</v>
      </c>
      <c r="CA21">
        <v>0</v>
      </c>
      <c r="CB21">
        <v>0</v>
      </c>
      <c r="CC21" s="14">
        <v>0</v>
      </c>
      <c r="CD21" s="14">
        <v>0</v>
      </c>
      <c r="CE21" s="14">
        <v>0</v>
      </c>
      <c r="CF21" s="14">
        <v>0</v>
      </c>
      <c r="CG21" s="14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1877766</v>
      </c>
      <c r="CO21">
        <v>0</v>
      </c>
      <c r="CP21">
        <v>53820928.829999998</v>
      </c>
      <c r="CQ21">
        <v>15104826.220000001</v>
      </c>
      <c r="CR21">
        <v>0</v>
      </c>
      <c r="CS21">
        <v>2617894.04</v>
      </c>
      <c r="CT21">
        <v>717064.91</v>
      </c>
      <c r="CU21">
        <v>72260714</v>
      </c>
      <c r="CV21">
        <v>0</v>
      </c>
      <c r="CW21">
        <v>80.2413273001508</v>
      </c>
      <c r="CX21">
        <v>100</v>
      </c>
      <c r="CY21">
        <v>4.1353383458646604</v>
      </c>
      <c r="CZ21">
        <v>100</v>
      </c>
      <c r="DA21">
        <v>0</v>
      </c>
      <c r="DB21">
        <v>37.446137547828997</v>
      </c>
      <c r="DC21">
        <v>37.446137547828997</v>
      </c>
      <c r="DD21">
        <v>6892575557.2056599</v>
      </c>
      <c r="DE21">
        <v>268141807</v>
      </c>
      <c r="DF21">
        <v>755.24180504869196</v>
      </c>
      <c r="DG21">
        <v>0</v>
      </c>
      <c r="DH21">
        <v>0.213971623879602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</row>
    <row r="22" spans="1:122" x14ac:dyDescent="0.25">
      <c r="A22" t="s">
        <v>145</v>
      </c>
      <c r="B22" t="s">
        <v>151</v>
      </c>
      <c r="C22" t="s">
        <v>161</v>
      </c>
      <c r="D22" t="s">
        <v>161</v>
      </c>
      <c r="E22">
        <v>0</v>
      </c>
      <c r="F22">
        <v>0</v>
      </c>
      <c r="J22">
        <v>378</v>
      </c>
      <c r="K22">
        <v>95</v>
      </c>
      <c r="L22">
        <v>473</v>
      </c>
      <c r="M22">
        <v>378</v>
      </c>
      <c r="N22">
        <v>0</v>
      </c>
      <c r="O22">
        <v>378</v>
      </c>
      <c r="P22">
        <v>26</v>
      </c>
      <c r="Q22">
        <v>378</v>
      </c>
      <c r="R22">
        <v>0</v>
      </c>
      <c r="S22">
        <v>378</v>
      </c>
      <c r="T22">
        <v>902.22</v>
      </c>
      <c r="U22">
        <v>775.75</v>
      </c>
      <c r="V22">
        <v>1677.97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69914.320000000007</v>
      </c>
      <c r="AF22">
        <v>0</v>
      </c>
      <c r="AG22">
        <v>69914.320000000007</v>
      </c>
      <c r="AH22">
        <v>5832</v>
      </c>
      <c r="AI22">
        <v>64082.32</v>
      </c>
      <c r="AJ22">
        <v>0</v>
      </c>
      <c r="AK22">
        <v>18106593.870000001</v>
      </c>
      <c r="AL22">
        <v>3863883.22</v>
      </c>
      <c r="AM22">
        <v>0</v>
      </c>
      <c r="AN22">
        <v>947752.43</v>
      </c>
      <c r="AO22">
        <v>154541.48000000001</v>
      </c>
      <c r="AP22">
        <v>23072771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688709.26</v>
      </c>
      <c r="AW22">
        <v>4444.6000000000004</v>
      </c>
      <c r="AX22">
        <v>175929.91</v>
      </c>
      <c r="AY22">
        <v>0</v>
      </c>
      <c r="AZ22">
        <v>44046.07</v>
      </c>
      <c r="BA22">
        <v>25169.16</v>
      </c>
      <c r="BB22">
        <v>938299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43711.53</v>
      </c>
      <c r="BI22">
        <v>16.100000000000001</v>
      </c>
      <c r="BJ22">
        <v>1715.69</v>
      </c>
      <c r="BK22">
        <v>0</v>
      </c>
      <c r="BL22">
        <v>3674.16</v>
      </c>
      <c r="BM22">
        <v>2099.52</v>
      </c>
      <c r="BN22">
        <v>51217</v>
      </c>
      <c r="BO22">
        <v>823640.45</v>
      </c>
      <c r="BP22">
        <v>40371.910000000003</v>
      </c>
      <c r="BQ22">
        <v>23069.64</v>
      </c>
      <c r="BR22">
        <v>63066.78</v>
      </c>
      <c r="BS22">
        <v>132113.88</v>
      </c>
      <c r="BT22">
        <v>0</v>
      </c>
      <c r="BU22">
        <v>16115.22</v>
      </c>
      <c r="BV22">
        <v>42.12</v>
      </c>
      <c r="BW22">
        <v>211338</v>
      </c>
      <c r="BX22">
        <v>0</v>
      </c>
      <c r="BY22">
        <v>0</v>
      </c>
      <c r="BZ22">
        <v>0</v>
      </c>
      <c r="CA22">
        <v>0</v>
      </c>
      <c r="CB22">
        <v>0</v>
      </c>
      <c r="CC22" s="14">
        <v>0</v>
      </c>
      <c r="CD22" s="14">
        <v>0</v>
      </c>
      <c r="CE22" s="14">
        <v>0</v>
      </c>
      <c r="CF22" s="14">
        <v>0</v>
      </c>
      <c r="CG22" s="14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211338</v>
      </c>
      <c r="CO22">
        <v>0</v>
      </c>
      <c r="CP22">
        <v>18692953.32</v>
      </c>
      <c r="CQ22">
        <v>3905983.56</v>
      </c>
      <c r="CR22">
        <v>0</v>
      </c>
      <c r="CS22">
        <v>972009.12</v>
      </c>
      <c r="CT22">
        <v>177569</v>
      </c>
      <c r="CU22">
        <v>23748515</v>
      </c>
      <c r="CV22">
        <v>0</v>
      </c>
      <c r="CW22">
        <v>79.915433403805494</v>
      </c>
      <c r="CX22">
        <v>100</v>
      </c>
      <c r="CY22">
        <v>6.8783068783068799</v>
      </c>
      <c r="CZ22">
        <v>100</v>
      </c>
      <c r="DA22">
        <v>0</v>
      </c>
      <c r="DB22">
        <v>12.9893624510548</v>
      </c>
      <c r="DC22">
        <v>12.9893624510548</v>
      </c>
      <c r="DD22">
        <v>2259893747.7421098</v>
      </c>
      <c r="DE22">
        <v>82364045</v>
      </c>
      <c r="DF22">
        <v>302.28142103076999</v>
      </c>
      <c r="DG22">
        <v>0</v>
      </c>
      <c r="DH22">
        <v>0.54066177000648796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</row>
    <row r="23" spans="1:122" x14ac:dyDescent="0.25">
      <c r="A23" t="s">
        <v>145</v>
      </c>
      <c r="B23" t="s">
        <v>151</v>
      </c>
      <c r="C23" t="s">
        <v>162</v>
      </c>
      <c r="D23" t="s">
        <v>162</v>
      </c>
      <c r="E23">
        <v>0</v>
      </c>
      <c r="F23">
        <v>0</v>
      </c>
      <c r="J23">
        <v>97</v>
      </c>
      <c r="K23">
        <v>459</v>
      </c>
      <c r="L23">
        <v>556</v>
      </c>
      <c r="M23">
        <v>97</v>
      </c>
      <c r="N23">
        <v>0</v>
      </c>
      <c r="O23">
        <v>97</v>
      </c>
      <c r="P23">
        <v>1</v>
      </c>
      <c r="Q23">
        <v>92</v>
      </c>
      <c r="R23">
        <v>5</v>
      </c>
      <c r="S23">
        <v>97</v>
      </c>
      <c r="T23">
        <v>278</v>
      </c>
      <c r="U23">
        <v>805</v>
      </c>
      <c r="V23">
        <v>1083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14980.7</v>
      </c>
      <c r="AF23">
        <v>0</v>
      </c>
      <c r="AG23">
        <v>14980.7</v>
      </c>
      <c r="AH23">
        <v>83</v>
      </c>
      <c r="AI23">
        <v>14897.7</v>
      </c>
      <c r="AJ23">
        <v>0</v>
      </c>
      <c r="AK23">
        <v>-115186.014</v>
      </c>
      <c r="AL23">
        <v>3447.16</v>
      </c>
      <c r="AM23">
        <v>0</v>
      </c>
      <c r="AN23">
        <v>5989.86</v>
      </c>
      <c r="AO23">
        <v>6658.99</v>
      </c>
      <c r="AP23">
        <v>-99090.004000000001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224473.25</v>
      </c>
      <c r="AW23">
        <v>2443</v>
      </c>
      <c r="AX23">
        <v>1035.8699999999999</v>
      </c>
      <c r="AY23">
        <v>0</v>
      </c>
      <c r="AZ23">
        <v>14156.8</v>
      </c>
      <c r="BA23">
        <v>5393.08</v>
      </c>
      <c r="BB23">
        <v>247502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2423.6799999999998</v>
      </c>
      <c r="BI23">
        <v>0</v>
      </c>
      <c r="BJ23">
        <v>2</v>
      </c>
      <c r="BK23">
        <v>0</v>
      </c>
      <c r="BL23">
        <v>78.44</v>
      </c>
      <c r="BM23">
        <v>29.88</v>
      </c>
      <c r="BN23">
        <v>2534</v>
      </c>
      <c r="BO23">
        <v>225526.44</v>
      </c>
      <c r="BP23">
        <v>14078.36</v>
      </c>
      <c r="BQ23">
        <v>5363.2</v>
      </c>
      <c r="BR23">
        <v>230222.29</v>
      </c>
      <c r="BS23">
        <v>1876.3</v>
      </c>
      <c r="BT23">
        <v>0</v>
      </c>
      <c r="BU23">
        <v>14425.25</v>
      </c>
      <c r="BV23">
        <v>5190.16</v>
      </c>
      <c r="BW23">
        <v>251714</v>
      </c>
      <c r="BX23">
        <v>92400</v>
      </c>
      <c r="BY23">
        <v>0</v>
      </c>
      <c r="BZ23">
        <v>0</v>
      </c>
      <c r="CA23">
        <v>0</v>
      </c>
      <c r="CB23">
        <v>92400</v>
      </c>
      <c r="CC23" s="14">
        <v>0</v>
      </c>
      <c r="CD23" s="14">
        <v>0</v>
      </c>
      <c r="CE23" s="14">
        <v>0</v>
      </c>
      <c r="CF23" s="14">
        <v>0</v>
      </c>
      <c r="CG23" s="14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344114</v>
      </c>
      <c r="CO23">
        <v>0</v>
      </c>
      <c r="CP23">
        <v>-213315.734</v>
      </c>
      <c r="CQ23">
        <v>2604.73</v>
      </c>
      <c r="CR23">
        <v>0</v>
      </c>
      <c r="CS23">
        <v>5642.97</v>
      </c>
      <c r="CT23">
        <v>6832.03</v>
      </c>
      <c r="CU23">
        <v>-198236.00399999999</v>
      </c>
      <c r="CV23">
        <v>0</v>
      </c>
      <c r="CW23">
        <v>17.4460431654676</v>
      </c>
      <c r="CX23">
        <v>94.845360824742301</v>
      </c>
      <c r="CY23">
        <v>1.0309278350515501</v>
      </c>
      <c r="CZ23">
        <v>100</v>
      </c>
      <c r="DA23">
        <v>0</v>
      </c>
      <c r="DB23">
        <v>53.332033830163802</v>
      </c>
      <c r="DC23">
        <v>53.332033830163802</v>
      </c>
      <c r="DD23">
        <v>-21071099.204392798</v>
      </c>
      <c r="DE23">
        <v>22552644</v>
      </c>
      <c r="DF23">
        <v>1680.2552617701399</v>
      </c>
      <c r="DG23">
        <v>0</v>
      </c>
      <c r="DH23">
        <v>0.64749978305419598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</row>
    <row r="24" spans="1:122" x14ac:dyDescent="0.25">
      <c r="A24" s="10" t="s">
        <v>163</v>
      </c>
      <c r="B24" s="8"/>
      <c r="C24" s="8"/>
      <c r="D24" s="8"/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38296</v>
      </c>
      <c r="K24" s="10">
        <v>4985</v>
      </c>
      <c r="L24" s="10">
        <v>43281</v>
      </c>
      <c r="M24" s="10">
        <v>29127</v>
      </c>
      <c r="N24" s="10">
        <v>9169</v>
      </c>
      <c r="O24" s="10">
        <v>38296</v>
      </c>
      <c r="P24" s="10">
        <v>9466</v>
      </c>
      <c r="Q24" s="10">
        <v>38288</v>
      </c>
      <c r="R24" s="10">
        <v>8</v>
      </c>
      <c r="S24" s="10">
        <v>38296</v>
      </c>
      <c r="T24" s="10">
        <v>9550.15</v>
      </c>
      <c r="U24" s="10">
        <v>2579</v>
      </c>
      <c r="V24" s="10">
        <v>12129.15</v>
      </c>
      <c r="W24" s="10">
        <v>75608.89</v>
      </c>
      <c r="X24" s="10">
        <v>3031.76</v>
      </c>
      <c r="Y24" s="10">
        <v>78640.649999999994</v>
      </c>
      <c r="Z24" s="10">
        <v>4625</v>
      </c>
      <c r="AA24" s="10">
        <v>5550</v>
      </c>
      <c r="AB24" s="10">
        <v>10175</v>
      </c>
      <c r="AC24" s="10">
        <v>0</v>
      </c>
      <c r="AD24" s="10">
        <v>5833506.2290000003</v>
      </c>
      <c r="AE24" s="10">
        <v>2967819.682</v>
      </c>
      <c r="AF24" s="10">
        <v>0</v>
      </c>
      <c r="AG24" s="10">
        <v>8801325.9110000003</v>
      </c>
      <c r="AH24" s="10">
        <v>777796.62</v>
      </c>
      <c r="AI24" s="10">
        <v>8023529.2910000002</v>
      </c>
      <c r="AJ24" s="10">
        <v>730000</v>
      </c>
      <c r="AK24" s="10">
        <v>105510368.06200001</v>
      </c>
      <c r="AL24" s="10">
        <v>48363783.009999998</v>
      </c>
      <c r="AM24" s="10">
        <v>0</v>
      </c>
      <c r="AN24" s="10">
        <v>6545825.4800000004</v>
      </c>
      <c r="AO24" s="10">
        <v>1011125.57</v>
      </c>
      <c r="AP24" s="10">
        <v>161431102.12200001</v>
      </c>
      <c r="AQ24" s="10">
        <v>50226475.072999999</v>
      </c>
      <c r="AR24" s="10">
        <v>0</v>
      </c>
      <c r="AS24" s="10">
        <v>0</v>
      </c>
      <c r="AT24" s="10">
        <v>2100062.227</v>
      </c>
      <c r="AU24" s="10">
        <v>52326537.299999997</v>
      </c>
      <c r="AV24" s="10">
        <v>23288189.530000001</v>
      </c>
      <c r="AW24" s="10">
        <v>152425.60000000001</v>
      </c>
      <c r="AX24" s="10">
        <v>1020099.21</v>
      </c>
      <c r="AY24" s="10">
        <v>0</v>
      </c>
      <c r="AZ24" s="10">
        <v>1240916.3799999999</v>
      </c>
      <c r="BA24" s="10">
        <v>805614.85</v>
      </c>
      <c r="BB24" s="10">
        <v>26507245.57</v>
      </c>
      <c r="BC24" s="10">
        <v>0</v>
      </c>
      <c r="BD24" s="10">
        <v>0</v>
      </c>
      <c r="BE24" s="10">
        <v>0</v>
      </c>
      <c r="BF24" s="10">
        <v>0</v>
      </c>
      <c r="BG24" s="10">
        <v>0</v>
      </c>
      <c r="BH24" s="10">
        <v>6412585.2999999998</v>
      </c>
      <c r="BI24" s="10">
        <v>134.6</v>
      </c>
      <c r="BJ24" s="10">
        <v>3867.71</v>
      </c>
      <c r="BK24" s="10">
        <v>0</v>
      </c>
      <c r="BL24" s="10">
        <v>462133.21</v>
      </c>
      <c r="BM24" s="10">
        <v>280006.78000000003</v>
      </c>
      <c r="BN24" s="10">
        <v>7158727.5999999996</v>
      </c>
      <c r="BO24" s="10">
        <v>68270601.803000003</v>
      </c>
      <c r="BP24" s="10">
        <v>778783.17</v>
      </c>
      <c r="BQ24" s="10">
        <v>2625670.2969999998</v>
      </c>
      <c r="BR24" s="10">
        <v>7698989.4500000002</v>
      </c>
      <c r="BS24" s="10">
        <v>955252.64</v>
      </c>
      <c r="BT24" s="10">
        <v>0</v>
      </c>
      <c r="BU24" s="10">
        <v>519182.38</v>
      </c>
      <c r="BV24" s="10">
        <v>152979.97</v>
      </c>
      <c r="BW24" s="10">
        <v>9326404.4399999995</v>
      </c>
      <c r="BX24" s="10">
        <v>58211092.953000002</v>
      </c>
      <c r="BY24" s="10">
        <v>0</v>
      </c>
      <c r="BZ24" s="10">
        <v>354601.07</v>
      </c>
      <c r="CA24" s="10">
        <v>2343901.6869999999</v>
      </c>
      <c r="CB24" s="10">
        <v>60909595.710000001</v>
      </c>
      <c r="CC24" s="18">
        <v>0</v>
      </c>
      <c r="CD24" s="18">
        <v>0</v>
      </c>
      <c r="CE24" s="18">
        <v>0</v>
      </c>
      <c r="CF24" s="18">
        <v>0</v>
      </c>
      <c r="CG24" s="18">
        <v>20000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70236000.150000006</v>
      </c>
      <c r="CO24" s="10">
        <v>0</v>
      </c>
      <c r="CP24" s="10">
        <v>106834655.962</v>
      </c>
      <c r="CQ24" s="10">
        <v>48424761.869999997</v>
      </c>
      <c r="CR24" s="10">
        <v>0</v>
      </c>
      <c r="CS24" s="10">
        <v>6450825.2000000002</v>
      </c>
      <c r="CT24" s="10">
        <v>1139914.21</v>
      </c>
      <c r="CU24" s="10">
        <v>162850157.24200001</v>
      </c>
      <c r="CV24" s="10">
        <v>0</v>
      </c>
      <c r="CW24" s="10">
        <v>966.03095685806102</v>
      </c>
      <c r="CX24" s="10">
        <v>1194.6801588001999</v>
      </c>
      <c r="CY24" s="10">
        <v>150.71935298274099</v>
      </c>
      <c r="CZ24" s="10">
        <v>1100</v>
      </c>
      <c r="DA24" s="10">
        <v>100</v>
      </c>
      <c r="DB24" s="10">
        <v>116781.34147841801</v>
      </c>
      <c r="DC24" s="10">
        <v>116781.34147841801</v>
      </c>
      <c r="DD24" s="10">
        <v>15525942704.194099</v>
      </c>
      <c r="DE24" s="10">
        <v>6827060180.3000002</v>
      </c>
      <c r="DF24" s="10">
        <v>7715.38831202847</v>
      </c>
      <c r="DG24" s="10">
        <v>0</v>
      </c>
      <c r="DH24" s="10">
        <v>9.5399856315887508</v>
      </c>
      <c r="DI24" s="10">
        <v>0</v>
      </c>
      <c r="DJ24" s="10">
        <v>0</v>
      </c>
      <c r="DK24" s="10">
        <v>0</v>
      </c>
      <c r="DL24" s="10">
        <v>0</v>
      </c>
      <c r="DM24" s="10">
        <v>0</v>
      </c>
      <c r="DN24" s="10">
        <v>0</v>
      </c>
      <c r="DO24" s="10">
        <v>0</v>
      </c>
      <c r="DP24" s="10">
        <v>0</v>
      </c>
      <c r="DQ24" s="10">
        <v>0</v>
      </c>
      <c r="DR24" s="10">
        <v>0</v>
      </c>
    </row>
    <row r="26" spans="1:122" x14ac:dyDescent="0.25">
      <c r="BO26">
        <f>AP27</f>
        <v>52498039.130000003</v>
      </c>
    </row>
    <row r="27" spans="1:122" x14ac:dyDescent="0.25">
      <c r="AP27" s="11">
        <v>52498039.130000003</v>
      </c>
      <c r="BO27">
        <f>BO13+BP13+BQ13</f>
        <v>9761589.7799999993</v>
      </c>
    </row>
    <row r="28" spans="1:122" x14ac:dyDescent="0.25">
      <c r="BO28">
        <f>BW13+CB13</f>
        <v>9727707.7799999993</v>
      </c>
      <c r="BP28">
        <v>9727707.7799999993</v>
      </c>
    </row>
    <row r="29" spans="1:122" x14ac:dyDescent="0.25">
      <c r="BO29">
        <f>CU13</f>
        <v>52511921.130000003</v>
      </c>
    </row>
    <row r="30" spans="1:122" x14ac:dyDescent="0.25">
      <c r="BP30">
        <f>BO26+BO27-BO28</f>
        <v>52531921.130000003</v>
      </c>
    </row>
    <row r="31" spans="1:122" x14ac:dyDescent="0.25">
      <c r="BP31">
        <f>BO29-BP30</f>
        <v>-20000</v>
      </c>
    </row>
  </sheetData>
  <mergeCells count="36">
    <mergeCell ref="CV8:DR8"/>
    <mergeCell ref="BC8:BG8"/>
    <mergeCell ref="CP8:CU8"/>
    <mergeCell ref="BO8"/>
    <mergeCell ref="BP8"/>
    <mergeCell ref="BQ8"/>
    <mergeCell ref="BR8:BW8"/>
    <mergeCell ref="BX8:CB8"/>
    <mergeCell ref="CC8"/>
    <mergeCell ref="CD8"/>
    <mergeCell ref="CE8:CG8"/>
    <mergeCell ref="CH8:CM8"/>
    <mergeCell ref="CN8"/>
    <mergeCell ref="CO8"/>
    <mergeCell ref="T8:V8"/>
    <mergeCell ref="W8:Y8"/>
    <mergeCell ref="Z8:AB8"/>
    <mergeCell ref="AV8:BB8"/>
    <mergeCell ref="AK8:AP8"/>
    <mergeCell ref="AQ8:AU8"/>
    <mergeCell ref="A1:DH1"/>
    <mergeCell ref="A2:DR2"/>
    <mergeCell ref="A3:DR3"/>
    <mergeCell ref="BH8:BN8"/>
    <mergeCell ref="AC8:AJ8"/>
    <mergeCell ref="B4"/>
    <mergeCell ref="C4"/>
    <mergeCell ref="B5"/>
    <mergeCell ref="C5"/>
    <mergeCell ref="A8:D8"/>
    <mergeCell ref="E8:F8"/>
    <mergeCell ref="G8:I8"/>
    <mergeCell ref="J8:L8"/>
    <mergeCell ref="M8:O8"/>
    <mergeCell ref="P8"/>
    <mergeCell ref="Q8:S8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2026-01-14T09:41:02Z</dcterms:created>
  <dcterms:modified xsi:type="dcterms:W3CDTF">2026-01-14T10:07:35Z</dcterms:modified>
</cp:coreProperties>
</file>