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ea Infinity\Downloads\"/>
    </mc:Choice>
  </mc:AlternateContent>
  <xr:revisionPtr revIDLastSave="0" documentId="13_ncr:1_{ECEC6AFB-09C1-4D19-9295-550A1C9E8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getive tax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R48" i="1" l="1"/>
  <c r="BR47" i="1"/>
  <c r="BS34" i="1"/>
  <c r="BQ34" i="1"/>
  <c r="BP34" i="1"/>
  <c r="BO34" i="1"/>
  <c r="BN34" i="1"/>
  <c r="BM34" i="1"/>
  <c r="BS33" i="1"/>
  <c r="BQ33" i="1"/>
  <c r="BP33" i="1"/>
  <c r="BO33" i="1"/>
  <c r="BN33" i="1"/>
  <c r="BM33" i="1"/>
  <c r="BT20" i="1"/>
  <c r="BS20" i="1"/>
  <c r="BT19" i="1"/>
  <c r="BS19" i="1"/>
  <c r="BU19" i="1" s="1"/>
  <c r="BH12" i="1"/>
  <c r="BU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Nagaraj</author>
  </authors>
  <commentList>
    <comment ref="BD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Nagaraj:</t>
        </r>
        <r>
          <rPr>
            <sz val="9"/>
            <color indexed="81"/>
            <rFont val="Tahoma"/>
            <family val="2"/>
          </rPr>
          <t xml:space="preserve">
all amount collected as TAX. No revenue .
</t>
        </r>
      </text>
    </comment>
    <comment ref="BP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Nagaraj:</t>
        </r>
        <r>
          <rPr>
            <sz val="9"/>
            <color indexed="81"/>
            <rFont val="Tahoma"/>
            <family val="2"/>
          </rPr>
          <t xml:space="preserve">
Tax in CB shown Negetive</t>
        </r>
      </text>
    </comment>
  </commentList>
</comments>
</file>

<file path=xl/sharedStrings.xml><?xml version="1.0" encoding="utf-8"?>
<sst xmlns="http://schemas.openxmlformats.org/spreadsheetml/2006/main" count="1304" uniqueCount="201">
  <si>
    <t xml:space="preserve">                                                                                                  Bangalore Electricity Supply Company (BESCOM)</t>
  </si>
  <si>
    <t>RRNO Wise DCB Report For the Month-Jan-2025</t>
  </si>
  <si>
    <t>Report As On :</t>
  </si>
  <si>
    <t>04/02/2025</t>
  </si>
  <si>
    <t>DivisionName:</t>
  </si>
  <si>
    <t>KUNIGAL</t>
  </si>
  <si>
    <t>Subdivision:</t>
  </si>
  <si>
    <t>SLNo</t>
  </si>
  <si>
    <t>ServiceStationName</t>
  </si>
  <si>
    <t>GPName</t>
  </si>
  <si>
    <t>AreaName</t>
  </si>
  <si>
    <t>FeederDesc</t>
  </si>
  <si>
    <t>TransformDesc</t>
  </si>
  <si>
    <t>LMName</t>
  </si>
  <si>
    <t>StaffName</t>
  </si>
  <si>
    <t>Tariff</t>
  </si>
  <si>
    <t>RRNo</t>
  </si>
  <si>
    <t>ConnectionID</t>
  </si>
  <si>
    <t>Status</t>
  </si>
  <si>
    <t>MeterConstant</t>
  </si>
  <si>
    <t>SancLoad</t>
  </si>
  <si>
    <t>SancHP</t>
  </si>
  <si>
    <t>MeterReading</t>
  </si>
  <si>
    <t>ReasonCode</t>
  </si>
  <si>
    <t>SecDepHeld</t>
  </si>
  <si>
    <t>FC</t>
  </si>
  <si>
    <t>EC</t>
  </si>
  <si>
    <t>Others</t>
  </si>
  <si>
    <t>MeterdCons</t>
  </si>
  <si>
    <t>AssdCons</t>
  </si>
  <si>
    <t>TotalCons</t>
  </si>
  <si>
    <t>RevOB</t>
  </si>
  <si>
    <t>IntOB</t>
  </si>
  <si>
    <t>TaxOB</t>
  </si>
  <si>
    <t>ReveDem</t>
  </si>
  <si>
    <t>IntDem</t>
  </si>
  <si>
    <t>TaxDem</t>
  </si>
  <si>
    <t>RevColl</t>
  </si>
  <si>
    <t>IntColl</t>
  </si>
  <si>
    <t>TaxColl</t>
  </si>
  <si>
    <t>TotalColl</t>
  </si>
  <si>
    <t>RevAdj</t>
  </si>
  <si>
    <t>IntAdj</t>
  </si>
  <si>
    <t>TaxAdj</t>
  </si>
  <si>
    <t>TotalAdj</t>
  </si>
  <si>
    <t>TotalCollection</t>
  </si>
  <si>
    <t>RevCB</t>
  </si>
  <si>
    <t>IntCB</t>
  </si>
  <si>
    <t>TaxCB</t>
  </si>
  <si>
    <t>TotalCB</t>
  </si>
  <si>
    <t>KUNIGAL URBAN OMU 1</t>
  </si>
  <si>
    <t/>
  </si>
  <si>
    <t>KUNIGAL O &amp; M 1___HT O&amp;M1__1</t>
  </si>
  <si>
    <t>F16-UNIVERSAL-GAS</t>
  </si>
  <si>
    <t>Universal_HT_TC</t>
  </si>
  <si>
    <t>KGL HT</t>
  </si>
  <si>
    <t>HT-2(a)</t>
  </si>
  <si>
    <t>KGHTP26</t>
  </si>
  <si>
    <t>Live</t>
  </si>
  <si>
    <t>Normal</t>
  </si>
  <si>
    <t>F20-JOHNSON</t>
  </si>
  <si>
    <t>Johnson_Tiles_Ht_Tc2</t>
  </si>
  <si>
    <t>KGHTP5</t>
  </si>
  <si>
    <t>Bangalore Electricity Supply Company Limited (BESCOM)</t>
  </si>
  <si>
    <t>MonthWise-DCB Report</t>
  </si>
  <si>
    <t>Report for the Period from 01-Feb-2025 to 28-Feb-2025</t>
  </si>
  <si>
    <t xml:space="preserve">Generated By: </t>
  </si>
  <si>
    <t>BHADRAYYA JAMBAGI</t>
  </si>
  <si>
    <t xml:space="preserve">Generated On: </t>
  </si>
  <si>
    <t>07-03-2025 16:48:46</t>
  </si>
  <si>
    <t>Corportate:</t>
  </si>
  <si>
    <t>BESCOM</t>
  </si>
  <si>
    <t>Zone:</t>
  </si>
  <si>
    <t>CTAZ</t>
  </si>
  <si>
    <t>Circle:</t>
  </si>
  <si>
    <t>TUMKUR</t>
  </si>
  <si>
    <t>Division:</t>
  </si>
  <si>
    <t>Sub-Division:</t>
  </si>
  <si>
    <t>Section:</t>
  </si>
  <si>
    <t>OB</t>
  </si>
  <si>
    <t>Tax Exempted</t>
  </si>
  <si>
    <t>Taxed Current</t>
  </si>
  <si>
    <t>Collection</t>
  </si>
  <si>
    <t>Adjustment</t>
  </si>
  <si>
    <t>CB</t>
  </si>
  <si>
    <t>Section</t>
  </si>
  <si>
    <t>RR No</t>
  </si>
  <si>
    <t>Account ID</t>
  </si>
  <si>
    <t>Sub-Tariff</t>
  </si>
  <si>
    <t>Installations Status</t>
  </si>
  <si>
    <t>Is Metered</t>
  </si>
  <si>
    <t>Meter Status</t>
  </si>
  <si>
    <t>MR Code</t>
  </si>
  <si>
    <t>Name</t>
  </si>
  <si>
    <t>Address</t>
  </si>
  <si>
    <t>Reading Day</t>
  </si>
  <si>
    <t>Village Name</t>
  </si>
  <si>
    <t>DTC Code</t>
  </si>
  <si>
    <t>Feeder Code</t>
  </si>
  <si>
    <t>SO Code~SO Name</t>
  </si>
  <si>
    <t>LM Code~LM Name</t>
  </si>
  <si>
    <t>BM</t>
  </si>
  <si>
    <t>IR</t>
  </si>
  <si>
    <t>FR</t>
  </si>
  <si>
    <t>Meter Constant</t>
  </si>
  <si>
    <t>Sanc. KW</t>
  </si>
  <si>
    <t>Sanc. HP</t>
  </si>
  <si>
    <t>Sanc. KVA</t>
  </si>
  <si>
    <t>Assessed Taxed Consumption</t>
  </si>
  <si>
    <t>Assessed Tax Exempted Consumption</t>
  </si>
  <si>
    <t>Metered Taxed Consumption</t>
  </si>
  <si>
    <t>Metered Tax Exempted Consumption</t>
  </si>
  <si>
    <t>Total Consumption</t>
  </si>
  <si>
    <t>Bill Cancel Consumption</t>
  </si>
  <si>
    <t>Net Consumption</t>
  </si>
  <si>
    <t>Wheeled Energy Units</t>
  </si>
  <si>
    <t>Revenue</t>
  </si>
  <si>
    <t>Suspense Revenue</t>
  </si>
  <si>
    <t>Interest on Revenue</t>
  </si>
  <si>
    <t>Interest on Tax</t>
  </si>
  <si>
    <t xml:space="preserve"> Tax</t>
  </si>
  <si>
    <t xml:space="preserve"> Total</t>
  </si>
  <si>
    <t>FAC</t>
  </si>
  <si>
    <t>MD Penalty</t>
  </si>
  <si>
    <t>PF Penalty</t>
  </si>
  <si>
    <t>OTHERS</t>
  </si>
  <si>
    <t xml:space="preserve">  Revenue </t>
  </si>
  <si>
    <t>Interest</t>
  </si>
  <si>
    <t xml:space="preserve"> Total </t>
  </si>
  <si>
    <t xml:space="preserve">      Revenue </t>
  </si>
  <si>
    <t xml:space="preserve"> Interest</t>
  </si>
  <si>
    <t xml:space="preserve"> Tax </t>
  </si>
  <si>
    <t>GST</t>
  </si>
  <si>
    <t xml:space="preserve">Total </t>
  </si>
  <si>
    <t xml:space="preserve"> Revenue             </t>
  </si>
  <si>
    <t xml:space="preserve"> Interest on Revenue </t>
  </si>
  <si>
    <t xml:space="preserve"> Interest on Tax </t>
  </si>
  <si>
    <t>Tax</t>
  </si>
  <si>
    <t xml:space="preserve"> GST</t>
  </si>
  <si>
    <t xml:space="preserve">FAC   </t>
  </si>
  <si>
    <t xml:space="preserve">  Total  </t>
  </si>
  <si>
    <t xml:space="preserve">  Revenue  </t>
  </si>
  <si>
    <t xml:space="preserve">  Interest on Revenue  </t>
  </si>
  <si>
    <t xml:space="preserve">   Interest on Tax   </t>
  </si>
  <si>
    <t xml:space="preserve">   Tax  </t>
  </si>
  <si>
    <t>Total</t>
  </si>
  <si>
    <t xml:space="preserve">    Revenue    </t>
  </si>
  <si>
    <t xml:space="preserve">    Interest on Revenue    </t>
  </si>
  <si>
    <t xml:space="preserve"> Interest on Tax        </t>
  </si>
  <si>
    <t xml:space="preserve"> Tax       </t>
  </si>
  <si>
    <t xml:space="preserve">Total      </t>
  </si>
  <si>
    <t>REV WRONGLY collected as TAX</t>
  </si>
  <si>
    <t>TOTAL TAX</t>
  </si>
  <si>
    <t>BAL</t>
  </si>
  <si>
    <t>1396050</t>
  </si>
  <si>
    <t>HT2</t>
  </si>
  <si>
    <t>HT2A(i) - Industrial - other than under BMA - 66 KV</t>
  </si>
  <si>
    <t>LIVE</t>
  </si>
  <si>
    <t>YES</t>
  </si>
  <si>
    <t>NORMAL</t>
  </si>
  <si>
    <t>UNIVERSAL AIR PRODUCTS P LTD</t>
  </si>
  <si>
    <t>UNIVERSAL AIR PRODUCTS P LTDPLOT NO 10 PART1 2ND PHASEIND AREAANCHEPALYA0</t>
  </si>
  <si>
    <t>ANCEPALYA</t>
  </si>
  <si>
    <t>242805</t>
  </si>
  <si>
    <t>9880</t>
  </si>
  <si>
    <t>224212~KUNIGAL URBAN OMU 1</t>
  </si>
  <si>
    <t>LT2</t>
  </si>
  <si>
    <t>1399308</t>
  </si>
  <si>
    <t>PRISM JOHNSON LTD</t>
  </si>
  <si>
    <t>H&amp;R Johnson(I)DivsnUnit:1PlotNo1to12KIADB INDUSTRIALAREAANCHEPALYA,KUNIGAL0</t>
  </si>
  <si>
    <t>52258</t>
  </si>
  <si>
    <t>15652</t>
  </si>
  <si>
    <t>comment</t>
  </si>
  <si>
    <t>Report for the Period from 01-Mar-2025 to 31-Mar-2025</t>
  </si>
  <si>
    <t>JAYALAKSHMI TR</t>
  </si>
  <si>
    <t>01-04-2025 14:33:05</t>
  </si>
  <si>
    <t>1620104011400</t>
  </si>
  <si>
    <t>1320110903030502-F16-UNIVERSAL-GAS</t>
  </si>
  <si>
    <t>1620104011299</t>
  </si>
  <si>
    <t>1320110903030505-F20-JOHNSON</t>
  </si>
  <si>
    <t>MONTHWISE-DCB REPORT -KUNIGAL-SECTION</t>
  </si>
  <si>
    <t>Report for the Period from 01-Apr-2025 to 30-Apr-2025</t>
  </si>
  <si>
    <t xml:space="preserve">SAVITHA K </t>
  </si>
  <si>
    <t>14-05-2025 10:49:05</t>
  </si>
  <si>
    <t>Column1</t>
  </si>
  <si>
    <t>Report for the Period from 01-May-2025 to 31-May-2025</t>
  </si>
  <si>
    <t>NAGARAJ GUNAGA</t>
  </si>
  <si>
    <t>17-07-2025 11:32:19</t>
  </si>
  <si>
    <t>P_AND_G</t>
  </si>
  <si>
    <t>TAX_EXEMTED_P_AND_G</t>
  </si>
  <si>
    <t>TAXABLE_P_AND_G</t>
  </si>
  <si>
    <t>COLL_P_AND_G</t>
  </si>
  <si>
    <t>ADJ_P_AND_G</t>
  </si>
  <si>
    <t>CB_P_AND_G</t>
  </si>
  <si>
    <t>HT2A</t>
  </si>
  <si>
    <t>1320110903030502 - F16-UNIVERSAL-GAS</t>
  </si>
  <si>
    <t>1320110903030505 - F20-JOHNSON</t>
  </si>
  <si>
    <t>Report for the Period from 01-Jun-2025 to 30-Jun-2025</t>
  </si>
  <si>
    <t>08-09-2025 15:24:25</t>
  </si>
  <si>
    <t>5422</t>
  </si>
  <si>
    <t>NEGETIVE AMOUNT SHOULD MOVE TO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</si>
</sst>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0000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0F8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 applyBorder="0"/>
  </cellStyleXfs>
  <cellXfs count="77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4" borderId="0" xfId="0" applyFont="1" applyFill="1"/>
    <xf numFmtId="0" fontId="3" fillId="4" borderId="0" xfId="0" applyFont="1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5" borderId="0" xfId="0" applyFont="1" applyFill="1" applyAlignment="1">
      <alignment horizontal="right"/>
    </xf>
    <xf numFmtId="0" fontId="6" fillId="5" borderId="0" xfId="0" applyFont="1" applyFill="1" applyAlignment="1">
      <alignment horizontal="left"/>
    </xf>
    <xf numFmtId="0" fontId="0" fillId="5" borderId="0" xfId="0" applyFill="1"/>
    <xf numFmtId="0" fontId="4" fillId="5" borderId="0" xfId="0" applyFont="1" applyFill="1"/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7" borderId="0" xfId="0" applyFill="1"/>
    <xf numFmtId="0" fontId="1" fillId="8" borderId="0" xfId="0" applyFont="1" applyFill="1"/>
    <xf numFmtId="0" fontId="4" fillId="7" borderId="0" xfId="0" applyFont="1" applyFill="1"/>
    <xf numFmtId="0" fontId="1" fillId="2" borderId="0" xfId="0" applyFont="1" applyFill="1"/>
    <xf numFmtId="0" fontId="2" fillId="0" borderId="2" xfId="0" applyFont="1" applyBorder="1"/>
    <xf numFmtId="0" fontId="1" fillId="0" borderId="0" xfId="0" applyFont="1"/>
    <xf numFmtId="0" fontId="0" fillId="0" borderId="0" xfId="0" applyAlignment="1">
      <alignment horizontal="left"/>
    </xf>
    <xf numFmtId="0" fontId="0" fillId="9" borderId="0" xfId="0" applyFill="1"/>
    <xf numFmtId="0" fontId="4" fillId="9" borderId="0" xfId="0" applyFont="1" applyFill="1"/>
    <xf numFmtId="0" fontId="8" fillId="4" borderId="0" xfId="1" applyFill="1"/>
    <xf numFmtId="0" fontId="8" fillId="0" borderId="0" xfId="1"/>
    <xf numFmtId="0" fontId="8" fillId="4" borderId="0" xfId="1" applyFill="1" applyAlignment="1">
      <alignment horizontal="center"/>
    </xf>
    <xf numFmtId="0" fontId="8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5" borderId="0" xfId="1" applyFont="1" applyFill="1" applyAlignment="1">
      <alignment horizontal="right"/>
    </xf>
    <xf numFmtId="0" fontId="6" fillId="5" borderId="0" xfId="1" applyFont="1" applyFill="1" applyAlignment="1">
      <alignment horizontal="left"/>
    </xf>
    <xf numFmtId="0" fontId="8" fillId="5" borderId="0" xfId="1" applyFill="1"/>
    <xf numFmtId="0" fontId="6" fillId="5" borderId="0" xfId="1" applyFont="1" applyFill="1" applyAlignment="1">
      <alignment horizontal="center"/>
    </xf>
    <xf numFmtId="0" fontId="8" fillId="5" borderId="0" xfId="1" applyFill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5" fillId="6" borderId="1" xfId="1" applyFont="1" applyFill="1" applyBorder="1"/>
    <xf numFmtId="0" fontId="8" fillId="0" borderId="0" xfId="1" applyAlignment="1">
      <alignment wrapText="1"/>
    </xf>
    <xf numFmtId="0" fontId="8" fillId="2" borderId="0" xfId="1" applyFill="1"/>
    <xf numFmtId="0" fontId="4" fillId="0" borderId="0" xfId="1" applyFont="1"/>
    <xf numFmtId="0" fontId="5" fillId="1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/>
    <xf numFmtId="0" fontId="2" fillId="11" borderId="3" xfId="0" applyFont="1" applyFill="1" applyBorder="1"/>
    <xf numFmtId="0" fontId="2" fillId="0" borderId="4" xfId="0" applyFont="1" applyBorder="1"/>
    <xf numFmtId="0" fontId="0" fillId="11" borderId="3" xfId="0" applyFill="1" applyBorder="1"/>
    <xf numFmtId="0" fontId="0" fillId="0" borderId="4" xfId="0" applyBorder="1"/>
    <xf numFmtId="0" fontId="1" fillId="2" borderId="2" xfId="0" applyFont="1" applyFill="1" applyBorder="1"/>
    <xf numFmtId="0" fontId="5" fillId="6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11" fillId="12" borderId="5" xfId="0" applyFont="1" applyFill="1" applyBorder="1"/>
    <xf numFmtId="0" fontId="11" fillId="12" borderId="3" xfId="0" applyFont="1" applyFill="1" applyBorder="1"/>
    <xf numFmtId="0" fontId="11" fillId="12" borderId="6" xfId="0" applyFont="1" applyFill="1" applyBorder="1"/>
    <xf numFmtId="0" fontId="12" fillId="11" borderId="5" xfId="0" applyFont="1" applyFill="1" applyBorder="1"/>
    <xf numFmtId="0" fontId="12" fillId="11" borderId="3" xfId="0" applyFont="1" applyFill="1" applyBorder="1"/>
    <xf numFmtId="0" fontId="12" fillId="11" borderId="6" xfId="0" applyFont="1" applyFill="1" applyBorder="1"/>
    <xf numFmtId="0" fontId="12" fillId="0" borderId="5" xfId="0" applyFont="1" applyBorder="1"/>
    <xf numFmtId="0" fontId="12" fillId="0" borderId="3" xfId="0" applyFont="1" applyBorder="1"/>
    <xf numFmtId="0" fontId="12" fillId="0" borderId="6" xfId="0" applyFont="1" applyBorder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113</xdr:col>
      <xdr:colOff>266700</xdr:colOff>
      <xdr:row>99</xdr:row>
      <xdr:rowOff>95250</xdr:rowOff>
    </xdr:from>
    <xdr:to>
      <xdr:col>115</xdr:col>
      <xdr:colOff>371475</xdr:colOff>
      <xdr:row>103</xdr:row>
      <xdr:rowOff>38100</xdr:rowOff>
    </xdr:to>
    <xdr:sp macro="" textlink="">
      <xdr:nvSpPr>
        <xdr:cNvPr id="2" name="Curved 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58178700" y="24079200"/>
          <a:ext cx="1323975" cy="704850"/>
        </a:xfrm>
        <a:prstGeom prst="curved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B%20NEGE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2025"/>
      <sheetName val="03-2025"/>
      <sheetName val="Sheet1"/>
      <sheetName val="CB NEGETIVE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04"/>
  <sheetViews>
    <sheetView tabSelected="1" topLeftCell="CX82" workbookViewId="0">
      <selection activeCell="DS99" sqref="DS99"/>
    </sheetView>
  </sheetViews>
  <sheetFormatPr defaultRowHeight="15" x14ac:dyDescent="0.25"/>
  <cols>
    <col min="13" max="30" width="0" hidden="1" customWidth="1"/>
  </cols>
  <sheetData>
    <row r="1" spans="1:132" x14ac:dyDescent="0.25">
      <c r="A1" t="s">
        <v>0</v>
      </c>
      <c r="AO1" s="1"/>
    </row>
    <row r="2" spans="1:132" x14ac:dyDescent="0.25">
      <c r="A2" t="s">
        <v>1</v>
      </c>
      <c r="AV2" s="1"/>
    </row>
    <row r="3" spans="1:132" x14ac:dyDescent="0.25">
      <c r="A3" t="s">
        <v>2</v>
      </c>
      <c r="C3" t="s">
        <v>3</v>
      </c>
      <c r="AV3" s="1"/>
    </row>
    <row r="4" spans="1:132" x14ac:dyDescent="0.25">
      <c r="A4" t="s">
        <v>4</v>
      </c>
      <c r="C4" t="s">
        <v>5</v>
      </c>
      <c r="G4" t="s">
        <v>6</v>
      </c>
      <c r="I4" t="s">
        <v>5</v>
      </c>
      <c r="AV4" s="1"/>
    </row>
    <row r="5" spans="1:132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  <c r="J5" t="s">
        <v>16</v>
      </c>
      <c r="K5" t="s">
        <v>17</v>
      </c>
      <c r="L5" t="s">
        <v>18</v>
      </c>
      <c r="M5" t="s">
        <v>19</v>
      </c>
      <c r="N5" t="s">
        <v>20</v>
      </c>
      <c r="O5" t="s">
        <v>21</v>
      </c>
      <c r="P5" t="s">
        <v>22</v>
      </c>
      <c r="Q5" t="s">
        <v>23</v>
      </c>
      <c r="R5" t="s">
        <v>24</v>
      </c>
      <c r="S5" t="s">
        <v>25</v>
      </c>
      <c r="T5" t="s">
        <v>26</v>
      </c>
      <c r="U5" t="s">
        <v>27</v>
      </c>
      <c r="V5" t="s">
        <v>28</v>
      </c>
      <c r="W5" t="s">
        <v>29</v>
      </c>
      <c r="AE5" t="s">
        <v>30</v>
      </c>
      <c r="AF5" t="s">
        <v>31</v>
      </c>
      <c r="AG5" t="s">
        <v>32</v>
      </c>
      <c r="AH5" t="s">
        <v>33</v>
      </c>
      <c r="AI5" t="s">
        <v>34</v>
      </c>
      <c r="AJ5" t="s">
        <v>35</v>
      </c>
      <c r="AK5" t="s">
        <v>36</v>
      </c>
      <c r="AL5" t="s">
        <v>37</v>
      </c>
      <c r="AM5" t="s">
        <v>38</v>
      </c>
      <c r="AN5" t="s">
        <v>39</v>
      </c>
      <c r="AO5" t="s">
        <v>40</v>
      </c>
      <c r="AP5" t="s">
        <v>41</v>
      </c>
      <c r="AQ5" t="s">
        <v>42</v>
      </c>
      <c r="AR5" t="s">
        <v>43</v>
      </c>
      <c r="AS5" t="s">
        <v>44</v>
      </c>
      <c r="AT5" t="s">
        <v>45</v>
      </c>
      <c r="AU5" t="s">
        <v>46</v>
      </c>
      <c r="AV5" s="1" t="s">
        <v>47</v>
      </c>
      <c r="AW5" t="s">
        <v>48</v>
      </c>
      <c r="AX5" t="s">
        <v>49</v>
      </c>
    </row>
    <row r="6" spans="1:132" x14ac:dyDescent="0.25">
      <c r="A6">
        <v>17812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51</v>
      </c>
      <c r="H6" t="s">
        <v>55</v>
      </c>
      <c r="I6" t="s">
        <v>56</v>
      </c>
      <c r="J6" t="s">
        <v>57</v>
      </c>
      <c r="K6">
        <v>1396050</v>
      </c>
      <c r="L6" t="s">
        <v>58</v>
      </c>
      <c r="M6">
        <v>12500</v>
      </c>
      <c r="N6">
        <v>2500</v>
      </c>
      <c r="O6">
        <v>0</v>
      </c>
      <c r="P6">
        <v>8238.5499999999993</v>
      </c>
      <c r="Q6" t="s">
        <v>59</v>
      </c>
      <c r="R6">
        <v>0</v>
      </c>
      <c r="S6">
        <v>765000</v>
      </c>
      <c r="T6">
        <v>1734027.5</v>
      </c>
      <c r="U6" t="s">
        <v>51</v>
      </c>
      <c r="V6">
        <v>251625</v>
      </c>
      <c r="W6">
        <v>0</v>
      </c>
      <c r="AE6">
        <v>851625</v>
      </c>
      <c r="AF6" s="2">
        <v>-4000689.98</v>
      </c>
      <c r="AG6">
        <v>1897.44</v>
      </c>
      <c r="AH6" s="2">
        <v>1273223.54</v>
      </c>
      <c r="AI6">
        <v>2120009.52</v>
      </c>
      <c r="AJ6">
        <v>0</v>
      </c>
      <c r="AK6">
        <v>276062.48</v>
      </c>
      <c r="AL6" s="2">
        <v>1183872.08</v>
      </c>
      <c r="AM6">
        <v>1897.44</v>
      </c>
      <c r="AN6" s="2">
        <v>276062.48</v>
      </c>
      <c r="AO6">
        <v>1461832</v>
      </c>
      <c r="AP6">
        <v>0</v>
      </c>
      <c r="AQ6">
        <v>0</v>
      </c>
      <c r="AR6">
        <v>0</v>
      </c>
      <c r="AS6">
        <v>0</v>
      </c>
      <c r="AT6">
        <v>1461832</v>
      </c>
      <c r="AU6" s="3">
        <v>-3064552.54</v>
      </c>
      <c r="AV6" s="1">
        <v>0</v>
      </c>
      <c r="AW6" s="3">
        <v>1273223.54</v>
      </c>
      <c r="AX6" s="2">
        <v>-1791329</v>
      </c>
    </row>
    <row r="7" spans="1:132" x14ac:dyDescent="0.25">
      <c r="A7">
        <v>17816</v>
      </c>
      <c r="B7" t="s">
        <v>50</v>
      </c>
      <c r="C7" t="s">
        <v>51</v>
      </c>
      <c r="D7" t="s">
        <v>52</v>
      </c>
      <c r="E7" t="s">
        <v>60</v>
      </c>
      <c r="F7" t="s">
        <v>61</v>
      </c>
      <c r="G7" t="s">
        <v>51</v>
      </c>
      <c r="H7" t="s">
        <v>55</v>
      </c>
      <c r="I7" t="s">
        <v>56</v>
      </c>
      <c r="J7" t="s">
        <v>62</v>
      </c>
      <c r="K7">
        <v>1399308</v>
      </c>
      <c r="L7" t="s">
        <v>58</v>
      </c>
      <c r="M7">
        <v>7000</v>
      </c>
      <c r="N7">
        <v>1350</v>
      </c>
      <c r="O7">
        <v>0</v>
      </c>
      <c r="P7">
        <v>6656.66</v>
      </c>
      <c r="Q7" t="s">
        <v>59</v>
      </c>
      <c r="R7">
        <v>6285459</v>
      </c>
      <c r="S7">
        <v>413100</v>
      </c>
      <c r="T7">
        <v>1648956</v>
      </c>
      <c r="U7" t="s">
        <v>51</v>
      </c>
      <c r="V7">
        <v>239260</v>
      </c>
      <c r="W7">
        <v>0</v>
      </c>
      <c r="AE7">
        <v>239260</v>
      </c>
      <c r="AF7" s="2">
        <v>1238.82</v>
      </c>
      <c r="AG7">
        <v>0</v>
      </c>
      <c r="AH7" s="2">
        <v>0.18</v>
      </c>
      <c r="AI7">
        <v>1680434.96</v>
      </c>
      <c r="AJ7">
        <v>100</v>
      </c>
      <c r="AK7">
        <v>148406.04</v>
      </c>
      <c r="AL7" s="2">
        <v>1679843.96</v>
      </c>
      <c r="AM7">
        <v>100</v>
      </c>
      <c r="AN7" s="2">
        <v>148406.04</v>
      </c>
      <c r="AO7">
        <v>1828350</v>
      </c>
      <c r="AP7">
        <v>26235</v>
      </c>
      <c r="AQ7">
        <v>0</v>
      </c>
      <c r="AR7">
        <v>0</v>
      </c>
      <c r="AS7">
        <v>26235</v>
      </c>
      <c r="AT7">
        <v>1854585</v>
      </c>
      <c r="AU7" s="3">
        <v>-24405.18</v>
      </c>
      <c r="AV7" s="1">
        <v>0</v>
      </c>
      <c r="AW7" s="3">
        <v>0.18</v>
      </c>
      <c r="AX7" s="2">
        <v>-24405</v>
      </c>
    </row>
    <row r="9" spans="1:132" ht="18.75" x14ac:dyDescent="0.3">
      <c r="A9" s="62" t="s">
        <v>63</v>
      </c>
      <c r="B9" s="62" t="s">
        <v>63</v>
      </c>
      <c r="C9" s="62" t="s">
        <v>63</v>
      </c>
      <c r="D9" s="62" t="s">
        <v>63</v>
      </c>
      <c r="E9" s="62" t="s">
        <v>63</v>
      </c>
      <c r="F9" s="62" t="s">
        <v>63</v>
      </c>
      <c r="G9" s="62" t="s">
        <v>63</v>
      </c>
      <c r="H9" s="62" t="s">
        <v>63</v>
      </c>
      <c r="I9" s="62" t="s">
        <v>63</v>
      </c>
      <c r="J9" s="62" t="s">
        <v>63</v>
      </c>
      <c r="K9" s="62" t="s">
        <v>63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5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132" ht="18.75" x14ac:dyDescent="0.3">
      <c r="A10" s="62" t="s">
        <v>64</v>
      </c>
      <c r="B10" s="62" t="s">
        <v>64</v>
      </c>
      <c r="C10" s="62" t="s">
        <v>64</v>
      </c>
      <c r="D10" s="62" t="s">
        <v>64</v>
      </c>
      <c r="E10" s="62" t="s">
        <v>64</v>
      </c>
      <c r="F10" s="62" t="s">
        <v>64</v>
      </c>
      <c r="G10" s="62" t="s">
        <v>64</v>
      </c>
      <c r="H10" s="62" t="s">
        <v>64</v>
      </c>
      <c r="I10" s="62" t="s">
        <v>64</v>
      </c>
      <c r="J10" s="62" t="s">
        <v>64</v>
      </c>
      <c r="K10" s="62" t="s">
        <v>64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132" ht="18.75" x14ac:dyDescent="0.3">
      <c r="A11" s="6" t="s">
        <v>65</v>
      </c>
      <c r="B11" s="6" t="s">
        <v>65</v>
      </c>
      <c r="C11" s="6" t="s">
        <v>65</v>
      </c>
      <c r="D11" s="6" t="s">
        <v>65</v>
      </c>
      <c r="E11" s="6" t="s">
        <v>65</v>
      </c>
      <c r="F11" s="6" t="s">
        <v>65</v>
      </c>
      <c r="G11" s="6" t="s">
        <v>65</v>
      </c>
      <c r="H11" s="6" t="s">
        <v>65</v>
      </c>
      <c r="I11" s="6" t="s">
        <v>65</v>
      </c>
      <c r="J11" s="6" t="s">
        <v>65</v>
      </c>
      <c r="K11" s="6" t="s">
        <v>65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8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</row>
    <row r="12" spans="1:132" x14ac:dyDescent="0.25">
      <c r="A12" s="9"/>
      <c r="B12" s="10" t="s">
        <v>66</v>
      </c>
      <c r="C12" s="10" t="s">
        <v>67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11"/>
      <c r="BB12" s="9"/>
      <c r="BC12" s="9"/>
      <c r="BD12" s="9"/>
      <c r="BE12" s="9"/>
      <c r="BF12" s="9"/>
      <c r="BG12" s="9"/>
      <c r="BH12" s="9">
        <f>BD55-AX55</f>
        <v>0</v>
      </c>
      <c r="BI12" s="9"/>
      <c r="BJ12" s="9"/>
      <c r="BK12" s="9"/>
      <c r="BL12" s="9"/>
      <c r="BM12" s="9"/>
      <c r="BN12" s="9"/>
      <c r="BO12" s="9"/>
      <c r="BP12" s="9"/>
      <c r="BQ12" s="9"/>
      <c r="EA12" s="10" t="s">
        <v>66</v>
      </c>
      <c r="EB12" s="12" t="s">
        <v>67</v>
      </c>
    </row>
    <row r="13" spans="1:132" x14ac:dyDescent="0.25">
      <c r="A13" s="9"/>
      <c r="B13" s="10" t="s">
        <v>68</v>
      </c>
      <c r="C13" s="10" t="s">
        <v>69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11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EA13" s="10" t="s">
        <v>68</v>
      </c>
      <c r="EB13" s="12" t="s">
        <v>69</v>
      </c>
    </row>
    <row r="14" spans="1:132" x14ac:dyDescent="0.25">
      <c r="A14" s="13" t="s">
        <v>70</v>
      </c>
      <c r="B14" s="14" t="s">
        <v>71</v>
      </c>
      <c r="C14" s="13" t="s">
        <v>72</v>
      </c>
      <c r="D14" s="14" t="s">
        <v>73</v>
      </c>
      <c r="E14" s="13" t="s">
        <v>74</v>
      </c>
      <c r="F14" s="14" t="s">
        <v>75</v>
      </c>
      <c r="G14" s="13" t="s">
        <v>76</v>
      </c>
      <c r="H14" s="14" t="s">
        <v>5</v>
      </c>
      <c r="I14" s="13" t="s">
        <v>77</v>
      </c>
      <c r="J14" s="14" t="s">
        <v>5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6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</row>
    <row r="15" spans="1:132" ht="15.75" thickBot="1" x14ac:dyDescent="0.3">
      <c r="A15" s="13" t="s">
        <v>78</v>
      </c>
      <c r="B15" s="17" t="s">
        <v>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9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</row>
    <row r="16" spans="1:132" ht="15.75" thickBo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61" t="s">
        <v>79</v>
      </c>
      <c r="AH16" s="61" t="s">
        <v>79</v>
      </c>
      <c r="AI16" s="61" t="s">
        <v>79</v>
      </c>
      <c r="AJ16" s="61" t="s">
        <v>79</v>
      </c>
      <c r="AK16" s="61" t="s">
        <v>79</v>
      </c>
      <c r="AL16" s="20"/>
      <c r="AM16" s="20"/>
      <c r="AN16" s="20"/>
      <c r="AO16" s="20"/>
      <c r="AP16" s="20"/>
      <c r="AQ16" s="20"/>
      <c r="AR16" s="20"/>
      <c r="AS16" s="61" t="s">
        <v>80</v>
      </c>
      <c r="AT16" s="61" t="s">
        <v>80</v>
      </c>
      <c r="AU16" s="61" t="s">
        <v>80</v>
      </c>
      <c r="AV16" s="61" t="s">
        <v>81</v>
      </c>
      <c r="AW16" s="61" t="s">
        <v>81</v>
      </c>
      <c r="AX16" s="61" t="s">
        <v>81</v>
      </c>
      <c r="AY16" s="61" t="s">
        <v>81</v>
      </c>
      <c r="AZ16" s="61" t="s">
        <v>81</v>
      </c>
      <c r="BA16" s="61" t="s">
        <v>82</v>
      </c>
      <c r="BB16" s="61" t="s">
        <v>82</v>
      </c>
      <c r="BC16" s="61" t="s">
        <v>82</v>
      </c>
      <c r="BD16" s="61" t="s">
        <v>82</v>
      </c>
      <c r="BE16" s="61" t="s">
        <v>82</v>
      </c>
      <c r="BF16" s="61" t="s">
        <v>82</v>
      </c>
      <c r="BG16" s="61" t="s">
        <v>82</v>
      </c>
      <c r="BH16" s="61" t="s">
        <v>83</v>
      </c>
      <c r="BI16" s="61" t="s">
        <v>83</v>
      </c>
      <c r="BJ16" s="61" t="s">
        <v>83</v>
      </c>
      <c r="BK16" s="61" t="s">
        <v>83</v>
      </c>
      <c r="BL16" s="61" t="s">
        <v>83</v>
      </c>
      <c r="BM16" s="61" t="s">
        <v>84</v>
      </c>
      <c r="BN16" s="61" t="s">
        <v>84</v>
      </c>
      <c r="BO16" s="61" t="s">
        <v>84</v>
      </c>
      <c r="BP16" s="61" t="s">
        <v>84</v>
      </c>
      <c r="BQ16" s="61" t="s">
        <v>84</v>
      </c>
    </row>
    <row r="17" spans="1:132" ht="15.75" thickBot="1" x14ac:dyDescent="0.3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  <c r="I17" s="20">
        <v>9</v>
      </c>
      <c r="J17" s="20">
        <v>10</v>
      </c>
      <c r="K17" s="20">
        <v>11</v>
      </c>
      <c r="L17" s="20">
        <v>12</v>
      </c>
      <c r="M17" s="20">
        <v>13</v>
      </c>
      <c r="N17" s="20">
        <v>14</v>
      </c>
      <c r="O17" s="20">
        <v>15</v>
      </c>
      <c r="P17" s="20">
        <v>16</v>
      </c>
      <c r="Q17" s="20">
        <v>17</v>
      </c>
      <c r="R17" s="20">
        <v>18</v>
      </c>
      <c r="S17" s="20">
        <v>19</v>
      </c>
      <c r="T17" s="20">
        <v>20</v>
      </c>
      <c r="U17" s="20">
        <v>21</v>
      </c>
      <c r="V17" s="20">
        <v>22</v>
      </c>
      <c r="W17" s="20">
        <v>23</v>
      </c>
      <c r="X17" s="20">
        <v>24</v>
      </c>
      <c r="Y17" s="20">
        <v>25</v>
      </c>
      <c r="Z17" s="20">
        <v>26</v>
      </c>
      <c r="AA17" s="20">
        <v>27</v>
      </c>
      <c r="AB17" s="20">
        <v>28</v>
      </c>
      <c r="AC17" s="20">
        <v>29</v>
      </c>
      <c r="AD17" s="20">
        <v>31</v>
      </c>
      <c r="AE17" s="20">
        <v>32</v>
      </c>
      <c r="AF17" s="20">
        <v>33</v>
      </c>
      <c r="AG17" s="20">
        <v>34</v>
      </c>
      <c r="AH17" s="20">
        <v>35</v>
      </c>
      <c r="AI17" s="20">
        <v>36</v>
      </c>
      <c r="AJ17" s="20">
        <v>37</v>
      </c>
      <c r="AK17" s="20">
        <v>38</v>
      </c>
      <c r="AL17" s="20">
        <v>39</v>
      </c>
      <c r="AM17" s="20">
        <v>40</v>
      </c>
      <c r="AN17" s="20">
        <v>41</v>
      </c>
      <c r="AO17" s="20">
        <v>42</v>
      </c>
      <c r="AP17" s="20">
        <v>43</v>
      </c>
      <c r="AQ17" s="20">
        <v>44</v>
      </c>
      <c r="AR17" s="20">
        <v>45</v>
      </c>
      <c r="AS17" s="20">
        <v>46</v>
      </c>
      <c r="AT17" s="20">
        <v>47</v>
      </c>
      <c r="AU17" s="20">
        <v>48</v>
      </c>
      <c r="AV17" s="21">
        <v>49</v>
      </c>
      <c r="AW17" s="20">
        <v>50</v>
      </c>
      <c r="AX17" s="20">
        <v>51</v>
      </c>
      <c r="AY17" s="20">
        <v>52</v>
      </c>
      <c r="AZ17" s="20">
        <v>53</v>
      </c>
      <c r="BA17" s="22">
        <v>54</v>
      </c>
      <c r="BB17" s="20">
        <v>55</v>
      </c>
      <c r="BC17" s="20">
        <v>56</v>
      </c>
      <c r="BD17" s="20">
        <v>57</v>
      </c>
      <c r="BE17" s="20">
        <v>58</v>
      </c>
      <c r="BF17" s="20">
        <v>59</v>
      </c>
      <c r="BG17" s="20">
        <v>60</v>
      </c>
      <c r="BH17" s="20">
        <v>61</v>
      </c>
      <c r="BI17" s="20">
        <v>62</v>
      </c>
      <c r="BJ17" s="20">
        <v>63</v>
      </c>
      <c r="BK17" s="20">
        <v>64</v>
      </c>
      <c r="BL17" s="20">
        <v>65</v>
      </c>
      <c r="BM17" s="20">
        <v>66</v>
      </c>
      <c r="BN17" s="20">
        <v>67</v>
      </c>
      <c r="BO17" s="20">
        <v>68</v>
      </c>
      <c r="BP17" s="20">
        <v>69</v>
      </c>
      <c r="BQ17" s="20">
        <v>70</v>
      </c>
    </row>
    <row r="18" spans="1:132" s="23" customFormat="1" ht="82.5" customHeight="1" x14ac:dyDescent="0.25">
      <c r="A18" s="23" t="s">
        <v>85</v>
      </c>
      <c r="B18" s="23" t="s">
        <v>86</v>
      </c>
      <c r="C18" s="23" t="s">
        <v>87</v>
      </c>
      <c r="D18" s="23" t="s">
        <v>15</v>
      </c>
      <c r="E18" s="23" t="s">
        <v>88</v>
      </c>
      <c r="F18" s="23" t="s">
        <v>89</v>
      </c>
      <c r="G18" s="23" t="s">
        <v>90</v>
      </c>
      <c r="H18" s="23" t="s">
        <v>91</v>
      </c>
      <c r="I18" s="23" t="s">
        <v>92</v>
      </c>
      <c r="J18" s="23" t="s">
        <v>93</v>
      </c>
      <c r="K18" s="23" t="s">
        <v>94</v>
      </c>
      <c r="L18" s="23" t="s">
        <v>95</v>
      </c>
      <c r="M18" s="23" t="s">
        <v>96</v>
      </c>
      <c r="N18" s="23" t="s">
        <v>97</v>
      </c>
      <c r="O18" s="23" t="s">
        <v>98</v>
      </c>
      <c r="P18" s="23" t="s">
        <v>99</v>
      </c>
      <c r="Q18" s="23" t="s">
        <v>100</v>
      </c>
      <c r="R18" s="23" t="s">
        <v>101</v>
      </c>
      <c r="S18" s="23" t="s">
        <v>102</v>
      </c>
      <c r="T18" s="23" t="s">
        <v>103</v>
      </c>
      <c r="U18" s="23" t="s">
        <v>104</v>
      </c>
      <c r="V18" s="23" t="s">
        <v>105</v>
      </c>
      <c r="W18" s="23" t="s">
        <v>106</v>
      </c>
      <c r="X18" s="23" t="s">
        <v>107</v>
      </c>
      <c r="Y18" s="23" t="s">
        <v>108</v>
      </c>
      <c r="Z18" s="23" t="s">
        <v>109</v>
      </c>
      <c r="AA18" s="23" t="s">
        <v>110</v>
      </c>
      <c r="AB18" s="23" t="s">
        <v>111</v>
      </c>
      <c r="AC18" s="23" t="s">
        <v>112</v>
      </c>
      <c r="AD18" s="23" t="s">
        <v>113</v>
      </c>
      <c r="AE18" s="23" t="s">
        <v>114</v>
      </c>
      <c r="AF18" s="23" t="s">
        <v>115</v>
      </c>
      <c r="AG18" s="23" t="s">
        <v>116</v>
      </c>
      <c r="AH18" s="23" t="s">
        <v>117</v>
      </c>
      <c r="AI18" s="23" t="s">
        <v>118</v>
      </c>
      <c r="AJ18" s="23" t="s">
        <v>119</v>
      </c>
      <c r="AK18" s="23" t="s">
        <v>120</v>
      </c>
      <c r="AL18" s="23" t="s">
        <v>121</v>
      </c>
      <c r="AM18" s="23" t="s">
        <v>25</v>
      </c>
      <c r="AN18" s="23" t="s">
        <v>26</v>
      </c>
      <c r="AO18" s="23" t="s">
        <v>122</v>
      </c>
      <c r="AP18" s="23" t="s">
        <v>123</v>
      </c>
      <c r="AQ18" s="23" t="s">
        <v>124</v>
      </c>
      <c r="AR18" s="23" t="s">
        <v>125</v>
      </c>
      <c r="AS18" s="23" t="s">
        <v>126</v>
      </c>
      <c r="AT18" s="23" t="s">
        <v>127</v>
      </c>
      <c r="AU18" s="23" t="s">
        <v>128</v>
      </c>
      <c r="AV18" s="23" t="s">
        <v>129</v>
      </c>
      <c r="AW18" s="23" t="s">
        <v>130</v>
      </c>
      <c r="AX18" s="23" t="s">
        <v>131</v>
      </c>
      <c r="AY18" s="23" t="s">
        <v>132</v>
      </c>
      <c r="AZ18" s="23" t="s">
        <v>133</v>
      </c>
      <c r="BA18" s="24" t="s">
        <v>134</v>
      </c>
      <c r="BB18" s="23" t="s">
        <v>135</v>
      </c>
      <c r="BC18" s="23" t="s">
        <v>136</v>
      </c>
      <c r="BD18" s="23" t="s">
        <v>137</v>
      </c>
      <c r="BE18" s="23" t="s">
        <v>138</v>
      </c>
      <c r="BF18" s="23" t="s">
        <v>139</v>
      </c>
      <c r="BG18" s="23" t="s">
        <v>140</v>
      </c>
      <c r="BH18" s="23" t="s">
        <v>141</v>
      </c>
      <c r="BI18" s="23" t="s">
        <v>142</v>
      </c>
      <c r="BJ18" s="23" t="s">
        <v>143</v>
      </c>
      <c r="BK18" s="23" t="s">
        <v>144</v>
      </c>
      <c r="BL18" s="23" t="s">
        <v>145</v>
      </c>
      <c r="BM18" s="23" t="s">
        <v>146</v>
      </c>
      <c r="BN18" s="23" t="s">
        <v>147</v>
      </c>
      <c r="BO18" s="23" t="s">
        <v>148</v>
      </c>
      <c r="BP18" s="23" t="s">
        <v>149</v>
      </c>
      <c r="BQ18" s="23" t="s">
        <v>150</v>
      </c>
      <c r="BS18" s="25" t="s">
        <v>151</v>
      </c>
      <c r="BT18" s="23" t="s">
        <v>152</v>
      </c>
      <c r="BU18" s="23" t="s">
        <v>153</v>
      </c>
    </row>
    <row r="19" spans="1:132" x14ac:dyDescent="0.25">
      <c r="A19" s="26" t="s">
        <v>5</v>
      </c>
      <c r="B19" s="26" t="s">
        <v>57</v>
      </c>
      <c r="C19" s="26" t="s">
        <v>154</v>
      </c>
      <c r="D19" s="26" t="s">
        <v>155</v>
      </c>
      <c r="E19" s="26" t="s">
        <v>156</v>
      </c>
      <c r="F19" s="26" t="s">
        <v>157</v>
      </c>
      <c r="G19" s="26" t="s">
        <v>158</v>
      </c>
      <c r="H19" s="26" t="s">
        <v>159</v>
      </c>
      <c r="I19" s="26">
        <v>2242105</v>
      </c>
      <c r="J19" s="26" t="s">
        <v>160</v>
      </c>
      <c r="K19" s="26" t="s">
        <v>161</v>
      </c>
      <c r="L19" s="26">
        <v>1</v>
      </c>
      <c r="M19" s="26" t="s">
        <v>162</v>
      </c>
      <c r="N19" s="26" t="s">
        <v>163</v>
      </c>
      <c r="O19" s="26" t="s">
        <v>164</v>
      </c>
      <c r="P19" s="26" t="s">
        <v>165</v>
      </c>
      <c r="Q19" s="26"/>
      <c r="R19" s="26">
        <v>1</v>
      </c>
      <c r="S19" s="26">
        <v>8238.5499999999993</v>
      </c>
      <c r="T19" s="26">
        <v>8273.66</v>
      </c>
      <c r="U19" s="26">
        <v>12500</v>
      </c>
      <c r="V19" s="26">
        <v>0</v>
      </c>
      <c r="W19" s="26">
        <v>0</v>
      </c>
      <c r="X19" s="26">
        <v>2500</v>
      </c>
      <c r="Y19" s="26">
        <v>0</v>
      </c>
      <c r="Z19" s="26">
        <v>0</v>
      </c>
      <c r="AA19" s="26">
        <v>38875</v>
      </c>
      <c r="AB19" s="26">
        <v>0</v>
      </c>
      <c r="AC19" s="26">
        <v>38875</v>
      </c>
      <c r="AD19" s="26">
        <v>0</v>
      </c>
      <c r="AE19" s="26">
        <v>38875</v>
      </c>
      <c r="AF19" s="26">
        <v>400000</v>
      </c>
      <c r="AG19" s="2">
        <v>-1791329</v>
      </c>
      <c r="AH19" s="26">
        <v>0</v>
      </c>
      <c r="AI19" s="26">
        <v>0</v>
      </c>
      <c r="AJ19" s="26">
        <v>0</v>
      </c>
      <c r="AK19" s="2">
        <v>0</v>
      </c>
      <c r="AL19" s="26">
        <v>-1791329</v>
      </c>
      <c r="AM19" s="26">
        <v>765000</v>
      </c>
      <c r="AN19" s="26">
        <v>268237.5</v>
      </c>
      <c r="AO19" s="26">
        <v>12051.25</v>
      </c>
      <c r="AP19" s="26">
        <v>0</v>
      </c>
      <c r="AQ19" s="26">
        <v>0</v>
      </c>
      <c r="AR19" s="26">
        <v>79487.360000000001</v>
      </c>
      <c r="AS19" s="26">
        <v>0</v>
      </c>
      <c r="AT19" s="26">
        <v>0</v>
      </c>
      <c r="AU19" s="26">
        <v>0</v>
      </c>
      <c r="AV19" s="26">
        <v>1124776.1100000001</v>
      </c>
      <c r="AW19" s="26">
        <v>0</v>
      </c>
      <c r="AX19" s="27">
        <v>23991.89</v>
      </c>
      <c r="AY19" s="26">
        <v>0</v>
      </c>
      <c r="AZ19" s="26">
        <v>1148768</v>
      </c>
      <c r="BA19" s="28">
        <v>0</v>
      </c>
      <c r="BB19" s="26">
        <v>0</v>
      </c>
      <c r="BC19" s="26">
        <v>0</v>
      </c>
      <c r="BD19" s="2">
        <v>1753511</v>
      </c>
      <c r="BE19" s="26">
        <v>0</v>
      </c>
      <c r="BF19" s="26">
        <v>0</v>
      </c>
      <c r="BG19" s="26">
        <v>1753511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-666552.89</v>
      </c>
      <c r="BN19" s="26">
        <v>0</v>
      </c>
      <c r="BO19" s="26">
        <v>0</v>
      </c>
      <c r="BP19" s="29">
        <v>-1729519.11</v>
      </c>
      <c r="BQ19" s="26">
        <v>-2396072</v>
      </c>
      <c r="BS19" s="30">
        <f>BD19-AX19</f>
        <v>1729519.11</v>
      </c>
      <c r="BT19">
        <f>BS44+BT71+BY47263+BY94615++BY141984</f>
        <v>0</v>
      </c>
      <c r="BU19" s="31">
        <f>BS19-BT19</f>
        <v>1729519.11</v>
      </c>
      <c r="CA19" s="32" t="s">
        <v>166</v>
      </c>
      <c r="CC19">
        <v>12</v>
      </c>
      <c r="CD19">
        <v>2</v>
      </c>
      <c r="CF19">
        <v>14</v>
      </c>
    </row>
    <row r="20" spans="1:132" x14ac:dyDescent="0.25">
      <c r="A20" s="33" t="s">
        <v>5</v>
      </c>
      <c r="B20" s="33" t="s">
        <v>62</v>
      </c>
      <c r="C20" s="33" t="s">
        <v>167</v>
      </c>
      <c r="D20" s="33" t="s">
        <v>155</v>
      </c>
      <c r="E20" s="33" t="s">
        <v>156</v>
      </c>
      <c r="F20" s="33" t="s">
        <v>157</v>
      </c>
      <c r="G20" s="33" t="s">
        <v>158</v>
      </c>
      <c r="H20" s="33" t="s">
        <v>159</v>
      </c>
      <c r="I20" s="33">
        <v>2242105</v>
      </c>
      <c r="J20" s="33" t="s">
        <v>168</v>
      </c>
      <c r="K20" s="33" t="s">
        <v>169</v>
      </c>
      <c r="L20" s="33">
        <v>1</v>
      </c>
      <c r="M20" s="33" t="s">
        <v>162</v>
      </c>
      <c r="N20" s="33" t="s">
        <v>170</v>
      </c>
      <c r="O20" s="33" t="s">
        <v>171</v>
      </c>
      <c r="P20" s="33" t="s">
        <v>165</v>
      </c>
      <c r="Q20" s="33"/>
      <c r="R20" s="33">
        <v>1</v>
      </c>
      <c r="S20" s="33">
        <v>6656.66</v>
      </c>
      <c r="T20" s="33">
        <v>6726.74</v>
      </c>
      <c r="U20" s="33">
        <v>7000</v>
      </c>
      <c r="V20" s="33">
        <v>0</v>
      </c>
      <c r="W20" s="33">
        <v>0</v>
      </c>
      <c r="X20" s="33">
        <v>1350</v>
      </c>
      <c r="Y20" s="33">
        <v>0</v>
      </c>
      <c r="Z20" s="33">
        <v>0</v>
      </c>
      <c r="AA20" s="33">
        <v>490560</v>
      </c>
      <c r="AB20" s="33">
        <v>0</v>
      </c>
      <c r="AC20" s="33">
        <v>490560</v>
      </c>
      <c r="AD20" s="33">
        <v>0</v>
      </c>
      <c r="AE20" s="33">
        <v>490560</v>
      </c>
      <c r="AF20" s="33">
        <v>0</v>
      </c>
      <c r="AG20" s="2">
        <v>-24405</v>
      </c>
      <c r="AH20" s="33">
        <v>0</v>
      </c>
      <c r="AI20" s="33">
        <v>0</v>
      </c>
      <c r="AJ20" s="33">
        <v>0</v>
      </c>
      <c r="AK20" s="2">
        <v>0</v>
      </c>
      <c r="AL20" s="33">
        <v>-24405</v>
      </c>
      <c r="AM20" s="33">
        <v>413100</v>
      </c>
      <c r="AN20" s="33">
        <v>3384864</v>
      </c>
      <c r="AO20" s="33">
        <v>10981.44</v>
      </c>
      <c r="AP20" s="33">
        <v>0</v>
      </c>
      <c r="AQ20" s="33">
        <v>0</v>
      </c>
      <c r="AR20" s="33">
        <v>-866795.87</v>
      </c>
      <c r="AS20" s="33">
        <v>0</v>
      </c>
      <c r="AT20" s="33">
        <v>0</v>
      </c>
      <c r="AU20" s="33">
        <v>0</v>
      </c>
      <c r="AV20" s="33">
        <v>2942149.57</v>
      </c>
      <c r="AW20" s="33">
        <v>100</v>
      </c>
      <c r="AX20" s="27">
        <v>304454.43</v>
      </c>
      <c r="AY20" s="33">
        <v>0</v>
      </c>
      <c r="AZ20" s="26">
        <v>3246704</v>
      </c>
      <c r="BA20" s="34">
        <v>0</v>
      </c>
      <c r="BB20" s="33">
        <v>0</v>
      </c>
      <c r="BC20" s="33">
        <v>0</v>
      </c>
      <c r="BD20" s="2">
        <v>3219076</v>
      </c>
      <c r="BE20" s="33">
        <v>0</v>
      </c>
      <c r="BF20" s="33">
        <v>0</v>
      </c>
      <c r="BG20" s="33">
        <v>3219076</v>
      </c>
      <c r="BH20" s="33">
        <v>3222</v>
      </c>
      <c r="BI20" s="33">
        <v>0</v>
      </c>
      <c r="BJ20" s="33">
        <v>0</v>
      </c>
      <c r="BK20" s="33">
        <v>0</v>
      </c>
      <c r="BL20" s="33">
        <v>3222</v>
      </c>
      <c r="BM20" s="33">
        <v>2914522.57</v>
      </c>
      <c r="BN20" s="33">
        <v>100</v>
      </c>
      <c r="BO20" s="33">
        <v>0</v>
      </c>
      <c r="BP20" s="29">
        <v>-2914621.57</v>
      </c>
      <c r="BQ20" s="33">
        <v>1</v>
      </c>
      <c r="BS20" s="30">
        <f t="shared" ref="BS20" si="0">BD20-AX20</f>
        <v>2914621.57</v>
      </c>
      <c r="BT20">
        <f>+BS33+BT64+BY47279+BY94622+BY141999</f>
        <v>119976.07</v>
      </c>
      <c r="BU20" s="31">
        <f t="shared" ref="BU20" si="1">BS20-BT20</f>
        <v>2794645.5</v>
      </c>
    </row>
    <row r="21" spans="1:132" x14ac:dyDescent="0.25">
      <c r="BD21" t="s">
        <v>172</v>
      </c>
      <c r="BP21" t="s">
        <v>172</v>
      </c>
    </row>
    <row r="23" spans="1:132" ht="18.75" x14ac:dyDescent="0.3">
      <c r="A23" s="66" t="s">
        <v>63</v>
      </c>
      <c r="B23" s="66" t="s">
        <v>63</v>
      </c>
      <c r="C23" s="66" t="s">
        <v>63</v>
      </c>
      <c r="D23" s="66" t="s">
        <v>63</v>
      </c>
      <c r="E23" s="66" t="s">
        <v>63</v>
      </c>
      <c r="F23" s="66" t="s">
        <v>63</v>
      </c>
      <c r="G23" s="66" t="s">
        <v>63</v>
      </c>
      <c r="H23" s="66" t="s">
        <v>63</v>
      </c>
      <c r="I23" s="66" t="s">
        <v>63</v>
      </c>
      <c r="J23" s="66" t="s">
        <v>63</v>
      </c>
      <c r="K23" s="66" t="s">
        <v>63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ht="18.75" x14ac:dyDescent="0.3">
      <c r="A24" s="66" t="s">
        <v>64</v>
      </c>
      <c r="B24" s="66" t="s">
        <v>64</v>
      </c>
      <c r="C24" s="66" t="s">
        <v>64</v>
      </c>
      <c r="D24" s="66" t="s">
        <v>64</v>
      </c>
      <c r="E24" s="66" t="s">
        <v>64</v>
      </c>
      <c r="F24" s="66" t="s">
        <v>64</v>
      </c>
      <c r="G24" s="66" t="s">
        <v>64</v>
      </c>
      <c r="H24" s="66" t="s">
        <v>64</v>
      </c>
      <c r="I24" s="66" t="s">
        <v>64</v>
      </c>
      <c r="J24" s="66" t="s">
        <v>64</v>
      </c>
      <c r="K24" s="66" t="s">
        <v>64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ht="18.75" x14ac:dyDescent="0.3">
      <c r="A25" s="6" t="s">
        <v>173</v>
      </c>
      <c r="B25" s="6" t="s">
        <v>173</v>
      </c>
      <c r="C25" s="6" t="s">
        <v>173</v>
      </c>
      <c r="D25" s="6" t="s">
        <v>173</v>
      </c>
      <c r="E25" s="6" t="s">
        <v>173</v>
      </c>
      <c r="F25" s="6" t="s">
        <v>173</v>
      </c>
      <c r="G25" s="6" t="s">
        <v>173</v>
      </c>
      <c r="H25" s="6" t="s">
        <v>173</v>
      </c>
      <c r="I25" s="6" t="s">
        <v>173</v>
      </c>
      <c r="J25" s="6" t="s">
        <v>173</v>
      </c>
      <c r="K25" s="6" t="s">
        <v>173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38"/>
      <c r="B26" s="39" t="s">
        <v>66</v>
      </c>
      <c r="C26" s="39" t="s">
        <v>174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9" t="s">
        <v>66</v>
      </c>
      <c r="EB26" s="40" t="s">
        <v>174</v>
      </c>
    </row>
    <row r="27" spans="1:132" x14ac:dyDescent="0.25">
      <c r="A27" s="38"/>
      <c r="B27" s="39" t="s">
        <v>68</v>
      </c>
      <c r="C27" s="39" t="s">
        <v>175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9" t="s">
        <v>68</v>
      </c>
      <c r="EB27" s="40" t="s">
        <v>175</v>
      </c>
    </row>
    <row r="28" spans="1:132" x14ac:dyDescent="0.25">
      <c r="A28" s="41" t="s">
        <v>70</v>
      </c>
      <c r="B28" s="42" t="s">
        <v>71</v>
      </c>
      <c r="C28" s="41" t="s">
        <v>72</v>
      </c>
      <c r="D28" s="42" t="s">
        <v>73</v>
      </c>
      <c r="E28" s="41" t="s">
        <v>74</v>
      </c>
      <c r="F28" s="42" t="s">
        <v>75</v>
      </c>
      <c r="G28" s="41" t="s">
        <v>76</v>
      </c>
      <c r="H28" s="42" t="s">
        <v>5</v>
      </c>
      <c r="I28" s="41" t="s">
        <v>77</v>
      </c>
      <c r="J28" s="42" t="s">
        <v>5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</row>
    <row r="29" spans="1:132" ht="15.75" thickBot="1" x14ac:dyDescent="0.3">
      <c r="A29" s="41" t="s">
        <v>78</v>
      </c>
      <c r="B29" s="44" t="s">
        <v>5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</row>
    <row r="30" spans="1:132" ht="15.75" thickBo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67" t="s">
        <v>79</v>
      </c>
      <c r="AH30" s="67" t="s">
        <v>79</v>
      </c>
      <c r="AI30" s="67" t="s">
        <v>79</v>
      </c>
      <c r="AJ30" s="67" t="s">
        <v>79</v>
      </c>
      <c r="AK30" s="67" t="s">
        <v>79</v>
      </c>
      <c r="AL30" s="46"/>
      <c r="AM30" s="46"/>
      <c r="AN30" s="46"/>
      <c r="AO30" s="46"/>
      <c r="AP30" s="46"/>
      <c r="AQ30" s="46"/>
      <c r="AR30" s="46"/>
      <c r="AS30" s="67" t="s">
        <v>80</v>
      </c>
      <c r="AT30" s="67" t="s">
        <v>80</v>
      </c>
      <c r="AU30" s="67" t="s">
        <v>80</v>
      </c>
      <c r="AV30" s="67" t="s">
        <v>81</v>
      </c>
      <c r="AW30" s="67" t="s">
        <v>81</v>
      </c>
      <c r="AX30" s="67" t="s">
        <v>81</v>
      </c>
      <c r="AY30" s="67" t="s">
        <v>81</v>
      </c>
      <c r="AZ30" s="67" t="s">
        <v>81</v>
      </c>
      <c r="BA30" s="67" t="s">
        <v>82</v>
      </c>
      <c r="BB30" s="67" t="s">
        <v>82</v>
      </c>
      <c r="BC30" s="67" t="s">
        <v>82</v>
      </c>
      <c r="BD30" s="67" t="s">
        <v>82</v>
      </c>
      <c r="BE30" s="67" t="s">
        <v>82</v>
      </c>
      <c r="BF30" s="67" t="s">
        <v>82</v>
      </c>
      <c r="BG30" s="67" t="s">
        <v>82</v>
      </c>
      <c r="BH30" s="67" t="s">
        <v>83</v>
      </c>
      <c r="BI30" s="67" t="s">
        <v>83</v>
      </c>
      <c r="BJ30" s="67" t="s">
        <v>83</v>
      </c>
      <c r="BK30" s="67" t="s">
        <v>83</v>
      </c>
      <c r="BL30" s="67" t="s">
        <v>83</v>
      </c>
      <c r="BM30" s="67" t="s">
        <v>84</v>
      </c>
      <c r="BN30" s="67" t="s">
        <v>84</v>
      </c>
      <c r="BO30" s="67" t="s">
        <v>84</v>
      </c>
      <c r="BP30" s="67" t="s">
        <v>84</v>
      </c>
      <c r="BQ30" s="67" t="s">
        <v>84</v>
      </c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</row>
    <row r="31" spans="1:132" ht="15.75" thickBot="1" x14ac:dyDescent="0.3">
      <c r="A31" s="46">
        <v>1</v>
      </c>
      <c r="B31" s="46">
        <v>2</v>
      </c>
      <c r="C31" s="46">
        <v>3</v>
      </c>
      <c r="D31" s="46">
        <v>4</v>
      </c>
      <c r="E31" s="46">
        <v>5</v>
      </c>
      <c r="F31" s="46">
        <v>6</v>
      </c>
      <c r="G31" s="46">
        <v>7</v>
      </c>
      <c r="H31" s="46">
        <v>8</v>
      </c>
      <c r="I31" s="46">
        <v>9</v>
      </c>
      <c r="J31" s="46">
        <v>10</v>
      </c>
      <c r="K31" s="46">
        <v>11</v>
      </c>
      <c r="L31" s="46">
        <v>12</v>
      </c>
      <c r="M31" s="46">
        <v>13</v>
      </c>
      <c r="N31" s="46">
        <v>14</v>
      </c>
      <c r="O31" s="46">
        <v>15</v>
      </c>
      <c r="P31" s="46">
        <v>16</v>
      </c>
      <c r="Q31" s="46">
        <v>17</v>
      </c>
      <c r="R31" s="46">
        <v>18</v>
      </c>
      <c r="S31" s="46">
        <v>19</v>
      </c>
      <c r="T31" s="46">
        <v>20</v>
      </c>
      <c r="U31" s="46">
        <v>21</v>
      </c>
      <c r="V31" s="46">
        <v>22</v>
      </c>
      <c r="W31" s="46">
        <v>23</v>
      </c>
      <c r="X31" s="46">
        <v>24</v>
      </c>
      <c r="Y31" s="46">
        <v>25</v>
      </c>
      <c r="Z31" s="46">
        <v>26</v>
      </c>
      <c r="AA31" s="46">
        <v>27</v>
      </c>
      <c r="AB31" s="46">
        <v>28</v>
      </c>
      <c r="AC31" s="46">
        <v>29</v>
      </c>
      <c r="AD31" s="46">
        <v>31</v>
      </c>
      <c r="AE31" s="46">
        <v>32</v>
      </c>
      <c r="AF31" s="46">
        <v>33</v>
      </c>
      <c r="AG31" s="46">
        <v>34</v>
      </c>
      <c r="AH31" s="46">
        <v>35</v>
      </c>
      <c r="AI31" s="46">
        <v>36</v>
      </c>
      <c r="AJ31" s="46">
        <v>37</v>
      </c>
      <c r="AK31" s="46">
        <v>38</v>
      </c>
      <c r="AL31" s="46">
        <v>39</v>
      </c>
      <c r="AM31" s="46">
        <v>40</v>
      </c>
      <c r="AN31" s="46">
        <v>41</v>
      </c>
      <c r="AO31" s="46">
        <v>42</v>
      </c>
      <c r="AP31" s="46">
        <v>43</v>
      </c>
      <c r="AQ31" s="46">
        <v>44</v>
      </c>
      <c r="AR31" s="46">
        <v>45</v>
      </c>
      <c r="AS31" s="46">
        <v>46</v>
      </c>
      <c r="AT31" s="46">
        <v>47</v>
      </c>
      <c r="AU31" s="46">
        <v>48</v>
      </c>
      <c r="AV31" s="47">
        <v>49</v>
      </c>
      <c r="AW31" s="46">
        <v>50</v>
      </c>
      <c r="AX31" s="46">
        <v>51</v>
      </c>
      <c r="AY31" s="46">
        <v>52</v>
      </c>
      <c r="AZ31" s="46">
        <v>53</v>
      </c>
      <c r="BA31" s="46">
        <v>54</v>
      </c>
      <c r="BB31" s="46">
        <v>55</v>
      </c>
      <c r="BC31" s="46">
        <v>56</v>
      </c>
      <c r="BD31" s="46">
        <v>57</v>
      </c>
      <c r="BE31" s="46">
        <v>58</v>
      </c>
      <c r="BF31" s="46">
        <v>59</v>
      </c>
      <c r="BG31" s="46">
        <v>60</v>
      </c>
      <c r="BH31" s="46">
        <v>61</v>
      </c>
      <c r="BI31" s="46">
        <v>62</v>
      </c>
      <c r="BJ31" s="46">
        <v>63</v>
      </c>
      <c r="BK31" s="46">
        <v>64</v>
      </c>
      <c r="BL31" s="46">
        <v>65</v>
      </c>
      <c r="BM31" s="46">
        <v>66</v>
      </c>
      <c r="BN31" s="46">
        <v>67</v>
      </c>
      <c r="BO31" s="46">
        <v>68</v>
      </c>
      <c r="BP31" s="46">
        <v>69</v>
      </c>
      <c r="BQ31" s="46">
        <v>70</v>
      </c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</row>
    <row r="32" spans="1:132" ht="90" x14ac:dyDescent="0.25">
      <c r="A32" s="48" t="s">
        <v>85</v>
      </c>
      <c r="B32" s="48" t="s">
        <v>86</v>
      </c>
      <c r="C32" s="48" t="s">
        <v>87</v>
      </c>
      <c r="D32" s="48" t="s">
        <v>15</v>
      </c>
      <c r="E32" s="48" t="s">
        <v>88</v>
      </c>
      <c r="F32" s="48" t="s">
        <v>89</v>
      </c>
      <c r="G32" s="48" t="s">
        <v>90</v>
      </c>
      <c r="H32" s="48" t="s">
        <v>91</v>
      </c>
      <c r="I32" s="48" t="s">
        <v>92</v>
      </c>
      <c r="J32" s="48" t="s">
        <v>93</v>
      </c>
      <c r="K32" s="48" t="s">
        <v>94</v>
      </c>
      <c r="L32" s="48" t="s">
        <v>95</v>
      </c>
      <c r="M32" s="48" t="s">
        <v>96</v>
      </c>
      <c r="N32" s="48" t="s">
        <v>97</v>
      </c>
      <c r="O32" s="48" t="s">
        <v>98</v>
      </c>
      <c r="P32" s="48" t="s">
        <v>99</v>
      </c>
      <c r="Q32" s="48" t="s">
        <v>100</v>
      </c>
      <c r="R32" s="48" t="s">
        <v>101</v>
      </c>
      <c r="S32" s="48" t="s">
        <v>102</v>
      </c>
      <c r="T32" s="48" t="s">
        <v>103</v>
      </c>
      <c r="U32" s="48" t="s">
        <v>104</v>
      </c>
      <c r="V32" s="48" t="s">
        <v>105</v>
      </c>
      <c r="W32" s="48" t="s">
        <v>106</v>
      </c>
      <c r="X32" s="48" t="s">
        <v>107</v>
      </c>
      <c r="Y32" s="48" t="s">
        <v>108</v>
      </c>
      <c r="Z32" s="48" t="s">
        <v>109</v>
      </c>
      <c r="AA32" s="48" t="s">
        <v>110</v>
      </c>
      <c r="AB32" s="48" t="s">
        <v>111</v>
      </c>
      <c r="AC32" s="48" t="s">
        <v>112</v>
      </c>
      <c r="AD32" s="48" t="s">
        <v>113</v>
      </c>
      <c r="AE32" s="48" t="s">
        <v>114</v>
      </c>
      <c r="AF32" s="48" t="s">
        <v>115</v>
      </c>
      <c r="AG32" s="48" t="s">
        <v>116</v>
      </c>
      <c r="AH32" s="48" t="s">
        <v>117</v>
      </c>
      <c r="AI32" s="48" t="s">
        <v>118</v>
      </c>
      <c r="AJ32" s="48" t="s">
        <v>119</v>
      </c>
      <c r="AK32" s="48" t="s">
        <v>120</v>
      </c>
      <c r="AL32" s="48" t="s">
        <v>121</v>
      </c>
      <c r="AM32" s="48" t="s">
        <v>25</v>
      </c>
      <c r="AN32" s="48" t="s">
        <v>26</v>
      </c>
      <c r="AO32" s="48" t="s">
        <v>122</v>
      </c>
      <c r="AP32" s="48" t="s">
        <v>123</v>
      </c>
      <c r="AQ32" s="48" t="s">
        <v>124</v>
      </c>
      <c r="AR32" s="48" t="s">
        <v>125</v>
      </c>
      <c r="AS32" s="48" t="s">
        <v>126</v>
      </c>
      <c r="AT32" s="48" t="s">
        <v>127</v>
      </c>
      <c r="AU32" s="48" t="s">
        <v>128</v>
      </c>
      <c r="AV32" s="48" t="s">
        <v>129</v>
      </c>
      <c r="AW32" s="48" t="s">
        <v>130</v>
      </c>
      <c r="AX32" s="48" t="s">
        <v>131</v>
      </c>
      <c r="AY32" s="48" t="s">
        <v>132</v>
      </c>
      <c r="AZ32" s="48" t="s">
        <v>133</v>
      </c>
      <c r="BA32" s="48" t="s">
        <v>134</v>
      </c>
      <c r="BB32" s="48" t="s">
        <v>135</v>
      </c>
      <c r="BC32" s="48" t="s">
        <v>136</v>
      </c>
      <c r="BD32" s="48" t="s">
        <v>137</v>
      </c>
      <c r="BE32" s="48" t="s">
        <v>138</v>
      </c>
      <c r="BF32" s="48" t="s">
        <v>139</v>
      </c>
      <c r="BG32" s="48" t="s">
        <v>140</v>
      </c>
      <c r="BH32" s="48" t="s">
        <v>141</v>
      </c>
      <c r="BI32" s="48" t="s">
        <v>142</v>
      </c>
      <c r="BJ32" s="48" t="s">
        <v>143</v>
      </c>
      <c r="BK32" s="48" t="s">
        <v>144</v>
      </c>
      <c r="BL32" s="48" t="s">
        <v>145</v>
      </c>
      <c r="BM32" s="48" t="s">
        <v>146</v>
      </c>
      <c r="BN32" s="48" t="s">
        <v>147</v>
      </c>
      <c r="BO32" s="48" t="s">
        <v>148</v>
      </c>
      <c r="BP32" s="48" t="s">
        <v>149</v>
      </c>
      <c r="BQ32" s="48" t="s">
        <v>150</v>
      </c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</row>
    <row r="33" spans="1:132" x14ac:dyDescent="0.25">
      <c r="A33" s="36" t="s">
        <v>5</v>
      </c>
      <c r="B33" s="36" t="s">
        <v>57</v>
      </c>
      <c r="C33" s="36" t="s">
        <v>154</v>
      </c>
      <c r="D33" s="36" t="s">
        <v>155</v>
      </c>
      <c r="E33" s="36" t="s">
        <v>156</v>
      </c>
      <c r="F33" s="36" t="s">
        <v>157</v>
      </c>
      <c r="G33" s="36" t="s">
        <v>158</v>
      </c>
      <c r="H33" s="36" t="s">
        <v>159</v>
      </c>
      <c r="I33" s="36">
        <v>2242105</v>
      </c>
      <c r="J33" s="36" t="s">
        <v>160</v>
      </c>
      <c r="K33" s="36" t="s">
        <v>161</v>
      </c>
      <c r="L33" s="36">
        <v>1</v>
      </c>
      <c r="M33" s="36" t="s">
        <v>162</v>
      </c>
      <c r="N33" s="36" t="s">
        <v>176</v>
      </c>
      <c r="O33" s="36" t="s">
        <v>177</v>
      </c>
      <c r="P33" s="36" t="s">
        <v>165</v>
      </c>
      <c r="Q33" s="36"/>
      <c r="R33" s="36">
        <v>1</v>
      </c>
      <c r="S33" s="36">
        <v>8273.66</v>
      </c>
      <c r="T33" s="36">
        <v>8320.5499999999993</v>
      </c>
      <c r="U33" s="36">
        <v>12500</v>
      </c>
      <c r="V33" s="36">
        <v>0</v>
      </c>
      <c r="W33" s="36">
        <v>0</v>
      </c>
      <c r="X33" s="36">
        <v>2500</v>
      </c>
      <c r="Y33" s="36">
        <v>0</v>
      </c>
      <c r="Z33" s="36">
        <v>0</v>
      </c>
      <c r="AA33" s="36">
        <v>193436</v>
      </c>
      <c r="AB33" s="36">
        <v>0</v>
      </c>
      <c r="AC33" s="36">
        <v>193436</v>
      </c>
      <c r="AD33" s="36">
        <v>0</v>
      </c>
      <c r="AE33" s="36">
        <v>193436</v>
      </c>
      <c r="AF33" s="36">
        <v>392689</v>
      </c>
      <c r="AG33" s="36">
        <v>-666552.89</v>
      </c>
      <c r="AH33" s="36">
        <v>0</v>
      </c>
      <c r="AI33" s="36">
        <v>0</v>
      </c>
      <c r="AJ33" s="36">
        <v>0</v>
      </c>
      <c r="AK33" s="49">
        <v>-1729519.11</v>
      </c>
      <c r="AL33" s="36">
        <v>-2396072</v>
      </c>
      <c r="AM33" s="36">
        <v>765000</v>
      </c>
      <c r="AN33" s="36">
        <v>1334708.3999999999</v>
      </c>
      <c r="AO33" s="36">
        <v>10324.6</v>
      </c>
      <c r="AP33" s="36">
        <v>0</v>
      </c>
      <c r="AQ33" s="36">
        <v>0</v>
      </c>
      <c r="AR33" s="36">
        <v>-71647.066000000006</v>
      </c>
      <c r="AS33" s="36">
        <v>0</v>
      </c>
      <c r="AT33" s="36">
        <v>0</v>
      </c>
      <c r="AU33" s="36">
        <v>0</v>
      </c>
      <c r="AV33" s="36">
        <v>2038385.93</v>
      </c>
      <c r="AW33" s="36">
        <v>0</v>
      </c>
      <c r="AX33" s="50">
        <v>119976.07</v>
      </c>
      <c r="AY33" s="36">
        <v>0</v>
      </c>
      <c r="AZ33" s="36">
        <v>2158362</v>
      </c>
      <c r="BA33" s="36">
        <v>888682.15</v>
      </c>
      <c r="BB33" s="36">
        <v>0</v>
      </c>
      <c r="BC33" s="36">
        <v>0</v>
      </c>
      <c r="BD33" s="50">
        <v>0</v>
      </c>
      <c r="BE33" s="36">
        <v>0</v>
      </c>
      <c r="BF33" s="36">
        <v>22375.85</v>
      </c>
      <c r="BG33" s="36">
        <v>911058</v>
      </c>
      <c r="BH33" s="36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f>+AG33+AS33+AV33-BA33</f>
        <v>483150.89</v>
      </c>
      <c r="BN33" s="36">
        <f>+AI33+AW33+AT33-BB33</f>
        <v>0</v>
      </c>
      <c r="BO33" s="36">
        <f>+AJ33+AT33-BC33</f>
        <v>0</v>
      </c>
      <c r="BP33" s="36">
        <f>+AK33+AX33-BD33</f>
        <v>-1609543.04</v>
      </c>
      <c r="BQ33" s="36">
        <f>+AL33+AU33+AZ33-BG33</f>
        <v>-1148768</v>
      </c>
      <c r="BR33" s="36"/>
      <c r="BS33" s="36">
        <f>AX33</f>
        <v>119976.07</v>
      </c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</row>
    <row r="34" spans="1:132" x14ac:dyDescent="0.25">
      <c r="A34" s="36" t="s">
        <v>5</v>
      </c>
      <c r="B34" s="36" t="s">
        <v>62</v>
      </c>
      <c r="C34" s="36" t="s">
        <v>167</v>
      </c>
      <c r="D34" s="36" t="s">
        <v>155</v>
      </c>
      <c r="E34" s="36" t="s">
        <v>156</v>
      </c>
      <c r="F34" s="36" t="s">
        <v>157</v>
      </c>
      <c r="G34" s="36" t="s">
        <v>158</v>
      </c>
      <c r="H34" s="36" t="s">
        <v>159</v>
      </c>
      <c r="I34" s="36">
        <v>2242105</v>
      </c>
      <c r="J34" s="36" t="s">
        <v>168</v>
      </c>
      <c r="K34" s="36" t="s">
        <v>169</v>
      </c>
      <c r="L34" s="36">
        <v>1</v>
      </c>
      <c r="M34" s="36" t="s">
        <v>162</v>
      </c>
      <c r="N34" s="36" t="s">
        <v>178</v>
      </c>
      <c r="O34" s="36" t="s">
        <v>179</v>
      </c>
      <c r="P34" s="36" t="s">
        <v>165</v>
      </c>
      <c r="Q34" s="36"/>
      <c r="R34" s="36">
        <v>1</v>
      </c>
      <c r="S34" s="36">
        <v>6726.74</v>
      </c>
      <c r="T34" s="36">
        <v>6787.27</v>
      </c>
      <c r="U34" s="36">
        <v>7000</v>
      </c>
      <c r="V34" s="36">
        <v>0</v>
      </c>
      <c r="W34" s="36">
        <v>0</v>
      </c>
      <c r="X34" s="36">
        <v>1350</v>
      </c>
      <c r="Y34" s="36">
        <v>0</v>
      </c>
      <c r="Z34" s="36">
        <v>0</v>
      </c>
      <c r="AA34" s="36">
        <v>423710</v>
      </c>
      <c r="AB34" s="36">
        <v>0</v>
      </c>
      <c r="AC34" s="36">
        <v>423710</v>
      </c>
      <c r="AD34" s="36">
        <v>0</v>
      </c>
      <c r="AE34" s="36">
        <v>423710</v>
      </c>
      <c r="AF34" s="36">
        <v>0</v>
      </c>
      <c r="AG34" s="36">
        <v>2914522.57</v>
      </c>
      <c r="AH34" s="36">
        <v>0</v>
      </c>
      <c r="AI34" s="36">
        <v>100</v>
      </c>
      <c r="AJ34" s="36">
        <v>0</v>
      </c>
      <c r="AK34" s="49">
        <v>-2914621.57</v>
      </c>
      <c r="AL34" s="36">
        <v>1</v>
      </c>
      <c r="AM34" s="36">
        <v>413100</v>
      </c>
      <c r="AN34" s="36">
        <v>2923599</v>
      </c>
      <c r="AO34" s="36">
        <v>7793.28</v>
      </c>
      <c r="AP34" s="36">
        <v>0</v>
      </c>
      <c r="AQ34" s="36">
        <v>0</v>
      </c>
      <c r="AR34" s="36">
        <v>-739926.72</v>
      </c>
      <c r="AS34" s="36">
        <v>0</v>
      </c>
      <c r="AT34" s="36">
        <v>0</v>
      </c>
      <c r="AU34" s="36">
        <v>0</v>
      </c>
      <c r="AV34" s="36">
        <v>2604565.56</v>
      </c>
      <c r="AW34" s="36">
        <v>100</v>
      </c>
      <c r="AX34" s="50">
        <v>262927.44</v>
      </c>
      <c r="AY34" s="36">
        <v>0</v>
      </c>
      <c r="AZ34" s="36">
        <v>2867593</v>
      </c>
      <c r="BA34" s="36">
        <v>2849073.28</v>
      </c>
      <c r="BB34" s="36">
        <v>100</v>
      </c>
      <c r="BC34" s="36">
        <v>0</v>
      </c>
      <c r="BD34" s="50">
        <v>0</v>
      </c>
      <c r="BE34" s="36">
        <v>0</v>
      </c>
      <c r="BF34" s="36">
        <v>15552.72</v>
      </c>
      <c r="BG34" s="36">
        <v>2864726</v>
      </c>
      <c r="BH34" s="36">
        <v>2868</v>
      </c>
      <c r="BI34" s="36">
        <v>0</v>
      </c>
      <c r="BJ34" s="36">
        <v>0</v>
      </c>
      <c r="BK34" s="36">
        <v>0</v>
      </c>
      <c r="BL34" s="36">
        <v>2868</v>
      </c>
      <c r="BM34" s="36">
        <f>+AG34+AS34+AV34-BA34</f>
        <v>2670014.85</v>
      </c>
      <c r="BN34" s="36">
        <f>+AI34+AW34+AT34-BB34</f>
        <v>100</v>
      </c>
      <c r="BO34" s="36">
        <f>+AJ34+AT34-BC34</f>
        <v>0</v>
      </c>
      <c r="BP34" s="36">
        <f>+AK34+AX34-BD34</f>
        <v>-2651694.13</v>
      </c>
      <c r="BQ34" s="36">
        <f>+AL34+AU34+AZ34-BG34</f>
        <v>2868</v>
      </c>
      <c r="BR34" s="36"/>
      <c r="BS34" s="36">
        <f>AX34</f>
        <v>262927.44</v>
      </c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</row>
    <row r="37" spans="1:132" ht="18.75" x14ac:dyDescent="0.3">
      <c r="A37" s="62" t="s">
        <v>63</v>
      </c>
      <c r="B37" s="62" t="s">
        <v>63</v>
      </c>
      <c r="C37" s="62" t="s">
        <v>63</v>
      </c>
      <c r="D37" s="62" t="s">
        <v>63</v>
      </c>
      <c r="E37" s="62" t="s">
        <v>63</v>
      </c>
      <c r="F37" s="62" t="s">
        <v>63</v>
      </c>
      <c r="G37" s="62" t="s">
        <v>63</v>
      </c>
      <c r="H37" s="62" t="s">
        <v>63</v>
      </c>
      <c r="I37" s="62" t="s">
        <v>63</v>
      </c>
      <c r="J37" s="62" t="s">
        <v>63</v>
      </c>
      <c r="K37" s="62" t="s">
        <v>63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</row>
    <row r="38" spans="1:132" ht="18.75" x14ac:dyDescent="0.3">
      <c r="A38" s="62" t="s">
        <v>180</v>
      </c>
      <c r="B38" s="62" t="s">
        <v>180</v>
      </c>
      <c r="C38" s="62" t="s">
        <v>180</v>
      </c>
      <c r="D38" s="62" t="s">
        <v>180</v>
      </c>
      <c r="E38" s="62" t="s">
        <v>180</v>
      </c>
      <c r="F38" s="62" t="s">
        <v>180</v>
      </c>
      <c r="G38" s="62" t="s">
        <v>180</v>
      </c>
      <c r="H38" s="62" t="s">
        <v>180</v>
      </c>
      <c r="I38" s="62" t="s">
        <v>180</v>
      </c>
      <c r="J38" s="62" t="s">
        <v>180</v>
      </c>
      <c r="K38" s="62" t="s">
        <v>180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</row>
    <row r="39" spans="1:132" ht="18.75" x14ac:dyDescent="0.3">
      <c r="A39" s="6" t="s">
        <v>181</v>
      </c>
      <c r="B39" s="6" t="s">
        <v>181</v>
      </c>
      <c r="C39" s="6" t="s">
        <v>181</v>
      </c>
      <c r="D39" s="6" t="s">
        <v>181</v>
      </c>
      <c r="E39" s="6" t="s">
        <v>181</v>
      </c>
      <c r="F39" s="6" t="s">
        <v>181</v>
      </c>
      <c r="G39" s="6" t="s">
        <v>181</v>
      </c>
      <c r="H39" s="6" t="s">
        <v>181</v>
      </c>
      <c r="I39" s="6" t="s">
        <v>181</v>
      </c>
      <c r="J39" s="6" t="s">
        <v>181</v>
      </c>
      <c r="K39" s="6" t="s">
        <v>181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</row>
    <row r="40" spans="1:132" x14ac:dyDescent="0.25">
      <c r="A40" s="9"/>
      <c r="B40" s="10" t="s">
        <v>66</v>
      </c>
      <c r="C40" s="10" t="s">
        <v>182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EA40" s="10" t="s">
        <v>66</v>
      </c>
      <c r="EB40" s="12" t="s">
        <v>182</v>
      </c>
    </row>
    <row r="41" spans="1:132" x14ac:dyDescent="0.25">
      <c r="A41" s="9"/>
      <c r="B41" s="10" t="s">
        <v>68</v>
      </c>
      <c r="C41" s="10" t="s">
        <v>183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EA41" s="10" t="s">
        <v>68</v>
      </c>
      <c r="EB41" s="12" t="s">
        <v>183</v>
      </c>
    </row>
    <row r="42" spans="1:132" x14ac:dyDescent="0.25">
      <c r="A42" s="13" t="s">
        <v>70</v>
      </c>
      <c r="B42" s="14" t="s">
        <v>71</v>
      </c>
      <c r="C42" s="13" t="s">
        <v>72</v>
      </c>
      <c r="D42" s="14" t="s">
        <v>73</v>
      </c>
      <c r="E42" s="13" t="s">
        <v>74</v>
      </c>
      <c r="F42" s="14" t="s">
        <v>75</v>
      </c>
      <c r="G42" s="13" t="s">
        <v>76</v>
      </c>
      <c r="H42" s="14" t="s">
        <v>5</v>
      </c>
      <c r="I42" s="13" t="s">
        <v>77</v>
      </c>
      <c r="J42" s="14" t="s">
        <v>5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</row>
    <row r="43" spans="1:132" ht="15.75" thickBot="1" x14ac:dyDescent="0.3">
      <c r="A43" s="13" t="s">
        <v>78</v>
      </c>
      <c r="B43" s="17" t="s">
        <v>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</row>
    <row r="44" spans="1:132" ht="15.75" thickBot="1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64" t="s">
        <v>79</v>
      </c>
      <c r="AH44" s="64" t="s">
        <v>79</v>
      </c>
      <c r="AI44" s="64" t="s">
        <v>79</v>
      </c>
      <c r="AJ44" s="64" t="s">
        <v>79</v>
      </c>
      <c r="AK44" s="64" t="s">
        <v>79</v>
      </c>
      <c r="AL44" s="20"/>
      <c r="AM44" s="20"/>
      <c r="AN44" s="20"/>
      <c r="AO44" s="20"/>
      <c r="AP44" s="20"/>
      <c r="AQ44" s="20"/>
      <c r="AR44" s="20"/>
      <c r="AS44" s="61" t="s">
        <v>80</v>
      </c>
      <c r="AT44" s="61" t="s">
        <v>80</v>
      </c>
      <c r="AU44" s="61" t="s">
        <v>80</v>
      </c>
      <c r="AV44" s="65" t="s">
        <v>81</v>
      </c>
      <c r="AW44" s="65" t="s">
        <v>81</v>
      </c>
      <c r="AX44" s="65" t="s">
        <v>81</v>
      </c>
      <c r="AY44" s="65" t="s">
        <v>81</v>
      </c>
      <c r="AZ44" s="65" t="s">
        <v>81</v>
      </c>
      <c r="BA44" s="64" t="s">
        <v>82</v>
      </c>
      <c r="BB44" s="64" t="s">
        <v>82</v>
      </c>
      <c r="BC44" s="64" t="s">
        <v>82</v>
      </c>
      <c r="BD44" s="64" t="s">
        <v>82</v>
      </c>
      <c r="BE44" s="64" t="s">
        <v>82</v>
      </c>
      <c r="BF44" s="64" t="s">
        <v>82</v>
      </c>
      <c r="BG44" s="64" t="s">
        <v>82</v>
      </c>
      <c r="BH44" s="63" t="s">
        <v>83</v>
      </c>
      <c r="BI44" s="63" t="s">
        <v>83</v>
      </c>
      <c r="BJ44" s="63" t="s">
        <v>83</v>
      </c>
      <c r="BK44" s="63" t="s">
        <v>83</v>
      </c>
      <c r="BL44" s="63" t="s">
        <v>83</v>
      </c>
      <c r="BM44" s="61" t="s">
        <v>84</v>
      </c>
      <c r="BN44" s="61" t="s">
        <v>84</v>
      </c>
      <c r="BO44" s="61" t="s">
        <v>84</v>
      </c>
      <c r="BP44" s="61" t="s">
        <v>84</v>
      </c>
      <c r="BQ44" s="61" t="s">
        <v>84</v>
      </c>
    </row>
    <row r="45" spans="1:132" ht="15.75" thickBot="1" x14ac:dyDescent="0.3">
      <c r="A45" s="20">
        <v>1</v>
      </c>
      <c r="B45" s="20">
        <v>2</v>
      </c>
      <c r="C45" s="20">
        <v>3</v>
      </c>
      <c r="D45" s="20">
        <v>4</v>
      </c>
      <c r="E45" s="20">
        <v>5</v>
      </c>
      <c r="F45" s="20">
        <v>6</v>
      </c>
      <c r="G45" s="20">
        <v>7</v>
      </c>
      <c r="H45" s="20">
        <v>8</v>
      </c>
      <c r="I45" s="20">
        <v>9</v>
      </c>
      <c r="J45" s="20">
        <v>10</v>
      </c>
      <c r="K45" s="20">
        <v>11</v>
      </c>
      <c r="L45" s="20">
        <v>12</v>
      </c>
      <c r="M45" s="20">
        <v>13</v>
      </c>
      <c r="N45" s="20">
        <v>14</v>
      </c>
      <c r="O45" s="20">
        <v>15</v>
      </c>
      <c r="P45" s="20">
        <v>16</v>
      </c>
      <c r="Q45" s="20">
        <v>17</v>
      </c>
      <c r="R45" s="20">
        <v>18</v>
      </c>
      <c r="S45" s="20">
        <v>19</v>
      </c>
      <c r="T45" s="20">
        <v>20</v>
      </c>
      <c r="U45" s="20">
        <v>21</v>
      </c>
      <c r="V45" s="20">
        <v>22</v>
      </c>
      <c r="W45" s="20">
        <v>23</v>
      </c>
      <c r="X45" s="20">
        <v>24</v>
      </c>
      <c r="Y45" s="20">
        <v>25</v>
      </c>
      <c r="Z45" s="20">
        <v>26</v>
      </c>
      <c r="AA45" s="20">
        <v>27</v>
      </c>
      <c r="AB45" s="20">
        <v>28</v>
      </c>
      <c r="AC45" s="20">
        <v>29</v>
      </c>
      <c r="AD45" s="20">
        <v>31</v>
      </c>
      <c r="AE45" s="20">
        <v>32</v>
      </c>
      <c r="AF45" s="20">
        <v>33</v>
      </c>
      <c r="AG45" s="52">
        <v>34</v>
      </c>
      <c r="AH45" s="52">
        <v>35</v>
      </c>
      <c r="AI45" s="52">
        <v>36</v>
      </c>
      <c r="AJ45" s="52">
        <v>37</v>
      </c>
      <c r="AK45" s="52">
        <v>38</v>
      </c>
      <c r="AL45" s="20">
        <v>39</v>
      </c>
      <c r="AM45" s="20">
        <v>40</v>
      </c>
      <c r="AN45" s="20">
        <v>41</v>
      </c>
      <c r="AO45" s="20">
        <v>42</v>
      </c>
      <c r="AP45" s="20">
        <v>43</v>
      </c>
      <c r="AQ45" s="20">
        <v>44</v>
      </c>
      <c r="AR45" s="20">
        <v>45</v>
      </c>
      <c r="AS45" s="20">
        <v>46</v>
      </c>
      <c r="AT45" s="20">
        <v>47</v>
      </c>
      <c r="AU45" s="20">
        <v>48</v>
      </c>
      <c r="AV45" s="21">
        <v>49</v>
      </c>
      <c r="AW45" s="20">
        <v>50</v>
      </c>
      <c r="AX45" s="20">
        <v>51</v>
      </c>
      <c r="AY45" s="20">
        <v>52</v>
      </c>
      <c r="AZ45" s="20">
        <v>53</v>
      </c>
      <c r="BA45" s="51">
        <v>54</v>
      </c>
      <c r="BB45" s="51">
        <v>55</v>
      </c>
      <c r="BC45" s="51">
        <v>56</v>
      </c>
      <c r="BD45" s="51">
        <v>57</v>
      </c>
      <c r="BE45" s="51">
        <v>58</v>
      </c>
      <c r="BF45" s="51">
        <v>59</v>
      </c>
      <c r="BG45" s="51">
        <v>60</v>
      </c>
      <c r="BH45" s="53">
        <v>61</v>
      </c>
      <c r="BI45" s="53">
        <v>62</v>
      </c>
      <c r="BJ45" s="53">
        <v>63</v>
      </c>
      <c r="BK45" s="53">
        <v>64</v>
      </c>
      <c r="BL45" s="53">
        <v>65</v>
      </c>
      <c r="BM45" s="20">
        <v>66</v>
      </c>
      <c r="BN45" s="20">
        <v>67</v>
      </c>
      <c r="BO45" s="20">
        <v>68</v>
      </c>
      <c r="BP45" s="20">
        <v>69</v>
      </c>
      <c r="BQ45" s="20">
        <v>70</v>
      </c>
    </row>
    <row r="46" spans="1:132" s="54" customFormat="1" ht="90" x14ac:dyDescent="0.25">
      <c r="A46" s="54" t="s">
        <v>85</v>
      </c>
      <c r="B46" s="54" t="s">
        <v>86</v>
      </c>
      <c r="C46" s="54" t="s">
        <v>87</v>
      </c>
      <c r="D46" s="54" t="s">
        <v>15</v>
      </c>
      <c r="E46" s="54" t="s">
        <v>88</v>
      </c>
      <c r="F46" s="54" t="s">
        <v>89</v>
      </c>
      <c r="G46" s="54" t="s">
        <v>90</v>
      </c>
      <c r="H46" s="54" t="s">
        <v>91</v>
      </c>
      <c r="I46" s="54" t="s">
        <v>92</v>
      </c>
      <c r="J46" s="54" t="s">
        <v>93</v>
      </c>
      <c r="K46" s="54" t="s">
        <v>94</v>
      </c>
      <c r="L46" s="54" t="s">
        <v>95</v>
      </c>
      <c r="M46" s="54" t="s">
        <v>96</v>
      </c>
      <c r="N46" s="54" t="s">
        <v>97</v>
      </c>
      <c r="O46" s="54" t="s">
        <v>98</v>
      </c>
      <c r="P46" s="54" t="s">
        <v>99</v>
      </c>
      <c r="Q46" s="54" t="s">
        <v>100</v>
      </c>
      <c r="R46" s="54" t="s">
        <v>101</v>
      </c>
      <c r="S46" s="54" t="s">
        <v>102</v>
      </c>
      <c r="T46" s="54" t="s">
        <v>103</v>
      </c>
      <c r="U46" s="54" t="s">
        <v>104</v>
      </c>
      <c r="V46" s="54" t="s">
        <v>105</v>
      </c>
      <c r="W46" s="54" t="s">
        <v>106</v>
      </c>
      <c r="X46" s="54" t="s">
        <v>107</v>
      </c>
      <c r="Y46" s="54" t="s">
        <v>108</v>
      </c>
      <c r="Z46" s="54" t="s">
        <v>109</v>
      </c>
      <c r="AA46" s="54" t="s">
        <v>110</v>
      </c>
      <c r="AB46" s="54" t="s">
        <v>111</v>
      </c>
      <c r="AC46" s="54" t="s">
        <v>112</v>
      </c>
      <c r="AD46" s="54" t="s">
        <v>113</v>
      </c>
      <c r="AE46" s="54" t="s">
        <v>114</v>
      </c>
      <c r="AF46" s="54" t="s">
        <v>115</v>
      </c>
      <c r="AG46" s="54" t="s">
        <v>116</v>
      </c>
      <c r="AH46" s="54" t="s">
        <v>117</v>
      </c>
      <c r="AI46" s="54" t="s">
        <v>118</v>
      </c>
      <c r="AJ46" s="54" t="s">
        <v>119</v>
      </c>
      <c r="AK46" s="54" t="s">
        <v>120</v>
      </c>
      <c r="AL46" s="54" t="s">
        <v>121</v>
      </c>
      <c r="AM46" s="54" t="s">
        <v>25</v>
      </c>
      <c r="AN46" s="54" t="s">
        <v>26</v>
      </c>
      <c r="AO46" s="54" t="s">
        <v>122</v>
      </c>
      <c r="AP46" s="54" t="s">
        <v>123</v>
      </c>
      <c r="AQ46" s="54" t="s">
        <v>124</v>
      </c>
      <c r="AR46" s="54" t="s">
        <v>125</v>
      </c>
      <c r="AS46" s="54" t="s">
        <v>126</v>
      </c>
      <c r="AT46" s="54" t="s">
        <v>127</v>
      </c>
      <c r="AU46" s="54" t="s">
        <v>128</v>
      </c>
      <c r="AV46" s="54" t="s">
        <v>129</v>
      </c>
      <c r="AW46" s="54" t="s">
        <v>130</v>
      </c>
      <c r="AX46" s="54" t="s">
        <v>131</v>
      </c>
      <c r="AY46" s="54" t="s">
        <v>132</v>
      </c>
      <c r="AZ46" s="54" t="s">
        <v>133</v>
      </c>
      <c r="BA46" s="54" t="s">
        <v>134</v>
      </c>
      <c r="BB46" s="54" t="s">
        <v>135</v>
      </c>
      <c r="BC46" s="54" t="s">
        <v>136</v>
      </c>
      <c r="BD46" s="54" t="s">
        <v>137</v>
      </c>
      <c r="BE46" s="54" t="s">
        <v>138</v>
      </c>
      <c r="BF46" s="54" t="s">
        <v>139</v>
      </c>
      <c r="BG46" s="54" t="s">
        <v>140</v>
      </c>
      <c r="BH46" s="54" t="s">
        <v>141</v>
      </c>
      <c r="BI46" s="54" t="s">
        <v>142</v>
      </c>
      <c r="BJ46" s="54" t="s">
        <v>143</v>
      </c>
      <c r="BK46" s="54" t="s">
        <v>144</v>
      </c>
      <c r="BL46" s="54" t="s">
        <v>145</v>
      </c>
      <c r="BM46" s="54" t="s">
        <v>146</v>
      </c>
      <c r="BN46" s="54" t="s">
        <v>147</v>
      </c>
      <c r="BO46" s="54" t="s">
        <v>148</v>
      </c>
      <c r="BP46" s="54" t="s">
        <v>149</v>
      </c>
      <c r="BQ46" s="54" t="s">
        <v>150</v>
      </c>
      <c r="BR46" s="54" t="s">
        <v>184</v>
      </c>
    </row>
    <row r="47" spans="1:132" x14ac:dyDescent="0.25">
      <c r="A47" t="s">
        <v>5</v>
      </c>
      <c r="B47" t="s">
        <v>57</v>
      </c>
      <c r="C47" t="s">
        <v>154</v>
      </c>
      <c r="D47" t="s">
        <v>155</v>
      </c>
      <c r="E47" t="s">
        <v>156</v>
      </c>
      <c r="F47" t="s">
        <v>157</v>
      </c>
      <c r="G47" t="s">
        <v>158</v>
      </c>
      <c r="H47" t="s">
        <v>159</v>
      </c>
      <c r="I47">
        <v>2242105</v>
      </c>
      <c r="J47" t="s">
        <v>160</v>
      </c>
      <c r="K47" t="s">
        <v>161</v>
      </c>
      <c r="L47">
        <v>1</v>
      </c>
      <c r="M47" t="s">
        <v>162</v>
      </c>
      <c r="N47" t="s">
        <v>176</v>
      </c>
      <c r="O47" t="s">
        <v>177</v>
      </c>
      <c r="P47" t="s">
        <v>165</v>
      </c>
      <c r="R47">
        <v>1</v>
      </c>
      <c r="S47">
        <v>8320.5499999999993</v>
      </c>
      <c r="T47">
        <v>8321.06</v>
      </c>
      <c r="U47">
        <v>12500</v>
      </c>
      <c r="V47">
        <v>0</v>
      </c>
      <c r="W47">
        <v>0</v>
      </c>
      <c r="X47">
        <v>2500</v>
      </c>
      <c r="Y47">
        <v>0</v>
      </c>
      <c r="Z47">
        <v>0</v>
      </c>
      <c r="AA47">
        <v>6375</v>
      </c>
      <c r="AB47">
        <v>0</v>
      </c>
      <c r="AC47">
        <v>6375</v>
      </c>
      <c r="AD47">
        <v>0</v>
      </c>
      <c r="AE47">
        <v>6375</v>
      </c>
      <c r="AF47">
        <v>0</v>
      </c>
      <c r="AG47">
        <v>460775.04</v>
      </c>
      <c r="AH47">
        <v>0</v>
      </c>
      <c r="AI47">
        <v>0</v>
      </c>
      <c r="AJ47">
        <v>0</v>
      </c>
      <c r="AK47" s="2">
        <v>-1609543.04</v>
      </c>
      <c r="AL47" s="55">
        <v>-1148768</v>
      </c>
      <c r="AM47">
        <v>765000</v>
      </c>
      <c r="AN47">
        <v>43987.5</v>
      </c>
      <c r="AO47">
        <v>1083.75</v>
      </c>
      <c r="AP47">
        <v>0</v>
      </c>
      <c r="AQ47">
        <v>0</v>
      </c>
      <c r="AR47">
        <v>-0.13</v>
      </c>
      <c r="AS47">
        <v>0</v>
      </c>
      <c r="AT47">
        <v>0</v>
      </c>
      <c r="AU47">
        <v>0</v>
      </c>
      <c r="AV47">
        <v>810071.12</v>
      </c>
      <c r="AW47">
        <v>0</v>
      </c>
      <c r="AX47" s="29">
        <v>3958.88</v>
      </c>
      <c r="AY47">
        <v>0</v>
      </c>
      <c r="AZ47">
        <v>814030</v>
      </c>
      <c r="BA47">
        <v>1822540.25</v>
      </c>
      <c r="BB47">
        <v>0</v>
      </c>
      <c r="BC47">
        <v>0</v>
      </c>
      <c r="BD47">
        <v>0</v>
      </c>
      <c r="BE47">
        <v>0</v>
      </c>
      <c r="BF47">
        <v>1083.75</v>
      </c>
      <c r="BG47">
        <v>1823624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-552777.83600000001</v>
      </c>
      <c r="BN47">
        <v>0</v>
      </c>
      <c r="BO47">
        <v>0</v>
      </c>
      <c r="BP47" s="2">
        <v>-1605584.1640000001</v>
      </c>
      <c r="BQ47">
        <v>-2158362</v>
      </c>
      <c r="BR47" t="e">
        <f>+[1]!Table1[[#This Row],[Revenue]]+[1]!Table1[[#This Row],[Suspense Revenue]]+[1]!Table1[[#This Row],[  Revenue ]]+[1]!Table1[[#This Row],[      Revenue ]]-[1]!Table1[[#This Row],[ Revenue             ]]-[1]!Table1[[#This Row],[ Interest on Revenue ]]</f>
        <v>#REF!</v>
      </c>
      <c r="BT47" s="56">
        <v>3958.88</v>
      </c>
    </row>
    <row r="48" spans="1:132" x14ac:dyDescent="0.25">
      <c r="A48" t="s">
        <v>5</v>
      </c>
      <c r="B48" t="s">
        <v>62</v>
      </c>
      <c r="C48" t="s">
        <v>167</v>
      </c>
      <c r="D48" t="s">
        <v>155</v>
      </c>
      <c r="E48" t="s">
        <v>156</v>
      </c>
      <c r="F48" t="s">
        <v>157</v>
      </c>
      <c r="G48" t="s">
        <v>158</v>
      </c>
      <c r="H48" t="s">
        <v>159</v>
      </c>
      <c r="I48">
        <v>2242105</v>
      </c>
      <c r="J48" t="s">
        <v>168</v>
      </c>
      <c r="K48" t="s">
        <v>169</v>
      </c>
      <c r="L48">
        <v>1</v>
      </c>
      <c r="M48" t="s">
        <v>162</v>
      </c>
      <c r="N48" t="s">
        <v>178</v>
      </c>
      <c r="O48" t="s">
        <v>179</v>
      </c>
      <c r="P48" t="s">
        <v>165</v>
      </c>
      <c r="R48">
        <v>1</v>
      </c>
      <c r="S48">
        <v>6787.27</v>
      </c>
      <c r="T48">
        <v>6856.53</v>
      </c>
      <c r="U48">
        <v>7000</v>
      </c>
      <c r="V48">
        <v>0</v>
      </c>
      <c r="W48">
        <v>0</v>
      </c>
      <c r="X48">
        <v>1350</v>
      </c>
      <c r="Y48">
        <v>0</v>
      </c>
      <c r="Z48">
        <v>0</v>
      </c>
      <c r="AA48">
        <v>484820</v>
      </c>
      <c r="AB48">
        <v>0</v>
      </c>
      <c r="AC48">
        <v>484820</v>
      </c>
      <c r="AD48">
        <v>0</v>
      </c>
      <c r="AE48">
        <v>484820</v>
      </c>
      <c r="AF48">
        <v>0</v>
      </c>
      <c r="AG48">
        <v>2651594.13</v>
      </c>
      <c r="AH48">
        <v>0</v>
      </c>
      <c r="AI48">
        <v>100</v>
      </c>
      <c r="AJ48">
        <v>0</v>
      </c>
      <c r="AK48" s="2">
        <v>-2651694.13</v>
      </c>
      <c r="AL48" s="55">
        <v>0</v>
      </c>
      <c r="AM48">
        <v>413100</v>
      </c>
      <c r="AN48">
        <v>3345258</v>
      </c>
      <c r="AO48">
        <v>6022.08</v>
      </c>
      <c r="AP48">
        <v>0</v>
      </c>
      <c r="AQ48">
        <v>0</v>
      </c>
      <c r="AR48">
        <v>-856886.24</v>
      </c>
      <c r="AS48">
        <v>0</v>
      </c>
      <c r="AT48">
        <v>0</v>
      </c>
      <c r="AU48">
        <v>0</v>
      </c>
      <c r="AV48">
        <v>2907493.84</v>
      </c>
      <c r="AW48">
        <v>100</v>
      </c>
      <c r="AX48" s="29">
        <v>300800.15999999997</v>
      </c>
      <c r="AY48">
        <v>0</v>
      </c>
      <c r="AZ48">
        <v>3208394</v>
      </c>
      <c r="BA48">
        <v>3198963.92</v>
      </c>
      <c r="BB48">
        <v>200</v>
      </c>
      <c r="BC48">
        <v>0</v>
      </c>
      <c r="BD48">
        <v>0</v>
      </c>
      <c r="BE48">
        <v>0</v>
      </c>
      <c r="BF48">
        <v>6022.08</v>
      </c>
      <c r="BG48">
        <v>3205186</v>
      </c>
      <c r="BH48">
        <v>3208</v>
      </c>
      <c r="BI48">
        <v>0</v>
      </c>
      <c r="BJ48">
        <v>0</v>
      </c>
      <c r="BK48">
        <v>0</v>
      </c>
      <c r="BL48">
        <v>3208</v>
      </c>
      <c r="BM48">
        <v>2350893.9700000002</v>
      </c>
      <c r="BN48">
        <v>0</v>
      </c>
      <c r="BO48">
        <v>0</v>
      </c>
      <c r="BP48" s="2">
        <v>-2350893.9700000002</v>
      </c>
      <c r="BQ48">
        <v>0</v>
      </c>
      <c r="BR48" t="e">
        <f>+[1]!Table1[[#This Row],[Revenue]]+[1]!Table1[[#This Row],[Suspense Revenue]]+[1]!Table1[[#This Row],[  Revenue ]]+[1]!Table1[[#This Row],[      Revenue ]]-[1]!Table1[[#This Row],[ Revenue             ]]-[1]!Table1[[#This Row],[ Interest on Revenue ]]</f>
        <v>#REF!</v>
      </c>
      <c r="BT48" s="57">
        <v>300800.15999999997</v>
      </c>
    </row>
    <row r="51" spans="1:132" ht="18.75" x14ac:dyDescent="0.3">
      <c r="A51" s="62" t="s">
        <v>63</v>
      </c>
      <c r="B51" s="62" t="s">
        <v>63</v>
      </c>
      <c r="C51" s="62" t="s">
        <v>63</v>
      </c>
      <c r="D51" s="62" t="s">
        <v>63</v>
      </c>
      <c r="E51" s="62" t="s">
        <v>63</v>
      </c>
      <c r="F51" s="62" t="s">
        <v>63</v>
      </c>
      <c r="G51" s="62" t="s">
        <v>63</v>
      </c>
      <c r="H51" s="62" t="s">
        <v>63</v>
      </c>
      <c r="I51" s="62" t="s">
        <v>63</v>
      </c>
      <c r="J51" s="62" t="s">
        <v>63</v>
      </c>
      <c r="K51" s="62" t="s">
        <v>63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132" ht="18.75" x14ac:dyDescent="0.3">
      <c r="A52" s="62" t="s">
        <v>180</v>
      </c>
      <c r="B52" s="62" t="s">
        <v>180</v>
      </c>
      <c r="C52" s="62" t="s">
        <v>180</v>
      </c>
      <c r="D52" s="62" t="s">
        <v>180</v>
      </c>
      <c r="E52" s="62" t="s">
        <v>180</v>
      </c>
      <c r="F52" s="62" t="s">
        <v>180</v>
      </c>
      <c r="G52" s="62" t="s">
        <v>180</v>
      </c>
      <c r="H52" s="62" t="s">
        <v>180</v>
      </c>
      <c r="I52" s="62" t="s">
        <v>180</v>
      </c>
      <c r="J52" s="62" t="s">
        <v>180</v>
      </c>
      <c r="K52" s="62" t="s">
        <v>180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</row>
    <row r="53" spans="1:132" ht="18.75" x14ac:dyDescent="0.3">
      <c r="A53" s="6" t="s">
        <v>185</v>
      </c>
      <c r="B53" s="6" t="s">
        <v>185</v>
      </c>
      <c r="C53" s="6" t="s">
        <v>185</v>
      </c>
      <c r="D53" s="6" t="s">
        <v>185</v>
      </c>
      <c r="E53" s="6" t="s">
        <v>185</v>
      </c>
      <c r="F53" s="6" t="s">
        <v>185</v>
      </c>
      <c r="G53" s="6" t="s">
        <v>185</v>
      </c>
      <c r="H53" s="6" t="s">
        <v>185</v>
      </c>
      <c r="I53" s="6" t="s">
        <v>185</v>
      </c>
      <c r="J53" s="6" t="s">
        <v>185</v>
      </c>
      <c r="K53" s="6" t="s">
        <v>185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</row>
    <row r="54" spans="1:132" x14ac:dyDescent="0.25">
      <c r="A54" s="9"/>
      <c r="B54" s="10" t="s">
        <v>66</v>
      </c>
      <c r="C54" s="10" t="s">
        <v>186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EA54" s="10" t="s">
        <v>66</v>
      </c>
      <c r="EB54" s="12" t="s">
        <v>186</v>
      </c>
    </row>
    <row r="55" spans="1:132" x14ac:dyDescent="0.25">
      <c r="A55" s="9"/>
      <c r="B55" s="10" t="s">
        <v>68</v>
      </c>
      <c r="C55" s="10" t="s">
        <v>187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EA55" s="10" t="s">
        <v>68</v>
      </c>
      <c r="EB55" s="12" t="s">
        <v>187</v>
      </c>
    </row>
    <row r="56" spans="1:132" x14ac:dyDescent="0.25">
      <c r="A56" s="13" t="s">
        <v>70</v>
      </c>
      <c r="B56" s="14" t="s">
        <v>71</v>
      </c>
      <c r="C56" s="13" t="s">
        <v>72</v>
      </c>
      <c r="D56" s="14" t="s">
        <v>73</v>
      </c>
      <c r="E56" s="13" t="s">
        <v>74</v>
      </c>
      <c r="F56" s="14" t="s">
        <v>75</v>
      </c>
      <c r="G56" s="13" t="s">
        <v>76</v>
      </c>
      <c r="H56" s="14" t="s">
        <v>5</v>
      </c>
      <c r="I56" s="13" t="s">
        <v>77</v>
      </c>
      <c r="J56" s="14" t="s">
        <v>5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</row>
    <row r="57" spans="1:132" ht="15.75" thickBot="1" x14ac:dyDescent="0.3">
      <c r="A57" s="13" t="s">
        <v>78</v>
      </c>
      <c r="B57" s="17" t="s">
        <v>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</row>
    <row r="58" spans="1:132" ht="15.75" thickBo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61" t="s">
        <v>79</v>
      </c>
      <c r="AH58" s="61" t="s">
        <v>79</v>
      </c>
      <c r="AI58" s="61" t="s">
        <v>79</v>
      </c>
      <c r="AJ58" s="61" t="s">
        <v>79</v>
      </c>
      <c r="AK58" s="61" t="s">
        <v>79</v>
      </c>
      <c r="AL58" s="20"/>
      <c r="AM58" s="20"/>
      <c r="AN58" s="20"/>
      <c r="AO58" s="20"/>
      <c r="AP58" s="20"/>
      <c r="AQ58" s="20"/>
      <c r="AR58" s="20"/>
      <c r="AS58" s="61" t="s">
        <v>80</v>
      </c>
      <c r="AT58" s="61" t="s">
        <v>80</v>
      </c>
      <c r="AU58" s="61" t="s">
        <v>80</v>
      </c>
      <c r="AV58" s="61" t="s">
        <v>81</v>
      </c>
      <c r="AW58" s="61" t="s">
        <v>81</v>
      </c>
      <c r="AX58" s="61" t="s">
        <v>81</v>
      </c>
      <c r="AY58" s="61" t="s">
        <v>81</v>
      </c>
      <c r="AZ58" s="61" t="s">
        <v>81</v>
      </c>
      <c r="BA58" s="61" t="s">
        <v>82</v>
      </c>
      <c r="BB58" s="61" t="s">
        <v>82</v>
      </c>
      <c r="BC58" s="61" t="s">
        <v>82</v>
      </c>
      <c r="BD58" s="61" t="s">
        <v>82</v>
      </c>
      <c r="BE58" s="61" t="s">
        <v>82</v>
      </c>
      <c r="BF58" s="61" t="s">
        <v>82</v>
      </c>
      <c r="BG58" s="61" t="s">
        <v>82</v>
      </c>
      <c r="BH58" s="61" t="s">
        <v>83</v>
      </c>
      <c r="BI58" s="61" t="s">
        <v>83</v>
      </c>
      <c r="BJ58" s="61" t="s">
        <v>83</v>
      </c>
      <c r="BK58" s="61" t="s">
        <v>83</v>
      </c>
      <c r="BL58" s="61" t="s">
        <v>83</v>
      </c>
      <c r="BM58" s="61" t="s">
        <v>84</v>
      </c>
      <c r="BN58" s="61" t="s">
        <v>84</v>
      </c>
      <c r="BO58" s="61" t="s">
        <v>84</v>
      </c>
      <c r="BP58" s="61" t="s">
        <v>84</v>
      </c>
      <c r="BQ58" s="61" t="s">
        <v>84</v>
      </c>
      <c r="BR58" s="61" t="s">
        <v>84</v>
      </c>
      <c r="BS58" s="61" t="s">
        <v>84</v>
      </c>
      <c r="BT58" s="61" t="s">
        <v>84</v>
      </c>
      <c r="BU58" s="61" t="s">
        <v>84</v>
      </c>
      <c r="BV58" s="61" t="s">
        <v>84</v>
      </c>
      <c r="BW58" s="61" t="s">
        <v>84</v>
      </c>
    </row>
    <row r="59" spans="1:132" ht="15.75" thickBot="1" x14ac:dyDescent="0.3">
      <c r="A59" s="20">
        <v>1</v>
      </c>
      <c r="B59" s="20">
        <v>2</v>
      </c>
      <c r="C59" s="20">
        <v>3</v>
      </c>
      <c r="D59" s="20">
        <v>4</v>
      </c>
      <c r="E59" s="20">
        <v>5</v>
      </c>
      <c r="F59" s="20">
        <v>6</v>
      </c>
      <c r="G59" s="20">
        <v>7</v>
      </c>
      <c r="H59" s="20">
        <v>8</v>
      </c>
      <c r="I59" s="20">
        <v>9</v>
      </c>
      <c r="J59" s="20">
        <v>10</v>
      </c>
      <c r="K59" s="20">
        <v>11</v>
      </c>
      <c r="L59" s="20">
        <v>12</v>
      </c>
      <c r="M59" s="20">
        <v>13</v>
      </c>
      <c r="N59" s="20">
        <v>14</v>
      </c>
      <c r="O59" s="20">
        <v>15</v>
      </c>
      <c r="P59" s="20">
        <v>16</v>
      </c>
      <c r="Q59" s="20">
        <v>17</v>
      </c>
      <c r="R59" s="20">
        <v>18</v>
      </c>
      <c r="S59" s="20">
        <v>19</v>
      </c>
      <c r="T59" s="20">
        <v>20</v>
      </c>
      <c r="U59" s="20">
        <v>21</v>
      </c>
      <c r="V59" s="20">
        <v>22</v>
      </c>
      <c r="W59" s="20">
        <v>23</v>
      </c>
      <c r="X59" s="20">
        <v>24</v>
      </c>
      <c r="Y59" s="20">
        <v>25</v>
      </c>
      <c r="Z59" s="20">
        <v>26</v>
      </c>
      <c r="AA59" s="20">
        <v>27</v>
      </c>
      <c r="AB59" s="20">
        <v>28</v>
      </c>
      <c r="AC59" s="20">
        <v>29</v>
      </c>
      <c r="AD59" s="20">
        <v>31</v>
      </c>
      <c r="AE59" s="20">
        <v>32</v>
      </c>
      <c r="AF59" s="20">
        <v>33</v>
      </c>
      <c r="AG59" s="20">
        <v>34</v>
      </c>
      <c r="AH59" s="20">
        <v>35</v>
      </c>
      <c r="AI59" s="20">
        <v>36</v>
      </c>
      <c r="AJ59" s="20">
        <v>37</v>
      </c>
      <c r="AK59" s="20">
        <v>38</v>
      </c>
      <c r="AL59" s="20">
        <v>39</v>
      </c>
      <c r="AM59" s="20">
        <v>40</v>
      </c>
      <c r="AN59" s="20">
        <v>41</v>
      </c>
      <c r="AO59" s="20">
        <v>42</v>
      </c>
      <c r="AP59" s="20">
        <v>43</v>
      </c>
      <c r="AQ59" s="20">
        <v>44</v>
      </c>
      <c r="AR59" s="20">
        <v>45</v>
      </c>
      <c r="AS59" s="20">
        <v>46</v>
      </c>
      <c r="AT59" s="20">
        <v>47</v>
      </c>
      <c r="AU59" s="20">
        <v>48</v>
      </c>
      <c r="AV59" s="21">
        <v>49</v>
      </c>
      <c r="AW59" s="20">
        <v>50</v>
      </c>
      <c r="AX59" s="20">
        <v>51</v>
      </c>
      <c r="AY59" s="20">
        <v>52</v>
      </c>
      <c r="AZ59" s="20">
        <v>53</v>
      </c>
      <c r="BA59" s="20">
        <v>54</v>
      </c>
      <c r="BB59" s="20">
        <v>55</v>
      </c>
      <c r="BC59" s="20">
        <v>56</v>
      </c>
      <c r="BD59" s="20">
        <v>57</v>
      </c>
      <c r="BE59" s="20">
        <v>58</v>
      </c>
      <c r="BF59" s="20">
        <v>59</v>
      </c>
      <c r="BG59" s="20">
        <v>60</v>
      </c>
      <c r="BH59" s="20">
        <v>61</v>
      </c>
      <c r="BI59" s="20">
        <v>62</v>
      </c>
      <c r="BJ59" s="20">
        <v>63</v>
      </c>
      <c r="BK59" s="20">
        <v>64</v>
      </c>
      <c r="BL59" s="20">
        <v>65</v>
      </c>
      <c r="BM59" s="20">
        <v>66</v>
      </c>
      <c r="BN59" s="20">
        <v>67</v>
      </c>
      <c r="BO59" s="20">
        <v>68</v>
      </c>
      <c r="BP59" s="20">
        <v>69</v>
      </c>
      <c r="BQ59" s="20">
        <v>70</v>
      </c>
      <c r="BR59" s="21"/>
      <c r="BS59" s="21"/>
      <c r="BT59" s="21"/>
      <c r="BU59" s="21"/>
      <c r="BV59" s="21"/>
      <c r="BW59" s="21"/>
    </row>
    <row r="60" spans="1:132" s="23" customFormat="1" ht="90" x14ac:dyDescent="0.25">
      <c r="A60" s="23" t="s">
        <v>85</v>
      </c>
      <c r="B60" s="23" t="s">
        <v>86</v>
      </c>
      <c r="C60" s="23" t="s">
        <v>87</v>
      </c>
      <c r="D60" s="23" t="s">
        <v>15</v>
      </c>
      <c r="E60" s="23" t="s">
        <v>88</v>
      </c>
      <c r="F60" s="23" t="s">
        <v>89</v>
      </c>
      <c r="G60" s="23" t="s">
        <v>90</v>
      </c>
      <c r="H60" s="23" t="s">
        <v>91</v>
      </c>
      <c r="I60" s="23" t="s">
        <v>92</v>
      </c>
      <c r="J60" s="23" t="s">
        <v>93</v>
      </c>
      <c r="K60" s="23" t="s">
        <v>94</v>
      </c>
      <c r="L60" s="23" t="s">
        <v>95</v>
      </c>
      <c r="M60" s="23" t="s">
        <v>96</v>
      </c>
      <c r="N60" s="23" t="s">
        <v>97</v>
      </c>
      <c r="O60" s="23" t="s">
        <v>98</v>
      </c>
      <c r="P60" s="23" t="s">
        <v>99</v>
      </c>
      <c r="Q60" s="23" t="s">
        <v>100</v>
      </c>
      <c r="R60" s="23" t="s">
        <v>101</v>
      </c>
      <c r="S60" s="23" t="s">
        <v>102</v>
      </c>
      <c r="T60" s="23" t="s">
        <v>103</v>
      </c>
      <c r="U60" s="23" t="s">
        <v>104</v>
      </c>
      <c r="V60" s="23" t="s">
        <v>105</v>
      </c>
      <c r="W60" s="23" t="s">
        <v>106</v>
      </c>
      <c r="X60" s="23" t="s">
        <v>107</v>
      </c>
      <c r="Y60" s="23" t="s">
        <v>108</v>
      </c>
      <c r="Z60" s="23" t="s">
        <v>109</v>
      </c>
      <c r="AA60" s="23" t="s">
        <v>110</v>
      </c>
      <c r="AB60" s="23" t="s">
        <v>111</v>
      </c>
      <c r="AC60" s="23" t="s">
        <v>112</v>
      </c>
      <c r="AD60" s="23" t="s">
        <v>113</v>
      </c>
      <c r="AE60" s="23" t="s">
        <v>114</v>
      </c>
      <c r="AF60" s="23" t="s">
        <v>115</v>
      </c>
      <c r="AG60" s="23" t="s">
        <v>116</v>
      </c>
      <c r="AH60" s="23" t="s">
        <v>117</v>
      </c>
      <c r="AI60" s="23" t="s">
        <v>118</v>
      </c>
      <c r="AJ60" s="23" t="s">
        <v>119</v>
      </c>
      <c r="AK60" s="23" t="s">
        <v>120</v>
      </c>
      <c r="AL60" s="23" t="s">
        <v>188</v>
      </c>
      <c r="AM60" s="23" t="s">
        <v>121</v>
      </c>
      <c r="AN60" s="23" t="s">
        <v>25</v>
      </c>
      <c r="AO60" s="23" t="s">
        <v>26</v>
      </c>
      <c r="AP60" s="23" t="s">
        <v>122</v>
      </c>
      <c r="AQ60" s="23" t="s">
        <v>123</v>
      </c>
      <c r="AR60" s="23" t="s">
        <v>124</v>
      </c>
      <c r="AS60" s="23" t="s">
        <v>125</v>
      </c>
      <c r="AT60" s="23" t="s">
        <v>126</v>
      </c>
      <c r="AU60" s="23" t="s">
        <v>127</v>
      </c>
      <c r="AV60" s="23" t="s">
        <v>189</v>
      </c>
      <c r="AW60" s="23" t="s">
        <v>128</v>
      </c>
      <c r="AX60" s="23" t="s">
        <v>129</v>
      </c>
      <c r="AY60" s="23" t="s">
        <v>130</v>
      </c>
      <c r="AZ60" s="23" t="s">
        <v>131</v>
      </c>
      <c r="BA60" s="23" t="s">
        <v>132</v>
      </c>
      <c r="BB60" s="23" t="s">
        <v>190</v>
      </c>
      <c r="BC60" s="23" t="s">
        <v>133</v>
      </c>
      <c r="BD60" s="23" t="s">
        <v>134</v>
      </c>
      <c r="BE60" s="23" t="s">
        <v>135</v>
      </c>
      <c r="BF60" s="23" t="s">
        <v>136</v>
      </c>
      <c r="BG60" s="23" t="s">
        <v>137</v>
      </c>
      <c r="BH60" s="23" t="s">
        <v>138</v>
      </c>
      <c r="BI60" s="23" t="s">
        <v>139</v>
      </c>
      <c r="BJ60" s="23" t="s">
        <v>191</v>
      </c>
      <c r="BK60" s="23" t="s">
        <v>140</v>
      </c>
      <c r="BL60" s="23" t="s">
        <v>141</v>
      </c>
      <c r="BM60" s="23" t="s">
        <v>142</v>
      </c>
      <c r="BN60" s="23" t="s">
        <v>143</v>
      </c>
      <c r="BO60" s="23" t="s">
        <v>144</v>
      </c>
      <c r="BP60" s="23" t="s">
        <v>192</v>
      </c>
      <c r="BQ60" s="23" t="s">
        <v>145</v>
      </c>
      <c r="BR60" s="23" t="s">
        <v>146</v>
      </c>
      <c r="BS60" s="23" t="s">
        <v>147</v>
      </c>
      <c r="BT60" s="23" t="s">
        <v>148</v>
      </c>
      <c r="BU60" s="23" t="s">
        <v>149</v>
      </c>
      <c r="BV60" s="23" t="s">
        <v>193</v>
      </c>
      <c r="BW60" s="23" t="s">
        <v>150</v>
      </c>
    </row>
    <row r="61" spans="1:132" x14ac:dyDescent="0.25">
      <c r="A61" t="s">
        <v>5</v>
      </c>
      <c r="B61" t="s">
        <v>57</v>
      </c>
      <c r="C61" t="s">
        <v>154</v>
      </c>
      <c r="D61" t="s">
        <v>194</v>
      </c>
      <c r="E61" t="s">
        <v>194</v>
      </c>
      <c r="F61" t="s">
        <v>157</v>
      </c>
      <c r="G61" t="s">
        <v>158</v>
      </c>
      <c r="H61" t="s">
        <v>159</v>
      </c>
      <c r="I61">
        <v>2242105</v>
      </c>
      <c r="J61" t="s">
        <v>160</v>
      </c>
      <c r="K61" t="s">
        <v>161</v>
      </c>
      <c r="L61">
        <v>1</v>
      </c>
      <c r="M61" t="s">
        <v>162</v>
      </c>
      <c r="N61" t="s">
        <v>163</v>
      </c>
      <c r="O61" t="s">
        <v>195</v>
      </c>
      <c r="P61" t="s">
        <v>165</v>
      </c>
      <c r="R61">
        <v>1</v>
      </c>
      <c r="S61">
        <v>8321.06</v>
      </c>
      <c r="T61">
        <v>8384</v>
      </c>
      <c r="U61">
        <v>12500</v>
      </c>
      <c r="V61">
        <v>0</v>
      </c>
      <c r="W61">
        <v>0</v>
      </c>
      <c r="X61">
        <v>2500</v>
      </c>
      <c r="Y61">
        <v>0</v>
      </c>
      <c r="Z61">
        <v>0</v>
      </c>
      <c r="AA61">
        <v>1560250</v>
      </c>
      <c r="AB61">
        <v>0</v>
      </c>
      <c r="AC61">
        <v>1560250</v>
      </c>
      <c r="AD61">
        <v>1173500</v>
      </c>
      <c r="AE61">
        <v>786750</v>
      </c>
      <c r="AF61">
        <v>400000</v>
      </c>
      <c r="AG61">
        <v>-552777.83600000001</v>
      </c>
      <c r="AH61">
        <v>0</v>
      </c>
      <c r="AI61">
        <v>0</v>
      </c>
      <c r="AJ61">
        <v>0</v>
      </c>
      <c r="AK61" s="29">
        <v>-1605584.1640000001</v>
      </c>
      <c r="AL61">
        <v>0</v>
      </c>
      <c r="AM61">
        <v>-2158362</v>
      </c>
      <c r="AN61">
        <v>776250</v>
      </c>
      <c r="AO61">
        <v>2552550</v>
      </c>
      <c r="AP61">
        <v>14079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2877295.18</v>
      </c>
      <c r="AY61">
        <v>0</v>
      </c>
      <c r="AZ61" s="29">
        <v>229561.02</v>
      </c>
      <c r="BA61">
        <v>0</v>
      </c>
      <c r="BB61">
        <v>16894.8</v>
      </c>
      <c r="BC61">
        <v>3123751</v>
      </c>
      <c r="BD61">
        <v>1762524.2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16894.8</v>
      </c>
      <c r="BK61">
        <v>1779419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561993.14399999997</v>
      </c>
      <c r="BS61">
        <v>0</v>
      </c>
      <c r="BT61" s="2">
        <v>-1376023.1440000001</v>
      </c>
      <c r="BU61">
        <v>0</v>
      </c>
      <c r="BV61">
        <v>0</v>
      </c>
      <c r="BW61">
        <v>-814030</v>
      </c>
      <c r="BY61">
        <v>229561.02</v>
      </c>
    </row>
    <row r="62" spans="1:132" x14ac:dyDescent="0.25">
      <c r="A62" t="s">
        <v>5</v>
      </c>
      <c r="B62" t="s">
        <v>62</v>
      </c>
      <c r="C62" t="s">
        <v>167</v>
      </c>
      <c r="D62" t="s">
        <v>194</v>
      </c>
      <c r="E62" t="s">
        <v>194</v>
      </c>
      <c r="F62" t="s">
        <v>157</v>
      </c>
      <c r="G62" t="s">
        <v>158</v>
      </c>
      <c r="H62" t="s">
        <v>159</v>
      </c>
      <c r="I62">
        <v>2242105</v>
      </c>
      <c r="J62" t="s">
        <v>168</v>
      </c>
      <c r="K62" t="s">
        <v>169</v>
      </c>
      <c r="L62">
        <v>1</v>
      </c>
      <c r="M62" t="s">
        <v>162</v>
      </c>
      <c r="N62" t="s">
        <v>170</v>
      </c>
      <c r="O62" t="s">
        <v>196</v>
      </c>
      <c r="P62" t="s">
        <v>165</v>
      </c>
      <c r="R62">
        <v>1</v>
      </c>
      <c r="S62">
        <v>6856.53</v>
      </c>
      <c r="T62">
        <v>6921.5</v>
      </c>
      <c r="U62">
        <v>7000</v>
      </c>
      <c r="V62">
        <v>0</v>
      </c>
      <c r="W62">
        <v>0</v>
      </c>
      <c r="X62">
        <v>1350</v>
      </c>
      <c r="Y62">
        <v>0</v>
      </c>
      <c r="Z62">
        <v>0</v>
      </c>
      <c r="AA62">
        <v>454790</v>
      </c>
      <c r="AB62">
        <v>0</v>
      </c>
      <c r="AC62">
        <v>454790</v>
      </c>
      <c r="AD62">
        <v>0</v>
      </c>
      <c r="AE62">
        <v>454790</v>
      </c>
      <c r="AF62">
        <v>0</v>
      </c>
      <c r="AG62">
        <v>2350893.9700000002</v>
      </c>
      <c r="AH62">
        <v>0</v>
      </c>
      <c r="AI62">
        <v>0</v>
      </c>
      <c r="AJ62">
        <v>0</v>
      </c>
      <c r="AK62" s="29">
        <v>-2350893.9700000002</v>
      </c>
      <c r="AL62">
        <v>0</v>
      </c>
      <c r="AM62">
        <v>0</v>
      </c>
      <c r="AN62">
        <v>419175</v>
      </c>
      <c r="AO62">
        <v>3001614</v>
      </c>
      <c r="AP62">
        <v>10627.2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2757928.28</v>
      </c>
      <c r="AY62">
        <v>100</v>
      </c>
      <c r="AZ62" s="29">
        <v>269920.08</v>
      </c>
      <c r="BA62">
        <v>0</v>
      </c>
      <c r="BB62">
        <v>12752.64</v>
      </c>
      <c r="BC62">
        <v>3040701</v>
      </c>
      <c r="BD62">
        <v>3027848.36</v>
      </c>
      <c r="BE62">
        <v>100</v>
      </c>
      <c r="BF62">
        <v>0</v>
      </c>
      <c r="BG62">
        <v>0</v>
      </c>
      <c r="BH62">
        <v>0</v>
      </c>
      <c r="BI62">
        <v>0</v>
      </c>
      <c r="BJ62">
        <v>12752.64</v>
      </c>
      <c r="BK62">
        <v>3040701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2080973.89</v>
      </c>
      <c r="BS62">
        <v>0</v>
      </c>
      <c r="BT62" s="2">
        <v>-2080973.89</v>
      </c>
      <c r="BU62">
        <v>0</v>
      </c>
      <c r="BV62">
        <v>0</v>
      </c>
      <c r="BW62">
        <v>0</v>
      </c>
      <c r="BY62">
        <v>269920.08</v>
      </c>
    </row>
    <row r="65" spans="1:132" ht="18.75" x14ac:dyDescent="0.3">
      <c r="A65" s="62" t="s">
        <v>63</v>
      </c>
      <c r="B65" s="62" t="s">
        <v>63</v>
      </c>
      <c r="C65" s="62" t="s">
        <v>63</v>
      </c>
      <c r="D65" s="62" t="s">
        <v>63</v>
      </c>
      <c r="E65" s="62" t="s">
        <v>63</v>
      </c>
      <c r="F65" s="62" t="s">
        <v>63</v>
      </c>
      <c r="G65" s="62" t="s">
        <v>63</v>
      </c>
      <c r="H65" s="62" t="s">
        <v>63</v>
      </c>
      <c r="I65" s="62" t="s">
        <v>63</v>
      </c>
      <c r="J65" s="62" t="s">
        <v>63</v>
      </c>
      <c r="K65" s="62" t="s">
        <v>63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</row>
    <row r="66" spans="1:132" ht="18.75" x14ac:dyDescent="0.3">
      <c r="A66" s="62" t="s">
        <v>180</v>
      </c>
      <c r="B66" s="62" t="s">
        <v>180</v>
      </c>
      <c r="C66" s="62" t="s">
        <v>180</v>
      </c>
      <c r="D66" s="62" t="s">
        <v>180</v>
      </c>
      <c r="E66" s="62" t="s">
        <v>180</v>
      </c>
      <c r="F66" s="62" t="s">
        <v>180</v>
      </c>
      <c r="G66" s="62" t="s">
        <v>180</v>
      </c>
      <c r="H66" s="62" t="s">
        <v>180</v>
      </c>
      <c r="I66" s="62" t="s">
        <v>180</v>
      </c>
      <c r="J66" s="62" t="s">
        <v>180</v>
      </c>
      <c r="K66" s="62" t="s">
        <v>180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</row>
    <row r="67" spans="1:132" ht="18.75" x14ac:dyDescent="0.3">
      <c r="A67" s="6" t="s">
        <v>197</v>
      </c>
      <c r="B67" s="6" t="s">
        <v>197</v>
      </c>
      <c r="C67" s="6" t="s">
        <v>197</v>
      </c>
      <c r="D67" s="6" t="s">
        <v>197</v>
      </c>
      <c r="E67" s="6" t="s">
        <v>197</v>
      </c>
      <c r="F67" s="6" t="s">
        <v>197</v>
      </c>
      <c r="G67" s="6" t="s">
        <v>197</v>
      </c>
      <c r="H67" s="6" t="s">
        <v>197</v>
      </c>
      <c r="I67" s="6" t="s">
        <v>197</v>
      </c>
      <c r="J67" s="6" t="s">
        <v>197</v>
      </c>
      <c r="K67" s="6" t="s">
        <v>197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</row>
    <row r="68" spans="1:132" x14ac:dyDescent="0.25">
      <c r="A68" s="9"/>
      <c r="B68" s="10" t="s">
        <v>66</v>
      </c>
      <c r="C68" s="10" t="s">
        <v>186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EA68" s="10" t="s">
        <v>66</v>
      </c>
      <c r="EB68" s="12" t="s">
        <v>186</v>
      </c>
    </row>
    <row r="69" spans="1:132" x14ac:dyDescent="0.25">
      <c r="A69" s="9"/>
      <c r="B69" s="10" t="s">
        <v>68</v>
      </c>
      <c r="C69" s="10" t="s">
        <v>198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EA69" s="10" t="s">
        <v>68</v>
      </c>
      <c r="EB69" s="12" t="s">
        <v>198</v>
      </c>
    </row>
    <row r="70" spans="1:132" x14ac:dyDescent="0.25">
      <c r="A70" s="13" t="s">
        <v>70</v>
      </c>
      <c r="B70" s="14" t="s">
        <v>71</v>
      </c>
      <c r="C70" s="13" t="s">
        <v>72</v>
      </c>
      <c r="D70" s="14" t="s">
        <v>73</v>
      </c>
      <c r="E70" s="13" t="s">
        <v>74</v>
      </c>
      <c r="F70" s="14" t="s">
        <v>75</v>
      </c>
      <c r="G70" s="13" t="s">
        <v>76</v>
      </c>
      <c r="H70" s="14" t="s">
        <v>5</v>
      </c>
      <c r="I70" s="13" t="s">
        <v>77</v>
      </c>
      <c r="J70" s="14" t="s">
        <v>5</v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</row>
    <row r="71" spans="1:132" ht="15.75" thickBot="1" x14ac:dyDescent="0.3">
      <c r="A71" s="13" t="s">
        <v>78</v>
      </c>
      <c r="B71" s="17" t="s">
        <v>5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</row>
    <row r="72" spans="1:132" ht="15.75" thickBo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61" t="s">
        <v>79</v>
      </c>
      <c r="AH72" s="61" t="s">
        <v>79</v>
      </c>
      <c r="AI72" s="61" t="s">
        <v>79</v>
      </c>
      <c r="AJ72" s="61" t="s">
        <v>79</v>
      </c>
      <c r="AK72" s="61" t="s">
        <v>79</v>
      </c>
      <c r="AL72" s="61" t="s">
        <v>79</v>
      </c>
      <c r="AM72" s="61" t="s">
        <v>79</v>
      </c>
      <c r="AN72" s="20"/>
      <c r="AO72" s="20"/>
      <c r="AP72" s="20"/>
      <c r="AQ72" s="20"/>
      <c r="AR72" s="20"/>
      <c r="AS72" s="21"/>
      <c r="AT72" s="61" t="s">
        <v>80</v>
      </c>
      <c r="AU72" s="61" t="s">
        <v>80</v>
      </c>
      <c r="AV72" s="61" t="s">
        <v>80</v>
      </c>
      <c r="AW72" s="61" t="s">
        <v>80</v>
      </c>
      <c r="AX72" s="61" t="s">
        <v>81</v>
      </c>
      <c r="AY72" s="61" t="s">
        <v>81</v>
      </c>
      <c r="AZ72" s="61" t="s">
        <v>81</v>
      </c>
      <c r="BA72" s="61" t="s">
        <v>81</v>
      </c>
      <c r="BB72" s="61" t="s">
        <v>81</v>
      </c>
      <c r="BC72" s="61" t="s">
        <v>81</v>
      </c>
      <c r="BD72" s="61" t="s">
        <v>82</v>
      </c>
      <c r="BE72" s="61" t="s">
        <v>82</v>
      </c>
      <c r="BF72" s="61" t="s">
        <v>82</v>
      </c>
      <c r="BG72" s="61" t="s">
        <v>82</v>
      </c>
      <c r="BH72" s="61" t="s">
        <v>82</v>
      </c>
      <c r="BI72" s="61" t="s">
        <v>82</v>
      </c>
      <c r="BJ72" s="61" t="s">
        <v>82</v>
      </c>
      <c r="BK72" s="61" t="s">
        <v>82</v>
      </c>
      <c r="BL72" s="61" t="s">
        <v>83</v>
      </c>
      <c r="BM72" s="61" t="s">
        <v>83</v>
      </c>
      <c r="BN72" s="61" t="s">
        <v>83</v>
      </c>
      <c r="BO72" s="61" t="s">
        <v>83</v>
      </c>
      <c r="BP72" s="61" t="s">
        <v>83</v>
      </c>
      <c r="BQ72" s="61" t="s">
        <v>83</v>
      </c>
      <c r="BR72" s="61" t="s">
        <v>84</v>
      </c>
      <c r="BS72" s="61" t="s">
        <v>84</v>
      </c>
      <c r="BT72" s="61" t="s">
        <v>84</v>
      </c>
      <c r="BU72" s="61" t="s">
        <v>84</v>
      </c>
      <c r="BV72" s="61" t="s">
        <v>84</v>
      </c>
      <c r="BW72" s="61" t="s">
        <v>84</v>
      </c>
    </row>
    <row r="73" spans="1:132" ht="15.75" thickBot="1" x14ac:dyDescent="0.3">
      <c r="A73" s="20">
        <v>1</v>
      </c>
      <c r="B73" s="20">
        <v>2</v>
      </c>
      <c r="C73" s="20">
        <v>3</v>
      </c>
      <c r="D73" s="20">
        <v>4</v>
      </c>
      <c r="E73" s="20">
        <v>5</v>
      </c>
      <c r="F73" s="20">
        <v>6</v>
      </c>
      <c r="G73" s="20">
        <v>7</v>
      </c>
      <c r="H73" s="20">
        <v>8</v>
      </c>
      <c r="I73" s="20">
        <v>9</v>
      </c>
      <c r="J73" s="20">
        <v>10</v>
      </c>
      <c r="K73" s="20">
        <v>11</v>
      </c>
      <c r="L73" s="20">
        <v>12</v>
      </c>
      <c r="M73" s="20">
        <v>13</v>
      </c>
      <c r="N73" s="20">
        <v>14</v>
      </c>
      <c r="O73" s="20">
        <v>15</v>
      </c>
      <c r="P73" s="20">
        <v>16</v>
      </c>
      <c r="Q73" s="20">
        <v>17</v>
      </c>
      <c r="R73" s="20">
        <v>18</v>
      </c>
      <c r="S73" s="20">
        <v>19</v>
      </c>
      <c r="T73" s="20">
        <v>20</v>
      </c>
      <c r="U73" s="20">
        <v>21</v>
      </c>
      <c r="V73" s="20">
        <v>22</v>
      </c>
      <c r="W73" s="20">
        <v>23</v>
      </c>
      <c r="X73" s="20">
        <v>24</v>
      </c>
      <c r="Y73" s="20">
        <v>25</v>
      </c>
      <c r="Z73" s="20">
        <v>26</v>
      </c>
      <c r="AA73" s="20">
        <v>27</v>
      </c>
      <c r="AB73" s="20">
        <v>28</v>
      </c>
      <c r="AC73" s="20">
        <v>29</v>
      </c>
      <c r="AD73" s="20">
        <v>30</v>
      </c>
      <c r="AE73" s="20">
        <v>31</v>
      </c>
      <c r="AF73" s="20">
        <v>32</v>
      </c>
      <c r="AG73" s="20">
        <v>33</v>
      </c>
      <c r="AH73" s="20">
        <v>34</v>
      </c>
      <c r="AI73" s="20">
        <v>35</v>
      </c>
      <c r="AJ73" s="20">
        <v>36</v>
      </c>
      <c r="AK73" s="20">
        <v>37</v>
      </c>
      <c r="AL73" s="20">
        <v>38</v>
      </c>
      <c r="AM73" s="20">
        <v>39</v>
      </c>
      <c r="AN73" s="20">
        <v>40</v>
      </c>
      <c r="AO73" s="20">
        <v>41</v>
      </c>
      <c r="AP73" s="20">
        <v>42</v>
      </c>
      <c r="AQ73" s="20">
        <v>43</v>
      </c>
      <c r="AR73" s="20">
        <v>44</v>
      </c>
      <c r="AS73" s="20">
        <v>45</v>
      </c>
      <c r="AT73" s="20">
        <v>46</v>
      </c>
      <c r="AU73" s="20">
        <v>47</v>
      </c>
      <c r="AV73" s="21">
        <v>48</v>
      </c>
      <c r="AW73" s="20">
        <v>49</v>
      </c>
      <c r="AX73" s="20">
        <v>50</v>
      </c>
      <c r="AY73" s="20">
        <v>51</v>
      </c>
      <c r="AZ73" s="20">
        <v>52</v>
      </c>
      <c r="BA73" s="20">
        <v>53</v>
      </c>
      <c r="BB73" s="20">
        <v>54</v>
      </c>
      <c r="BC73" s="20">
        <v>55</v>
      </c>
      <c r="BD73" s="20">
        <v>56</v>
      </c>
      <c r="BE73" s="20">
        <v>57</v>
      </c>
      <c r="BF73" s="20">
        <v>58</v>
      </c>
      <c r="BG73" s="20">
        <v>59</v>
      </c>
      <c r="BH73" s="20">
        <v>60</v>
      </c>
      <c r="BI73" s="20">
        <v>61</v>
      </c>
      <c r="BJ73" s="20">
        <v>62</v>
      </c>
      <c r="BK73" s="20">
        <v>63</v>
      </c>
      <c r="BL73" s="20">
        <v>64</v>
      </c>
      <c r="BM73" s="20">
        <v>65</v>
      </c>
      <c r="BN73" s="20">
        <v>66</v>
      </c>
      <c r="BO73" s="20">
        <v>67</v>
      </c>
      <c r="BP73" s="20">
        <v>68</v>
      </c>
      <c r="BQ73" s="20">
        <v>69</v>
      </c>
      <c r="BR73" s="20">
        <v>70</v>
      </c>
      <c r="BS73" s="20">
        <v>71</v>
      </c>
      <c r="BT73" s="20">
        <v>72</v>
      </c>
      <c r="BU73" s="20">
        <v>73</v>
      </c>
      <c r="BV73" s="20">
        <v>74</v>
      </c>
      <c r="BW73" s="20">
        <v>75</v>
      </c>
    </row>
    <row r="74" spans="1:132" ht="30" customHeight="1" x14ac:dyDescent="0.25">
      <c r="A74" t="s">
        <v>85</v>
      </c>
      <c r="B74" t="s">
        <v>86</v>
      </c>
      <c r="C74" t="s">
        <v>87</v>
      </c>
      <c r="D74" t="s">
        <v>15</v>
      </c>
      <c r="E74" t="s">
        <v>88</v>
      </c>
      <c r="F74" t="s">
        <v>89</v>
      </c>
      <c r="G74" t="s">
        <v>90</v>
      </c>
      <c r="H74" t="s">
        <v>91</v>
      </c>
      <c r="I74" t="s">
        <v>92</v>
      </c>
      <c r="J74" t="s">
        <v>93</v>
      </c>
      <c r="K74" t="s">
        <v>94</v>
      </c>
      <c r="L74" t="s">
        <v>95</v>
      </c>
      <c r="M74" t="s">
        <v>96</v>
      </c>
      <c r="N74" t="s">
        <v>97</v>
      </c>
      <c r="O74" t="s">
        <v>98</v>
      </c>
      <c r="P74" t="s">
        <v>99</v>
      </c>
      <c r="Q74" t="s">
        <v>100</v>
      </c>
      <c r="R74" t="s">
        <v>101</v>
      </c>
      <c r="S74" t="s">
        <v>102</v>
      </c>
      <c r="T74" t="s">
        <v>103</v>
      </c>
      <c r="U74" t="s">
        <v>104</v>
      </c>
      <c r="V74" t="s">
        <v>105</v>
      </c>
      <c r="W74" t="s">
        <v>106</v>
      </c>
      <c r="X74" t="s">
        <v>107</v>
      </c>
      <c r="Y74" t="s">
        <v>108</v>
      </c>
      <c r="Z74" t="s">
        <v>109</v>
      </c>
      <c r="AA74" t="s">
        <v>110</v>
      </c>
      <c r="AB74" t="s">
        <v>111</v>
      </c>
      <c r="AC74" t="s">
        <v>112</v>
      </c>
      <c r="AD74" t="s">
        <v>113</v>
      </c>
      <c r="AE74" t="s">
        <v>114</v>
      </c>
      <c r="AF74" t="s">
        <v>115</v>
      </c>
      <c r="AG74" t="s">
        <v>116</v>
      </c>
      <c r="AH74" t="s">
        <v>117</v>
      </c>
      <c r="AI74" t="s">
        <v>118</v>
      </c>
      <c r="AJ74" t="s">
        <v>119</v>
      </c>
      <c r="AK74" t="s">
        <v>120</v>
      </c>
      <c r="AL74" t="s">
        <v>188</v>
      </c>
      <c r="AM74" t="s">
        <v>121</v>
      </c>
      <c r="AN74" t="s">
        <v>25</v>
      </c>
      <c r="AO74" t="s">
        <v>26</v>
      </c>
      <c r="AP74" t="s">
        <v>122</v>
      </c>
      <c r="AQ74" t="s">
        <v>123</v>
      </c>
      <c r="AR74" t="s">
        <v>124</v>
      </c>
      <c r="AS74" t="s">
        <v>125</v>
      </c>
      <c r="AT74" t="s">
        <v>126</v>
      </c>
      <c r="AU74" t="s">
        <v>127</v>
      </c>
      <c r="AV74" t="s">
        <v>189</v>
      </c>
      <c r="AW74" t="s">
        <v>128</v>
      </c>
      <c r="AX74" t="s">
        <v>129</v>
      </c>
      <c r="AY74" t="s">
        <v>130</v>
      </c>
      <c r="AZ74" t="s">
        <v>131</v>
      </c>
      <c r="BA74" t="s">
        <v>132</v>
      </c>
      <c r="BB74" t="s">
        <v>190</v>
      </c>
      <c r="BC74" t="s">
        <v>133</v>
      </c>
      <c r="BD74" t="s">
        <v>134</v>
      </c>
      <c r="BE74" t="s">
        <v>135</v>
      </c>
      <c r="BF74" t="s">
        <v>136</v>
      </c>
      <c r="BG74" t="s">
        <v>137</v>
      </c>
      <c r="BH74" t="s">
        <v>138</v>
      </c>
      <c r="BI74" t="s">
        <v>139</v>
      </c>
      <c r="BJ74" t="s">
        <v>191</v>
      </c>
      <c r="BK74" t="s">
        <v>140</v>
      </c>
      <c r="BL74" t="s">
        <v>141</v>
      </c>
      <c r="BM74" t="s">
        <v>142</v>
      </c>
      <c r="BN74" t="s">
        <v>143</v>
      </c>
      <c r="BO74" t="s">
        <v>144</v>
      </c>
      <c r="BP74" t="s">
        <v>192</v>
      </c>
      <c r="BQ74" t="s">
        <v>145</v>
      </c>
      <c r="BR74" t="s">
        <v>146</v>
      </c>
      <c r="BS74" t="s">
        <v>147</v>
      </c>
      <c r="BT74" s="23" t="s">
        <v>148</v>
      </c>
      <c r="BU74" t="s">
        <v>149</v>
      </c>
      <c r="BV74" t="s">
        <v>193</v>
      </c>
      <c r="BW74" t="s">
        <v>150</v>
      </c>
    </row>
    <row r="75" spans="1:132" x14ac:dyDescent="0.25">
      <c r="A75" t="s">
        <v>5</v>
      </c>
      <c r="B75" t="s">
        <v>57</v>
      </c>
      <c r="C75" t="s">
        <v>154</v>
      </c>
      <c r="D75" t="s">
        <v>194</v>
      </c>
      <c r="E75" t="s">
        <v>194</v>
      </c>
      <c r="F75" t="s">
        <v>157</v>
      </c>
      <c r="G75" t="s">
        <v>158</v>
      </c>
      <c r="H75" t="s">
        <v>159</v>
      </c>
      <c r="I75">
        <v>2242105</v>
      </c>
      <c r="J75" t="s">
        <v>160</v>
      </c>
      <c r="K75" t="s">
        <v>161</v>
      </c>
      <c r="L75">
        <v>1</v>
      </c>
      <c r="M75" t="s">
        <v>199</v>
      </c>
      <c r="N75" t="s">
        <v>163</v>
      </c>
      <c r="O75" t="s">
        <v>195</v>
      </c>
      <c r="P75" t="s">
        <v>165</v>
      </c>
      <c r="R75">
        <v>1</v>
      </c>
      <c r="S75">
        <v>8384</v>
      </c>
      <c r="T75">
        <v>8489.17</v>
      </c>
      <c r="U75">
        <v>12500</v>
      </c>
      <c r="V75">
        <v>0</v>
      </c>
      <c r="W75">
        <v>0</v>
      </c>
      <c r="X75">
        <v>2500</v>
      </c>
      <c r="Y75">
        <v>0</v>
      </c>
      <c r="Z75">
        <v>0</v>
      </c>
      <c r="AA75">
        <v>2581836</v>
      </c>
      <c r="AB75">
        <v>0</v>
      </c>
      <c r="AC75">
        <v>2581836</v>
      </c>
      <c r="AD75">
        <v>1314625</v>
      </c>
      <c r="AE75">
        <v>1314625</v>
      </c>
      <c r="AF75">
        <v>47414</v>
      </c>
      <c r="AG75">
        <v>561993.14399999997</v>
      </c>
      <c r="AH75">
        <v>0</v>
      </c>
      <c r="AI75">
        <v>0</v>
      </c>
      <c r="AJ75">
        <v>0</v>
      </c>
      <c r="AK75" s="29">
        <v>-1376023.1440000001</v>
      </c>
      <c r="AL75">
        <v>0</v>
      </c>
      <c r="AM75">
        <v>-814030</v>
      </c>
      <c r="AN75">
        <v>776250</v>
      </c>
      <c r="AO75">
        <v>8363592.5999999996</v>
      </c>
      <c r="AP75">
        <v>16894.8</v>
      </c>
      <c r="AQ75">
        <v>0</v>
      </c>
      <c r="AR75">
        <v>0</v>
      </c>
      <c r="AS75">
        <v>5508014.6200000001</v>
      </c>
      <c r="AT75">
        <v>0</v>
      </c>
      <c r="AU75">
        <v>0</v>
      </c>
      <c r="AV75">
        <v>0</v>
      </c>
      <c r="AW75">
        <v>0</v>
      </c>
      <c r="AX75">
        <v>7225554.6660000002</v>
      </c>
      <c r="AY75">
        <v>0</v>
      </c>
      <c r="AZ75" s="29">
        <v>752334.53399999999</v>
      </c>
      <c r="BA75">
        <v>0</v>
      </c>
      <c r="BB75">
        <v>16894.8</v>
      </c>
      <c r="BC75">
        <v>7994784</v>
      </c>
      <c r="BD75">
        <v>10304505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10304505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-2516957.19</v>
      </c>
      <c r="BS75">
        <v>0</v>
      </c>
      <c r="BT75" s="29">
        <v>-623688.61</v>
      </c>
      <c r="BU75">
        <v>0</v>
      </c>
      <c r="BV75">
        <v>16894.8</v>
      </c>
      <c r="BW75">
        <v>-3123751</v>
      </c>
      <c r="BY75" s="58">
        <v>752334.53399999999</v>
      </c>
    </row>
    <row r="76" spans="1:132" x14ac:dyDescent="0.25">
      <c r="A76" t="s">
        <v>5</v>
      </c>
      <c r="B76" t="s">
        <v>62</v>
      </c>
      <c r="C76" t="s">
        <v>167</v>
      </c>
      <c r="D76" t="s">
        <v>194</v>
      </c>
      <c r="E76" t="s">
        <v>194</v>
      </c>
      <c r="F76" t="s">
        <v>157</v>
      </c>
      <c r="G76" t="s">
        <v>158</v>
      </c>
      <c r="H76" t="s">
        <v>159</v>
      </c>
      <c r="I76">
        <v>2242105</v>
      </c>
      <c r="J76" t="s">
        <v>168</v>
      </c>
      <c r="K76" t="s">
        <v>169</v>
      </c>
      <c r="L76">
        <v>1</v>
      </c>
      <c r="M76" t="s">
        <v>199</v>
      </c>
      <c r="N76" t="s">
        <v>170</v>
      </c>
      <c r="O76" t="s">
        <v>196</v>
      </c>
      <c r="P76" t="s">
        <v>165</v>
      </c>
      <c r="R76">
        <v>1</v>
      </c>
      <c r="S76">
        <v>6921.5</v>
      </c>
      <c r="T76">
        <v>6991.08</v>
      </c>
      <c r="U76">
        <v>7000</v>
      </c>
      <c r="V76">
        <v>0</v>
      </c>
      <c r="W76">
        <v>0</v>
      </c>
      <c r="X76">
        <v>1350</v>
      </c>
      <c r="Y76">
        <v>0</v>
      </c>
      <c r="Z76">
        <v>0</v>
      </c>
      <c r="AA76">
        <v>487060</v>
      </c>
      <c r="AB76">
        <v>0</v>
      </c>
      <c r="AC76">
        <v>487060</v>
      </c>
      <c r="AD76">
        <v>0</v>
      </c>
      <c r="AE76">
        <v>487060</v>
      </c>
      <c r="AF76">
        <v>0</v>
      </c>
      <c r="AG76">
        <v>2080973.89</v>
      </c>
      <c r="AH76">
        <v>0</v>
      </c>
      <c r="AI76">
        <v>0</v>
      </c>
      <c r="AJ76">
        <v>0</v>
      </c>
      <c r="AK76" s="29">
        <v>-2080973.89</v>
      </c>
      <c r="AL76">
        <v>0</v>
      </c>
      <c r="AM76">
        <v>0</v>
      </c>
      <c r="AN76">
        <v>419175</v>
      </c>
      <c r="AO76">
        <v>3214596</v>
      </c>
      <c r="AP76">
        <v>12752.64</v>
      </c>
      <c r="AQ76">
        <v>0</v>
      </c>
      <c r="AR76">
        <v>0</v>
      </c>
      <c r="AS76">
        <v>-725274.79</v>
      </c>
      <c r="AT76">
        <v>0</v>
      </c>
      <c r="AU76">
        <v>0</v>
      </c>
      <c r="AV76">
        <v>0</v>
      </c>
      <c r="AW76">
        <v>0</v>
      </c>
      <c r="AX76">
        <v>2921248.85</v>
      </c>
      <c r="AY76">
        <v>0</v>
      </c>
      <c r="AZ76" s="29">
        <v>289074.51</v>
      </c>
      <c r="BA76">
        <v>0</v>
      </c>
      <c r="BB76">
        <v>12752.64</v>
      </c>
      <c r="BC76">
        <v>3223076</v>
      </c>
      <c r="BD76">
        <v>3216813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3216813</v>
      </c>
      <c r="BL76">
        <v>6263</v>
      </c>
      <c r="BM76">
        <v>0</v>
      </c>
      <c r="BN76">
        <v>0</v>
      </c>
      <c r="BO76">
        <v>0</v>
      </c>
      <c r="BP76">
        <v>0</v>
      </c>
      <c r="BQ76">
        <v>6263</v>
      </c>
      <c r="BR76">
        <v>1779146.74</v>
      </c>
      <c r="BS76">
        <v>0</v>
      </c>
      <c r="BT76" s="29">
        <v>-1791899.38</v>
      </c>
      <c r="BU76">
        <v>0</v>
      </c>
      <c r="BV76">
        <v>12752.64</v>
      </c>
      <c r="BW76">
        <v>0</v>
      </c>
      <c r="BY76" s="59">
        <v>289074.51</v>
      </c>
    </row>
    <row r="79" spans="1:132" ht="18.75" x14ac:dyDescent="0.3">
      <c r="A79" s="62" t="s">
        <v>63</v>
      </c>
      <c r="B79" s="62" t="s">
        <v>63</v>
      </c>
      <c r="C79" s="62" t="s">
        <v>63</v>
      </c>
      <c r="D79" s="62" t="s">
        <v>63</v>
      </c>
      <c r="E79" s="62" t="s">
        <v>63</v>
      </c>
      <c r="F79" s="62" t="s">
        <v>63</v>
      </c>
      <c r="G79" s="62" t="s">
        <v>63</v>
      </c>
      <c r="H79" s="62" t="s">
        <v>63</v>
      </c>
      <c r="I79" s="62" t="s">
        <v>63</v>
      </c>
      <c r="J79" s="62" t="s">
        <v>63</v>
      </c>
      <c r="K79" s="62" t="s">
        <v>63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</row>
    <row r="80" spans="1:132" ht="18.75" x14ac:dyDescent="0.3">
      <c r="A80" s="62" t="s">
        <v>180</v>
      </c>
      <c r="B80" s="62" t="s">
        <v>180</v>
      </c>
      <c r="C80" s="62" t="s">
        <v>180</v>
      </c>
      <c r="D80" s="62" t="s">
        <v>180</v>
      </c>
      <c r="E80" s="62" t="s">
        <v>180</v>
      </c>
      <c r="F80" s="62" t="s">
        <v>180</v>
      </c>
      <c r="G80" s="62" t="s">
        <v>180</v>
      </c>
      <c r="H80" s="62" t="s">
        <v>180</v>
      </c>
      <c r="I80" s="62" t="s">
        <v>180</v>
      </c>
      <c r="J80" s="62" t="s">
        <v>180</v>
      </c>
      <c r="K80" s="62" t="s">
        <v>180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</row>
    <row r="81" spans="1:132" ht="18.75" x14ac:dyDescent="0.3">
      <c r="A81" s="6" t="s">
        <v>197</v>
      </c>
      <c r="B81" s="6" t="s">
        <v>197</v>
      </c>
      <c r="C81" s="6" t="s">
        <v>197</v>
      </c>
      <c r="D81" s="6" t="s">
        <v>197</v>
      </c>
      <c r="E81" s="6" t="s">
        <v>197</v>
      </c>
      <c r="F81" s="6" t="s">
        <v>197</v>
      </c>
      <c r="G81" s="6" t="s">
        <v>197</v>
      </c>
      <c r="H81" s="6" t="s">
        <v>197</v>
      </c>
      <c r="I81" s="6" t="s">
        <v>197</v>
      </c>
      <c r="J81" s="6" t="s">
        <v>197</v>
      </c>
      <c r="K81" s="6" t="s">
        <v>197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</row>
    <row r="82" spans="1:132" x14ac:dyDescent="0.25">
      <c r="A82" s="9"/>
      <c r="B82" s="10" t="s">
        <v>66</v>
      </c>
      <c r="C82" s="10" t="s">
        <v>186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EA82" s="10" t="s">
        <v>66</v>
      </c>
      <c r="EB82" s="12" t="s">
        <v>186</v>
      </c>
    </row>
    <row r="83" spans="1:132" x14ac:dyDescent="0.25">
      <c r="A83" s="9"/>
      <c r="B83" s="10" t="s">
        <v>68</v>
      </c>
      <c r="C83" s="10" t="s">
        <v>198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EA83" s="10" t="s">
        <v>68</v>
      </c>
      <c r="EB83" s="12" t="s">
        <v>198</v>
      </c>
    </row>
    <row r="84" spans="1:132" x14ac:dyDescent="0.25">
      <c r="A84" s="13" t="s">
        <v>70</v>
      </c>
      <c r="B84" s="14" t="s">
        <v>71</v>
      </c>
      <c r="C84" s="13" t="s">
        <v>72</v>
      </c>
      <c r="D84" s="14" t="s">
        <v>73</v>
      </c>
      <c r="E84" s="13" t="s">
        <v>74</v>
      </c>
      <c r="F84" s="14" t="s">
        <v>75</v>
      </c>
      <c r="G84" s="13" t="s">
        <v>76</v>
      </c>
      <c r="H84" s="14" t="s">
        <v>5</v>
      </c>
      <c r="I84" s="13" t="s">
        <v>77</v>
      </c>
      <c r="J84" s="14" t="s">
        <v>5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</row>
    <row r="85" spans="1:132" ht="15.75" thickBot="1" x14ac:dyDescent="0.3">
      <c r="A85" s="13" t="s">
        <v>78</v>
      </c>
      <c r="B85" s="17" t="s">
        <v>5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</row>
    <row r="86" spans="1:132" ht="15.75" thickBo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61" t="s">
        <v>79</v>
      </c>
      <c r="AH86" s="61" t="s">
        <v>79</v>
      </c>
      <c r="AI86" s="61" t="s">
        <v>79</v>
      </c>
      <c r="AJ86" s="61" t="s">
        <v>79</v>
      </c>
      <c r="AK86" s="61" t="s">
        <v>79</v>
      </c>
      <c r="AL86" s="61" t="s">
        <v>79</v>
      </c>
      <c r="AM86" s="61" t="s">
        <v>79</v>
      </c>
      <c r="AN86" s="20"/>
      <c r="AO86" s="20"/>
      <c r="AP86" s="20"/>
      <c r="AQ86" s="20"/>
      <c r="AR86" s="20"/>
      <c r="AS86" s="21"/>
      <c r="AT86" s="61" t="s">
        <v>80</v>
      </c>
      <c r="AU86" s="61" t="s">
        <v>80</v>
      </c>
      <c r="AV86" s="61" t="s">
        <v>80</v>
      </c>
      <c r="AW86" s="61" t="s">
        <v>80</v>
      </c>
      <c r="AX86" s="61" t="s">
        <v>81</v>
      </c>
      <c r="AY86" s="61" t="s">
        <v>81</v>
      </c>
      <c r="AZ86" s="61" t="s">
        <v>81</v>
      </c>
      <c r="BA86" s="61" t="s">
        <v>81</v>
      </c>
      <c r="BB86" s="61" t="s">
        <v>81</v>
      </c>
      <c r="BC86" s="61" t="s">
        <v>81</v>
      </c>
      <c r="BD86" s="61" t="s">
        <v>82</v>
      </c>
      <c r="BE86" s="61" t="s">
        <v>82</v>
      </c>
      <c r="BF86" s="61" t="s">
        <v>82</v>
      </c>
      <c r="BG86" s="61" t="s">
        <v>82</v>
      </c>
      <c r="BH86" s="61" t="s">
        <v>82</v>
      </c>
      <c r="BI86" s="61" t="s">
        <v>82</v>
      </c>
      <c r="BJ86" s="61" t="s">
        <v>82</v>
      </c>
      <c r="BK86" s="61" t="s">
        <v>82</v>
      </c>
      <c r="BL86" s="61" t="s">
        <v>83</v>
      </c>
      <c r="BM86" s="61" t="s">
        <v>83</v>
      </c>
      <c r="BN86" s="61" t="s">
        <v>83</v>
      </c>
      <c r="BO86" s="61" t="s">
        <v>83</v>
      </c>
      <c r="BP86" s="61" t="s">
        <v>83</v>
      </c>
      <c r="BQ86" s="61" t="s">
        <v>83</v>
      </c>
      <c r="BR86" s="61" t="s">
        <v>84</v>
      </c>
      <c r="BS86" s="61" t="s">
        <v>84</v>
      </c>
      <c r="BT86" s="61" t="s">
        <v>84</v>
      </c>
      <c r="BU86" s="61" t="s">
        <v>84</v>
      </c>
      <c r="BV86" s="61" t="s">
        <v>84</v>
      </c>
      <c r="BW86" s="61" t="s">
        <v>84</v>
      </c>
    </row>
    <row r="87" spans="1:132" ht="15.75" thickBot="1" x14ac:dyDescent="0.3">
      <c r="A87" s="20">
        <v>1</v>
      </c>
      <c r="B87" s="20">
        <v>2</v>
      </c>
      <c r="C87" s="20">
        <v>3</v>
      </c>
      <c r="D87" s="20">
        <v>4</v>
      </c>
      <c r="E87" s="20">
        <v>5</v>
      </c>
      <c r="F87" s="20">
        <v>6</v>
      </c>
      <c r="G87" s="20">
        <v>7</v>
      </c>
      <c r="H87" s="20">
        <v>8</v>
      </c>
      <c r="I87" s="20">
        <v>9</v>
      </c>
      <c r="J87" s="20">
        <v>10</v>
      </c>
      <c r="K87" s="20">
        <v>11</v>
      </c>
      <c r="L87" s="20">
        <v>12</v>
      </c>
      <c r="M87" s="20">
        <v>13</v>
      </c>
      <c r="N87" s="20">
        <v>14</v>
      </c>
      <c r="O87" s="20">
        <v>15</v>
      </c>
      <c r="P87" s="20">
        <v>16</v>
      </c>
      <c r="Q87" s="20">
        <v>17</v>
      </c>
      <c r="R87" s="20">
        <v>18</v>
      </c>
      <c r="S87" s="20">
        <v>19</v>
      </c>
      <c r="T87" s="20">
        <v>20</v>
      </c>
      <c r="U87" s="20">
        <v>21</v>
      </c>
      <c r="V87" s="20">
        <v>22</v>
      </c>
      <c r="W87" s="20">
        <v>23</v>
      </c>
      <c r="X87" s="20">
        <v>24</v>
      </c>
      <c r="Y87" s="20">
        <v>25</v>
      </c>
      <c r="Z87" s="20">
        <v>26</v>
      </c>
      <c r="AA87" s="20">
        <v>27</v>
      </c>
      <c r="AB87" s="20">
        <v>28</v>
      </c>
      <c r="AC87" s="20">
        <v>29</v>
      </c>
      <c r="AD87" s="20">
        <v>30</v>
      </c>
      <c r="AE87" s="20">
        <v>31</v>
      </c>
      <c r="AF87" s="20">
        <v>32</v>
      </c>
      <c r="AG87" s="20">
        <v>33</v>
      </c>
      <c r="AH87" s="20">
        <v>34</v>
      </c>
      <c r="AI87" s="20">
        <v>35</v>
      </c>
      <c r="AJ87" s="20">
        <v>36</v>
      </c>
      <c r="AK87" s="20">
        <v>37</v>
      </c>
      <c r="AL87" s="20">
        <v>38</v>
      </c>
      <c r="AM87" s="20">
        <v>39</v>
      </c>
      <c r="AN87" s="20">
        <v>40</v>
      </c>
      <c r="AO87" s="20">
        <v>41</v>
      </c>
      <c r="AP87" s="20">
        <v>42</v>
      </c>
      <c r="AQ87" s="20">
        <v>43</v>
      </c>
      <c r="AR87" s="20">
        <v>44</v>
      </c>
      <c r="AS87" s="20">
        <v>45</v>
      </c>
      <c r="AT87" s="20">
        <v>46</v>
      </c>
      <c r="AU87" s="20">
        <v>47</v>
      </c>
      <c r="AV87" s="21">
        <v>48</v>
      </c>
      <c r="AW87" s="20">
        <v>49</v>
      </c>
      <c r="AX87" s="20">
        <v>50</v>
      </c>
      <c r="AY87" s="20">
        <v>51</v>
      </c>
      <c r="AZ87" s="20">
        <v>52</v>
      </c>
      <c r="BA87" s="20">
        <v>53</v>
      </c>
      <c r="BB87" s="20">
        <v>54</v>
      </c>
      <c r="BC87" s="20">
        <v>55</v>
      </c>
      <c r="BD87" s="20">
        <v>56</v>
      </c>
      <c r="BE87" s="20">
        <v>57</v>
      </c>
      <c r="BF87" s="20">
        <v>58</v>
      </c>
      <c r="BG87" s="20">
        <v>59</v>
      </c>
      <c r="BH87" s="20">
        <v>60</v>
      </c>
      <c r="BI87" s="20">
        <v>61</v>
      </c>
      <c r="BJ87" s="20">
        <v>62</v>
      </c>
      <c r="BK87" s="20">
        <v>63</v>
      </c>
      <c r="BL87" s="20">
        <v>64</v>
      </c>
      <c r="BM87" s="20">
        <v>65</v>
      </c>
      <c r="BN87" s="20">
        <v>66</v>
      </c>
      <c r="BO87" s="20">
        <v>67</v>
      </c>
      <c r="BP87" s="20">
        <v>68</v>
      </c>
      <c r="BQ87" s="20">
        <v>69</v>
      </c>
      <c r="BR87" s="20">
        <v>70</v>
      </c>
      <c r="BS87" s="20">
        <v>71</v>
      </c>
      <c r="BT87" s="20">
        <v>72</v>
      </c>
      <c r="BU87" s="20">
        <v>73</v>
      </c>
      <c r="BV87" s="20">
        <v>74</v>
      </c>
      <c r="BW87" s="20">
        <v>75</v>
      </c>
    </row>
    <row r="88" spans="1:132" ht="30" customHeight="1" x14ac:dyDescent="0.25">
      <c r="A88" t="s">
        <v>85</v>
      </c>
      <c r="B88" t="s">
        <v>86</v>
      </c>
      <c r="C88" t="s">
        <v>87</v>
      </c>
      <c r="D88" t="s">
        <v>15</v>
      </c>
      <c r="E88" t="s">
        <v>88</v>
      </c>
      <c r="F88" t="s">
        <v>89</v>
      </c>
      <c r="G88" t="s">
        <v>90</v>
      </c>
      <c r="H88" t="s">
        <v>91</v>
      </c>
      <c r="I88" t="s">
        <v>92</v>
      </c>
      <c r="J88" t="s">
        <v>93</v>
      </c>
      <c r="K88" t="s">
        <v>94</v>
      </c>
      <c r="L88" t="s">
        <v>95</v>
      </c>
      <c r="M88" t="s">
        <v>96</v>
      </c>
      <c r="N88" t="s">
        <v>97</v>
      </c>
      <c r="O88" t="s">
        <v>98</v>
      </c>
      <c r="P88" t="s">
        <v>99</v>
      </c>
      <c r="Q88" t="s">
        <v>100</v>
      </c>
      <c r="R88" t="s">
        <v>101</v>
      </c>
      <c r="S88" t="s">
        <v>102</v>
      </c>
      <c r="T88" t="s">
        <v>103</v>
      </c>
      <c r="U88" t="s">
        <v>104</v>
      </c>
      <c r="V88" t="s">
        <v>105</v>
      </c>
      <c r="W88" t="s">
        <v>106</v>
      </c>
      <c r="X88" t="s">
        <v>107</v>
      </c>
      <c r="Y88" t="s">
        <v>108</v>
      </c>
      <c r="Z88" t="s">
        <v>109</v>
      </c>
      <c r="AA88" t="s">
        <v>110</v>
      </c>
      <c r="AB88" t="s">
        <v>111</v>
      </c>
      <c r="AC88" t="s">
        <v>112</v>
      </c>
      <c r="AD88" t="s">
        <v>113</v>
      </c>
      <c r="AE88" t="s">
        <v>114</v>
      </c>
      <c r="AF88" t="s">
        <v>115</v>
      </c>
      <c r="AG88" t="s">
        <v>116</v>
      </c>
      <c r="AH88" t="s">
        <v>117</v>
      </c>
      <c r="AI88" t="s">
        <v>118</v>
      </c>
      <c r="AJ88" t="s">
        <v>119</v>
      </c>
      <c r="AK88" t="s">
        <v>120</v>
      </c>
      <c r="AL88" t="s">
        <v>188</v>
      </c>
      <c r="AM88" t="s">
        <v>121</v>
      </c>
      <c r="AN88" t="s">
        <v>25</v>
      </c>
      <c r="AO88" t="s">
        <v>26</v>
      </c>
      <c r="AP88" t="s">
        <v>122</v>
      </c>
      <c r="AQ88" t="s">
        <v>123</v>
      </c>
      <c r="AR88" t="s">
        <v>124</v>
      </c>
      <c r="AS88" t="s">
        <v>125</v>
      </c>
      <c r="AT88" t="s">
        <v>126</v>
      </c>
      <c r="AU88" t="s">
        <v>127</v>
      </c>
      <c r="AV88" t="s">
        <v>189</v>
      </c>
      <c r="AW88" t="s">
        <v>128</v>
      </c>
      <c r="AX88" t="s">
        <v>129</v>
      </c>
      <c r="AY88" t="s">
        <v>130</v>
      </c>
      <c r="AZ88" t="s">
        <v>131</v>
      </c>
      <c r="BA88" t="s">
        <v>132</v>
      </c>
      <c r="BB88" t="s">
        <v>190</v>
      </c>
      <c r="BC88" t="s">
        <v>133</v>
      </c>
      <c r="BD88" t="s">
        <v>134</v>
      </c>
      <c r="BE88" t="s">
        <v>135</v>
      </c>
      <c r="BF88" t="s">
        <v>136</v>
      </c>
      <c r="BG88" t="s">
        <v>137</v>
      </c>
      <c r="BH88" t="s">
        <v>138</v>
      </c>
      <c r="BI88" t="s">
        <v>139</v>
      </c>
      <c r="BJ88" t="s">
        <v>191</v>
      </c>
      <c r="BK88" t="s">
        <v>140</v>
      </c>
      <c r="BL88" t="s">
        <v>141</v>
      </c>
      <c r="BM88" t="s">
        <v>142</v>
      </c>
      <c r="BN88" t="s">
        <v>143</v>
      </c>
      <c r="BO88" t="s">
        <v>144</v>
      </c>
      <c r="BP88" t="s">
        <v>192</v>
      </c>
      <c r="BQ88" t="s">
        <v>145</v>
      </c>
      <c r="BR88" t="s">
        <v>146</v>
      </c>
      <c r="BS88" t="s">
        <v>147</v>
      </c>
      <c r="BT88" s="23" t="s">
        <v>148</v>
      </c>
      <c r="BU88" t="s">
        <v>149</v>
      </c>
      <c r="BV88" t="s">
        <v>193</v>
      </c>
      <c r="BW88" t="s">
        <v>150</v>
      </c>
    </row>
    <row r="89" spans="1:132" x14ac:dyDescent="0.25">
      <c r="A89" t="s">
        <v>5</v>
      </c>
      <c r="B89" t="s">
        <v>57</v>
      </c>
      <c r="C89" t="s">
        <v>154</v>
      </c>
      <c r="D89" t="s">
        <v>194</v>
      </c>
      <c r="E89" t="s">
        <v>194</v>
      </c>
      <c r="F89" t="s">
        <v>157</v>
      </c>
      <c r="G89" t="s">
        <v>158</v>
      </c>
      <c r="H89" t="s">
        <v>159</v>
      </c>
      <c r="I89">
        <v>2242105</v>
      </c>
      <c r="J89" t="s">
        <v>160</v>
      </c>
      <c r="K89" t="s">
        <v>161</v>
      </c>
      <c r="L89">
        <v>1</v>
      </c>
      <c r="M89" t="s">
        <v>199</v>
      </c>
      <c r="N89" t="s">
        <v>163</v>
      </c>
      <c r="O89" t="s">
        <v>195</v>
      </c>
      <c r="P89" t="s">
        <v>165</v>
      </c>
      <c r="R89">
        <v>1</v>
      </c>
      <c r="S89">
        <v>8384</v>
      </c>
      <c r="T89">
        <v>8489.17</v>
      </c>
      <c r="U89">
        <v>12500</v>
      </c>
      <c r="V89">
        <v>0</v>
      </c>
      <c r="W89">
        <v>0</v>
      </c>
      <c r="X89">
        <v>2500</v>
      </c>
      <c r="Y89">
        <v>0</v>
      </c>
      <c r="Z89">
        <v>0</v>
      </c>
      <c r="AA89">
        <v>2581836</v>
      </c>
      <c r="AB89">
        <v>0</v>
      </c>
      <c r="AC89">
        <v>2581836</v>
      </c>
      <c r="AD89">
        <v>1314625</v>
      </c>
      <c r="AE89">
        <v>1314625</v>
      </c>
      <c r="AF89">
        <v>47414</v>
      </c>
      <c r="AG89">
        <v>561993.14399999997</v>
      </c>
      <c r="AH89">
        <v>0</v>
      </c>
      <c r="AI89">
        <v>0</v>
      </c>
      <c r="AJ89">
        <v>0</v>
      </c>
      <c r="AK89" s="29">
        <v>-1376023.1440000001</v>
      </c>
      <c r="AL89">
        <v>0</v>
      </c>
      <c r="AM89">
        <v>-814030</v>
      </c>
      <c r="AN89">
        <v>776250</v>
      </c>
      <c r="AO89">
        <v>8363592.5999999996</v>
      </c>
      <c r="AP89">
        <v>16894.8</v>
      </c>
      <c r="AQ89">
        <v>0</v>
      </c>
      <c r="AR89">
        <v>0</v>
      </c>
      <c r="AS89">
        <v>5508014.6200000001</v>
      </c>
      <c r="AT89">
        <v>0</v>
      </c>
      <c r="AU89">
        <v>0</v>
      </c>
      <c r="AV89">
        <v>0</v>
      </c>
      <c r="AW89">
        <v>0</v>
      </c>
      <c r="AX89">
        <v>7225554.6660000002</v>
      </c>
      <c r="AY89">
        <v>0</v>
      </c>
      <c r="AZ89" s="29">
        <v>752334.53399999999</v>
      </c>
      <c r="BA89">
        <v>0</v>
      </c>
      <c r="BB89">
        <v>16894.8</v>
      </c>
      <c r="BC89">
        <v>7994784</v>
      </c>
      <c r="BD89">
        <v>10304505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10304505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-2516957.19</v>
      </c>
      <c r="BS89">
        <v>0</v>
      </c>
      <c r="BT89" s="29">
        <v>-623688.61</v>
      </c>
      <c r="BU89">
        <v>0</v>
      </c>
      <c r="BV89">
        <v>16894.8</v>
      </c>
      <c r="BW89">
        <v>-3123751</v>
      </c>
      <c r="BY89" s="58">
        <v>752334.53399999999</v>
      </c>
    </row>
    <row r="90" spans="1:132" x14ac:dyDescent="0.25">
      <c r="A90" t="s">
        <v>5</v>
      </c>
      <c r="B90" t="s">
        <v>62</v>
      </c>
      <c r="C90" t="s">
        <v>167</v>
      </c>
      <c r="D90" t="s">
        <v>194</v>
      </c>
      <c r="E90" t="s">
        <v>194</v>
      </c>
      <c r="F90" t="s">
        <v>157</v>
      </c>
      <c r="G90" t="s">
        <v>158</v>
      </c>
      <c r="H90" t="s">
        <v>159</v>
      </c>
      <c r="I90">
        <v>2242105</v>
      </c>
      <c r="J90" t="s">
        <v>168</v>
      </c>
      <c r="K90" t="s">
        <v>169</v>
      </c>
      <c r="L90">
        <v>1</v>
      </c>
      <c r="M90" t="s">
        <v>199</v>
      </c>
      <c r="N90" t="s">
        <v>170</v>
      </c>
      <c r="O90" t="s">
        <v>196</v>
      </c>
      <c r="P90" t="s">
        <v>165</v>
      </c>
      <c r="R90">
        <v>1</v>
      </c>
      <c r="S90">
        <v>6921.5</v>
      </c>
      <c r="T90">
        <v>6991.08</v>
      </c>
      <c r="U90">
        <v>7000</v>
      </c>
      <c r="V90">
        <v>0</v>
      </c>
      <c r="W90">
        <v>0</v>
      </c>
      <c r="X90">
        <v>1350</v>
      </c>
      <c r="Y90">
        <v>0</v>
      </c>
      <c r="Z90">
        <v>0</v>
      </c>
      <c r="AA90">
        <v>487060</v>
      </c>
      <c r="AB90">
        <v>0</v>
      </c>
      <c r="AC90">
        <v>487060</v>
      </c>
      <c r="AD90">
        <v>0</v>
      </c>
      <c r="AE90">
        <v>487060</v>
      </c>
      <c r="AF90">
        <v>0</v>
      </c>
      <c r="AG90">
        <v>2080973.89</v>
      </c>
      <c r="AH90">
        <v>0</v>
      </c>
      <c r="AI90">
        <v>0</v>
      </c>
      <c r="AJ90">
        <v>0</v>
      </c>
      <c r="AK90" s="29">
        <v>-2080973.89</v>
      </c>
      <c r="AL90">
        <v>0</v>
      </c>
      <c r="AM90">
        <v>0</v>
      </c>
      <c r="AN90">
        <v>419175</v>
      </c>
      <c r="AO90">
        <v>3214596</v>
      </c>
      <c r="AP90">
        <v>12752.64</v>
      </c>
      <c r="AQ90">
        <v>0</v>
      </c>
      <c r="AR90">
        <v>0</v>
      </c>
      <c r="AS90">
        <v>-725274.79</v>
      </c>
      <c r="AT90">
        <v>0</v>
      </c>
      <c r="AU90">
        <v>0</v>
      </c>
      <c r="AV90">
        <v>0</v>
      </c>
      <c r="AW90">
        <v>0</v>
      </c>
      <c r="AX90">
        <v>2921248.85</v>
      </c>
      <c r="AY90">
        <v>0</v>
      </c>
      <c r="AZ90" s="29">
        <v>289074.51</v>
      </c>
      <c r="BA90">
        <v>0</v>
      </c>
      <c r="BB90">
        <v>12752.64</v>
      </c>
      <c r="BC90">
        <v>3223076</v>
      </c>
      <c r="BD90">
        <v>3216813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3216813</v>
      </c>
      <c r="BL90">
        <v>6263</v>
      </c>
      <c r="BM90">
        <v>0</v>
      </c>
      <c r="BN90">
        <v>0</v>
      </c>
      <c r="BO90">
        <v>0</v>
      </c>
      <c r="BP90">
        <v>0</v>
      </c>
      <c r="BQ90">
        <v>6263</v>
      </c>
      <c r="BR90">
        <v>1779146.74</v>
      </c>
      <c r="BS90">
        <v>0</v>
      </c>
      <c r="BT90" s="29">
        <v>-1791899.38</v>
      </c>
      <c r="BU90">
        <v>0</v>
      </c>
      <c r="BV90">
        <v>12752.64</v>
      </c>
      <c r="BW90">
        <v>0</v>
      </c>
      <c r="BY90" s="59">
        <v>289074.51</v>
      </c>
    </row>
    <row r="93" spans="1:132" x14ac:dyDescent="0.25">
      <c r="BV93" s="60"/>
      <c r="BW93" s="60"/>
      <c r="BX93" s="60"/>
      <c r="BY93" s="60"/>
    </row>
    <row r="97" spans="45:120" x14ac:dyDescent="0.25">
      <c r="AS97" s="68" t="s">
        <v>85</v>
      </c>
      <c r="AT97" s="69" t="s">
        <v>86</v>
      </c>
      <c r="AU97" s="69" t="s">
        <v>87</v>
      </c>
      <c r="AV97" s="69" t="s">
        <v>15</v>
      </c>
      <c r="AW97" s="69" t="s">
        <v>88</v>
      </c>
      <c r="AX97" s="69" t="s">
        <v>89</v>
      </c>
      <c r="AY97" s="69" t="s">
        <v>90</v>
      </c>
      <c r="AZ97" s="69" t="s">
        <v>91</v>
      </c>
      <c r="BA97" s="69" t="s">
        <v>92</v>
      </c>
      <c r="BB97" s="69" t="s">
        <v>93</v>
      </c>
      <c r="BC97" s="69" t="s">
        <v>94</v>
      </c>
      <c r="BD97" s="69" t="s">
        <v>95</v>
      </c>
      <c r="BE97" s="69" t="s">
        <v>96</v>
      </c>
      <c r="BF97" s="69" t="s">
        <v>97</v>
      </c>
      <c r="BG97" s="69" t="s">
        <v>98</v>
      </c>
      <c r="BH97" s="69" t="s">
        <v>99</v>
      </c>
      <c r="BI97" s="69" t="s">
        <v>100</v>
      </c>
      <c r="BJ97" s="69" t="s">
        <v>101</v>
      </c>
      <c r="BK97" s="69" t="s">
        <v>102</v>
      </c>
      <c r="BL97" s="69" t="s">
        <v>103</v>
      </c>
      <c r="BM97" s="69" t="s">
        <v>104</v>
      </c>
      <c r="BN97" s="69" t="s">
        <v>105</v>
      </c>
      <c r="BO97" s="69" t="s">
        <v>106</v>
      </c>
      <c r="BP97" s="69" t="s">
        <v>107</v>
      </c>
      <c r="BQ97" s="69" t="s">
        <v>108</v>
      </c>
      <c r="BR97" s="69" t="s">
        <v>109</v>
      </c>
      <c r="BS97" s="69" t="s">
        <v>110</v>
      </c>
      <c r="BT97" s="69" t="s">
        <v>111</v>
      </c>
      <c r="BU97" s="69" t="s">
        <v>112</v>
      </c>
      <c r="BV97" s="69" t="s">
        <v>113</v>
      </c>
      <c r="BW97" s="69" t="s">
        <v>114</v>
      </c>
      <c r="BX97" s="69" t="s">
        <v>115</v>
      </c>
      <c r="BY97" s="69" t="s">
        <v>116</v>
      </c>
      <c r="BZ97" s="69" t="s">
        <v>117</v>
      </c>
      <c r="CA97" s="69" t="s">
        <v>118</v>
      </c>
      <c r="CB97" s="69" t="s">
        <v>119</v>
      </c>
      <c r="CC97" s="69" t="s">
        <v>120</v>
      </c>
      <c r="CD97" s="69" t="s">
        <v>188</v>
      </c>
      <c r="CE97" s="69" t="s">
        <v>121</v>
      </c>
      <c r="CF97" s="69" t="s">
        <v>25</v>
      </c>
      <c r="CG97" s="69" t="s">
        <v>26</v>
      </c>
      <c r="CH97" s="69" t="s">
        <v>122</v>
      </c>
      <c r="CI97" s="69" t="s">
        <v>123</v>
      </c>
      <c r="CJ97" s="69" t="s">
        <v>124</v>
      </c>
      <c r="CK97" s="69" t="s">
        <v>125</v>
      </c>
      <c r="CL97" s="69" t="s">
        <v>126</v>
      </c>
      <c r="CM97" s="69" t="s">
        <v>127</v>
      </c>
      <c r="CN97" s="69" t="s">
        <v>189</v>
      </c>
      <c r="CO97" s="69" t="s">
        <v>128</v>
      </c>
      <c r="CP97" s="69" t="s">
        <v>129</v>
      </c>
      <c r="CQ97" s="69" t="s">
        <v>130</v>
      </c>
      <c r="CR97" s="69" t="s">
        <v>131</v>
      </c>
      <c r="CS97" s="69" t="s">
        <v>132</v>
      </c>
      <c r="CT97" s="69" t="s">
        <v>190</v>
      </c>
      <c r="CU97" s="69" t="s">
        <v>133</v>
      </c>
      <c r="CV97" s="69" t="s">
        <v>134</v>
      </c>
      <c r="CW97" s="69" t="s">
        <v>135</v>
      </c>
      <c r="CX97" s="69" t="s">
        <v>136</v>
      </c>
      <c r="CY97" s="69" t="s">
        <v>137</v>
      </c>
      <c r="CZ97" s="69" t="s">
        <v>138</v>
      </c>
      <c r="DA97" s="69" t="s">
        <v>139</v>
      </c>
      <c r="DB97" s="69" t="s">
        <v>191</v>
      </c>
      <c r="DC97" s="69" t="s">
        <v>140</v>
      </c>
      <c r="DD97" s="69" t="s">
        <v>141</v>
      </c>
      <c r="DE97" s="69" t="s">
        <v>142</v>
      </c>
      <c r="DF97" s="69" t="s">
        <v>143</v>
      </c>
      <c r="DG97" s="69" t="s">
        <v>144</v>
      </c>
      <c r="DH97" s="69" t="s">
        <v>192</v>
      </c>
      <c r="DI97" s="69" t="s">
        <v>145</v>
      </c>
      <c r="DJ97" s="69" t="s">
        <v>146</v>
      </c>
      <c r="DK97" s="69" t="s">
        <v>147</v>
      </c>
      <c r="DL97" s="69" t="s">
        <v>148</v>
      </c>
      <c r="DM97" s="69" t="s">
        <v>149</v>
      </c>
      <c r="DN97" s="69" t="s">
        <v>193</v>
      </c>
      <c r="DO97" s="70" t="s">
        <v>150</v>
      </c>
    </row>
    <row r="98" spans="45:120" x14ac:dyDescent="0.25">
      <c r="AS98" s="71" t="s">
        <v>5</v>
      </c>
      <c r="AT98" s="72" t="s">
        <v>62</v>
      </c>
      <c r="AU98" s="72" t="s">
        <v>167</v>
      </c>
      <c r="AV98" s="72" t="s">
        <v>194</v>
      </c>
      <c r="AW98" s="72" t="s">
        <v>194</v>
      </c>
      <c r="AX98" s="72" t="s">
        <v>157</v>
      </c>
      <c r="AY98" s="72" t="s">
        <v>158</v>
      </c>
      <c r="AZ98" s="72" t="s">
        <v>159</v>
      </c>
      <c r="BA98" s="72">
        <v>2242105</v>
      </c>
      <c r="BB98" s="72" t="s">
        <v>168</v>
      </c>
      <c r="BC98" s="72" t="s">
        <v>169</v>
      </c>
      <c r="BD98" s="72">
        <v>1</v>
      </c>
      <c r="BE98" s="72" t="s">
        <v>199</v>
      </c>
      <c r="BF98" s="72" t="s">
        <v>170</v>
      </c>
      <c r="BG98" s="72" t="s">
        <v>196</v>
      </c>
      <c r="BH98" s="72" t="s">
        <v>165</v>
      </c>
      <c r="BI98" s="72"/>
      <c r="BJ98" s="72">
        <v>1</v>
      </c>
      <c r="BK98" s="72">
        <v>7060.62</v>
      </c>
      <c r="BL98" s="72">
        <v>7133.32</v>
      </c>
      <c r="BM98" s="72">
        <v>7000</v>
      </c>
      <c r="BN98" s="72">
        <v>0</v>
      </c>
      <c r="BO98" s="72">
        <v>0</v>
      </c>
      <c r="BP98" s="72">
        <v>1350</v>
      </c>
      <c r="BQ98" s="72">
        <v>0</v>
      </c>
      <c r="BR98" s="72">
        <v>0</v>
      </c>
      <c r="BS98" s="72">
        <v>508900</v>
      </c>
      <c r="BT98" s="72">
        <v>0</v>
      </c>
      <c r="BU98" s="72">
        <v>508900</v>
      </c>
      <c r="BV98" s="72">
        <v>0</v>
      </c>
      <c r="BW98" s="72">
        <v>508900</v>
      </c>
      <c r="BX98" s="72">
        <v>0</v>
      </c>
      <c r="BY98" s="72">
        <v>1477490.23</v>
      </c>
      <c r="BZ98" s="72">
        <v>0</v>
      </c>
      <c r="CA98" s="72">
        <v>0</v>
      </c>
      <c r="CB98" s="72">
        <v>0</v>
      </c>
      <c r="CC98" s="72">
        <v>-1502995.51</v>
      </c>
      <c r="CD98" s="72">
        <v>25505.279999999999</v>
      </c>
      <c r="CE98" s="72">
        <v>0</v>
      </c>
      <c r="CF98" s="72">
        <v>419175</v>
      </c>
      <c r="CG98" s="72">
        <v>3358740</v>
      </c>
      <c r="CH98" s="72">
        <v>13815.36</v>
      </c>
      <c r="CI98" s="72">
        <v>0</v>
      </c>
      <c r="CJ98" s="72">
        <v>0</v>
      </c>
      <c r="CK98" s="72">
        <v>-757561.6</v>
      </c>
      <c r="CL98" s="72">
        <v>0</v>
      </c>
      <c r="CM98" s="72">
        <v>0</v>
      </c>
      <c r="CN98" s="72">
        <v>0</v>
      </c>
      <c r="CO98" s="72">
        <v>0</v>
      </c>
      <c r="CP98" s="72">
        <v>3034168.76</v>
      </c>
      <c r="CQ98" s="72">
        <v>100</v>
      </c>
      <c r="CR98" s="72">
        <v>302286.59999999998</v>
      </c>
      <c r="CS98" s="72">
        <v>0</v>
      </c>
      <c r="CT98" s="72">
        <v>12752.64</v>
      </c>
      <c r="CU98" s="72">
        <v>3349308</v>
      </c>
      <c r="CV98" s="72">
        <v>3345859</v>
      </c>
      <c r="CW98" s="72">
        <v>100</v>
      </c>
      <c r="CX98" s="72">
        <v>0</v>
      </c>
      <c r="CY98" s="72">
        <v>0</v>
      </c>
      <c r="CZ98" s="72">
        <v>0</v>
      </c>
      <c r="DA98" s="72">
        <v>0</v>
      </c>
      <c r="DB98" s="72">
        <v>0</v>
      </c>
      <c r="DC98" s="72">
        <v>3345959</v>
      </c>
      <c r="DD98" s="72">
        <v>3349</v>
      </c>
      <c r="DE98" s="72">
        <v>0</v>
      </c>
      <c r="DF98" s="72">
        <v>0</v>
      </c>
      <c r="DG98" s="72">
        <v>0</v>
      </c>
      <c r="DH98" s="72">
        <v>0</v>
      </c>
      <c r="DI98" s="72">
        <v>3349</v>
      </c>
      <c r="DJ98" s="72">
        <v>1162450.99</v>
      </c>
      <c r="DK98" s="72">
        <v>0</v>
      </c>
      <c r="DL98" s="72">
        <v>-1200708.9099999999</v>
      </c>
      <c r="DM98" s="72">
        <v>0</v>
      </c>
      <c r="DN98" s="72">
        <v>38257.919999999998</v>
      </c>
      <c r="DO98" s="73">
        <v>0</v>
      </c>
    </row>
    <row r="99" spans="45:120" x14ac:dyDescent="0.25">
      <c r="AS99" s="74" t="s">
        <v>5</v>
      </c>
      <c r="AT99" s="75" t="s">
        <v>57</v>
      </c>
      <c r="AU99" s="75" t="s">
        <v>154</v>
      </c>
      <c r="AV99" s="75" t="s">
        <v>194</v>
      </c>
      <c r="AW99" s="75" t="s">
        <v>194</v>
      </c>
      <c r="AX99" s="75" t="s">
        <v>157</v>
      </c>
      <c r="AY99" s="75" t="s">
        <v>158</v>
      </c>
      <c r="AZ99" s="75" t="s">
        <v>159</v>
      </c>
      <c r="BA99" s="75">
        <v>2242105</v>
      </c>
      <c r="BB99" s="75" t="s">
        <v>160</v>
      </c>
      <c r="BC99" s="75" t="s">
        <v>161</v>
      </c>
      <c r="BD99" s="75">
        <v>1</v>
      </c>
      <c r="BE99" s="75" t="s">
        <v>199</v>
      </c>
      <c r="BF99" s="75" t="s">
        <v>163</v>
      </c>
      <c r="BG99" s="75" t="s">
        <v>195</v>
      </c>
      <c r="BH99" s="75" t="s">
        <v>165</v>
      </c>
      <c r="BI99" s="75"/>
      <c r="BJ99" s="75">
        <v>1</v>
      </c>
      <c r="BK99" s="75">
        <v>8589.84</v>
      </c>
      <c r="BL99" s="75">
        <v>8694.5400000000009</v>
      </c>
      <c r="BM99" s="75">
        <v>12500</v>
      </c>
      <c r="BN99" s="75">
        <v>0</v>
      </c>
      <c r="BO99" s="75">
        <v>0</v>
      </c>
      <c r="BP99" s="75">
        <v>2500</v>
      </c>
      <c r="BQ99" s="75">
        <v>0</v>
      </c>
      <c r="BR99" s="75">
        <v>0</v>
      </c>
      <c r="BS99" s="75">
        <v>1342500</v>
      </c>
      <c r="BT99" s="75">
        <v>0</v>
      </c>
      <c r="BU99" s="75">
        <v>1342500</v>
      </c>
      <c r="BV99" s="75">
        <v>1308750</v>
      </c>
      <c r="BW99" s="75">
        <v>1308750</v>
      </c>
      <c r="BX99" s="75">
        <v>1275000</v>
      </c>
      <c r="BY99" s="75">
        <v>-7386664.2400000002</v>
      </c>
      <c r="BZ99" s="75">
        <v>0</v>
      </c>
      <c r="CA99" s="75">
        <v>0</v>
      </c>
      <c r="CB99" s="75">
        <v>0</v>
      </c>
      <c r="CC99" s="75">
        <v>-604010.56000000006</v>
      </c>
      <c r="CD99" s="75">
        <v>16894.8</v>
      </c>
      <c r="CE99" s="75">
        <v>-7973780</v>
      </c>
      <c r="CF99" s="75">
        <v>776250</v>
      </c>
      <c r="CG99" s="75">
        <v>222750</v>
      </c>
      <c r="CH99" s="75">
        <v>13162.5</v>
      </c>
      <c r="CI99" s="75">
        <v>0</v>
      </c>
      <c r="CJ99" s="75">
        <v>0</v>
      </c>
      <c r="CK99" s="75">
        <v>7735134.7000000002</v>
      </c>
      <c r="CL99" s="75">
        <v>0</v>
      </c>
      <c r="CM99" s="75">
        <v>0</v>
      </c>
      <c r="CN99" s="75">
        <v>0</v>
      </c>
      <c r="CO99" s="75">
        <v>0</v>
      </c>
      <c r="CP99" s="75">
        <v>1354909.5</v>
      </c>
      <c r="CQ99" s="75">
        <v>0</v>
      </c>
      <c r="CR99" s="75">
        <v>20047.5</v>
      </c>
      <c r="CS99" s="75">
        <v>0</v>
      </c>
      <c r="CT99" s="75">
        <v>12150</v>
      </c>
      <c r="CU99" s="75">
        <v>1387107</v>
      </c>
      <c r="CV99" s="75">
        <v>0</v>
      </c>
      <c r="CW99" s="75">
        <v>0</v>
      </c>
      <c r="CX99" s="75">
        <v>0</v>
      </c>
      <c r="CY99" s="75">
        <v>0</v>
      </c>
      <c r="CZ99" s="75">
        <v>0</v>
      </c>
      <c r="DA99" s="75">
        <v>0</v>
      </c>
      <c r="DB99" s="75">
        <v>0</v>
      </c>
      <c r="DC99" s="75">
        <v>0</v>
      </c>
      <c r="DD99" s="75">
        <v>0</v>
      </c>
      <c r="DE99" s="75">
        <v>0</v>
      </c>
      <c r="DF99" s="75">
        <v>0</v>
      </c>
      <c r="DG99" s="75">
        <v>0</v>
      </c>
      <c r="DH99" s="75">
        <v>0</v>
      </c>
      <c r="DI99" s="75">
        <v>0</v>
      </c>
      <c r="DJ99" s="75">
        <v>-6031754.7400000002</v>
      </c>
      <c r="DK99" s="75">
        <v>0</v>
      </c>
      <c r="DL99" s="75">
        <v>-583963.06000000006</v>
      </c>
      <c r="DM99" s="75">
        <v>0</v>
      </c>
      <c r="DN99" s="75">
        <v>29044.799999999999</v>
      </c>
      <c r="DO99" s="76">
        <v>-6586673</v>
      </c>
    </row>
    <row r="104" spans="45:120" x14ac:dyDescent="0.25">
      <c r="DL104" s="60" t="s">
        <v>200</v>
      </c>
      <c r="DM104" s="2"/>
      <c r="DN104" s="2"/>
      <c r="DO104" s="2"/>
      <c r="DP104" s="2"/>
    </row>
  </sheetData>
  <mergeCells count="48">
    <mergeCell ref="A9:K9"/>
    <mergeCell ref="A10:K10"/>
    <mergeCell ref="AG16:AK16"/>
    <mergeCell ref="AS16:AU16"/>
    <mergeCell ref="AV16:AZ16"/>
    <mergeCell ref="BH16:BL16"/>
    <mergeCell ref="BM16:BQ16"/>
    <mergeCell ref="A23:K23"/>
    <mergeCell ref="A24:K24"/>
    <mergeCell ref="AG30:AK30"/>
    <mergeCell ref="AS30:AU30"/>
    <mergeCell ref="AV30:AZ30"/>
    <mergeCell ref="BA30:BG30"/>
    <mergeCell ref="BH30:BL30"/>
    <mergeCell ref="BM30:BQ30"/>
    <mergeCell ref="BA16:BG16"/>
    <mergeCell ref="A37:K37"/>
    <mergeCell ref="A38:K38"/>
    <mergeCell ref="AG44:AK44"/>
    <mergeCell ref="AS44:AU44"/>
    <mergeCell ref="AV44:AZ44"/>
    <mergeCell ref="BH44:BL44"/>
    <mergeCell ref="BM44:BQ44"/>
    <mergeCell ref="A51:K51"/>
    <mergeCell ref="A52:K52"/>
    <mergeCell ref="AG58:AK58"/>
    <mergeCell ref="AS58:AU58"/>
    <mergeCell ref="AV58:AZ58"/>
    <mergeCell ref="BA58:BG58"/>
    <mergeCell ref="BH58:BL58"/>
    <mergeCell ref="BM58:BW58"/>
    <mergeCell ref="BA44:BG44"/>
    <mergeCell ref="A65:K65"/>
    <mergeCell ref="A66:K66"/>
    <mergeCell ref="AG72:AM72"/>
    <mergeCell ref="AT72:AW72"/>
    <mergeCell ref="AX72:BC72"/>
    <mergeCell ref="BL72:BQ72"/>
    <mergeCell ref="BR72:BW72"/>
    <mergeCell ref="A79:K79"/>
    <mergeCell ref="A80:K80"/>
    <mergeCell ref="AG86:AM86"/>
    <mergeCell ref="AT86:AW86"/>
    <mergeCell ref="AX86:BC86"/>
    <mergeCell ref="BD86:BK86"/>
    <mergeCell ref="BL86:BQ86"/>
    <mergeCell ref="BR86:BW86"/>
    <mergeCell ref="BD72:BK72"/>
  </mergeCells>
  <conditionalFormatting sqref="B19">
    <cfRule type="duplicateValues" dxfId="1" priority="2"/>
  </conditionalFormatting>
  <conditionalFormatting sqref="B20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negetive tax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Nagaraj</dc:creator>
  <cp:lastModifiedBy>7899193453</cp:lastModifiedBy>
  <dcterms:created xsi:type="dcterms:W3CDTF">2025-09-12T10:45:51Z</dcterms:created>
  <dcterms:modified xsi:type="dcterms:W3CDTF">2025-09-12T11:13:52Z</dcterms:modified>
</cp:coreProperties>
</file>