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F:\ALL FORMATES\MONTHLY GENERATED REPORTS\FY24-25\11. FEBRUARY-2025 REPORTS\Idea Infinity\DCB\"/>
    </mc:Choice>
  </mc:AlternateContent>
  <xr:revisionPtr revIDLastSave="0" documentId="13_ncr:1_{9B12E1E6-568B-446A-B116-FC6623DB14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2" r:id="rId1"/>
    <sheet name="Sheet2" sheetId="3" r:id="rId2"/>
  </sheets>
  <calcPr calcId="191029"/>
</workbook>
</file>

<file path=xl/calcChain.xml><?xml version="1.0" encoding="utf-8"?>
<calcChain xmlns="http://schemas.openxmlformats.org/spreadsheetml/2006/main">
  <c r="AC4" i="3" l="1"/>
  <c r="AD5" i="3"/>
  <c r="AD6" i="3"/>
  <c r="AD7" i="3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4" i="3"/>
  <c r="BJ29" i="2"/>
  <c r="BJ30" i="2"/>
  <c r="BA28" i="2"/>
  <c r="AY28" i="2"/>
  <c r="BP28" i="2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C20" i="3"/>
  <c r="AC5" i="3"/>
  <c r="AC6" i="3"/>
  <c r="AC7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T19" i="3"/>
  <c r="T18" i="3"/>
  <c r="T17" i="3"/>
  <c r="T16" i="3"/>
  <c r="T15" i="3"/>
  <c r="T14" i="3"/>
  <c r="T13" i="3"/>
  <c r="T12" i="3"/>
  <c r="T11" i="3"/>
  <c r="T10" i="3"/>
  <c r="T9" i="3"/>
  <c r="T8" i="3"/>
  <c r="T7" i="3"/>
  <c r="T6" i="3"/>
  <c r="T5" i="3"/>
  <c r="T4" i="3"/>
</calcChain>
</file>

<file path=xl/sharedStrings.xml><?xml version="1.0" encoding="utf-8"?>
<sst xmlns="http://schemas.openxmlformats.org/spreadsheetml/2006/main" count="665" uniqueCount="178">
  <si>
    <t>Bangalore Electricity Supply Company Limited (BESCOM)</t>
  </si>
  <si>
    <t>103 DCB Report</t>
  </si>
  <si>
    <t>Report Information Based On Data as at 01-Feb-2025</t>
  </si>
  <si>
    <t xml:space="preserve">Generated By: </t>
  </si>
  <si>
    <t>PRAVEEN U</t>
  </si>
  <si>
    <t xml:space="preserve">Generated On: </t>
  </si>
  <si>
    <t>10-03-2025 11:15:48</t>
  </si>
  <si>
    <t>Sub-Division:</t>
  </si>
  <si>
    <t>HARAPANAHALLI</t>
  </si>
  <si>
    <t>Account Head</t>
  </si>
  <si>
    <t>Total Number of Installations</t>
  </si>
  <si>
    <t>Sanctioned Load(kw)</t>
  </si>
  <si>
    <t>Sanctioned Load(HP)</t>
  </si>
  <si>
    <t>Sanctioned Load(KVA)</t>
  </si>
  <si>
    <t>Consumption</t>
  </si>
  <si>
    <t>Opening Balance</t>
  </si>
  <si>
    <t>Tax Exempted Current Demand</t>
  </si>
  <si>
    <t>Taxed Current Demand</t>
  </si>
  <si>
    <t>Debit Adjustments</t>
  </si>
  <si>
    <t>Bill Cancellation</t>
  </si>
  <si>
    <t>Collection</t>
  </si>
  <si>
    <t>Credit Adjustments</t>
  </si>
  <si>
    <t>RR Transfer</t>
  </si>
  <si>
    <t>Payment cancellations</t>
  </si>
  <si>
    <t>CB</t>
  </si>
  <si>
    <t>SUB_DIVISION_NAME</t>
  </si>
  <si>
    <t>MAINTARIFF</t>
  </si>
  <si>
    <t>TARIFF</t>
  </si>
  <si>
    <t>SUBTARIFF</t>
  </si>
  <si>
    <t>DEBIT</t>
  </si>
  <si>
    <t>CREDIT</t>
  </si>
  <si>
    <t>DEMAND_BASEDTARIFF</t>
  </si>
  <si>
    <t>TIME_OF_DAY</t>
  </si>
  <si>
    <t>VOLTAGE_CLASS</t>
  </si>
  <si>
    <t>ACTIVE_INSTALLATIONS</t>
  </si>
  <si>
    <t>INACTIVE_INSTALLATIONS</t>
  </si>
  <si>
    <t>TOTAL(10+11)</t>
  </si>
  <si>
    <t>METERED_INSTALLATIONS</t>
  </si>
  <si>
    <t>UNMETERED_INSTALLATIONS</t>
  </si>
  <si>
    <t>TOTAL(13+14)</t>
  </si>
  <si>
    <t>DC/MNR_INSTALLATIONS</t>
  </si>
  <si>
    <t>BILLED</t>
  </si>
  <si>
    <t>UNBILLED</t>
  </si>
  <si>
    <t>TOTAL(17+18)</t>
  </si>
  <si>
    <t>ACTIVE</t>
  </si>
  <si>
    <t>INACTIVE</t>
  </si>
  <si>
    <t>TOTAL(20+21)</t>
  </si>
  <si>
    <t xml:space="preserve">ACTIVE </t>
  </si>
  <si>
    <t xml:space="preserve">INACTIVE </t>
  </si>
  <si>
    <t>TOTAL(23+24)</t>
  </si>
  <si>
    <t xml:space="preserve">ACTIVE  </t>
  </si>
  <si>
    <t xml:space="preserve">INACTIVE  </t>
  </si>
  <si>
    <t>TOTAL(26+27)</t>
  </si>
  <si>
    <t>ASSESSED_TAXED_CONSUMPTION</t>
  </si>
  <si>
    <t>ASSESSED_EXEMPTED_CONSUMPTION</t>
  </si>
  <si>
    <t>METERED_TAXED_CONSUMPTION</t>
  </si>
  <si>
    <t>METERED_EXEMPTED_CONSUMPTION</t>
  </si>
  <si>
    <t>TOTAL(29+30+31+32)</t>
  </si>
  <si>
    <t>BILL_CANCELLATION_CONSUMPTION</t>
  </si>
  <si>
    <t>NET_CONSUMPTION</t>
  </si>
  <si>
    <t>WHEELED_ENERGY_UNITS</t>
  </si>
  <si>
    <t>REVENUE</t>
  </si>
  <si>
    <t>INTEREST_ON_REVENUE_MISCELLANEOUS</t>
  </si>
  <si>
    <t>INTEREST_ON_TAX</t>
  </si>
  <si>
    <t>TAX</t>
  </si>
  <si>
    <t>TOTAL(37+38+39+40)</t>
  </si>
  <si>
    <t xml:space="preserve">REVENUE        </t>
  </si>
  <si>
    <t>MISCELLANEOUS_DEMAND</t>
  </si>
  <si>
    <t>INTEREST_ON_REVENUE_AND_MISCELLANEOUS</t>
  </si>
  <si>
    <t>TOTAL(42+43+44)</t>
  </si>
  <si>
    <t xml:space="preserve">REVENUE </t>
  </si>
  <si>
    <t xml:space="preserve">MISCELLANEOUS_DEMAND            </t>
  </si>
  <si>
    <t xml:space="preserve">INTEREST_ON_REVENUE_MISCELLANEOUS       </t>
  </si>
  <si>
    <t xml:space="preserve">INTEREST_ON_TAX                  </t>
  </si>
  <si>
    <t xml:space="preserve">TAX                 </t>
  </si>
  <si>
    <t>TOTAL(46+47+48+49+50)</t>
  </si>
  <si>
    <t>REVENUE_ADJUSTMENTS</t>
  </si>
  <si>
    <t>MISCELLANEOUS_ADJUSTMENT</t>
  </si>
  <si>
    <t>TAX_ADJUSTMENT</t>
  </si>
  <si>
    <t>TOTAL_ADJUSTMENT(52+53+54)</t>
  </si>
  <si>
    <t xml:space="preserve">REVENUE  </t>
  </si>
  <si>
    <t>MISCELLANEOUS</t>
  </si>
  <si>
    <t xml:space="preserve">INTEREST_ON_REVENUE_MISCELLANEOUS </t>
  </si>
  <si>
    <t xml:space="preserve">INTEREST_ON_TAX </t>
  </si>
  <si>
    <t xml:space="preserve">TAX </t>
  </si>
  <si>
    <t>TOTAL(56+57+58+59+60)</t>
  </si>
  <si>
    <t>NET_DEMAND_REVENUE (CURRENT DEMAND + DEBITS – BILL CANCELLATIONS) (42+43+44+46+47+48+52+53-56-57-58)</t>
  </si>
  <si>
    <t>NET_DEMAND_TAX (CURRENT DEMAND + DEBITS – BILL CANCELLATIONS) (49+50+54-59-60)</t>
  </si>
  <si>
    <t xml:space="preserve">REVENUE   </t>
  </si>
  <si>
    <t xml:space="preserve">INTEREST_ON_REVENUE_MISCELLANEOUS  </t>
  </si>
  <si>
    <t xml:space="preserve">INTEREST_ON_TAX  </t>
  </si>
  <si>
    <t xml:space="preserve">TAX   </t>
  </si>
  <si>
    <t>TOTAL(64+65+66+67)</t>
  </si>
  <si>
    <t xml:space="preserve">REVENUE_ADJUSTMENTS                       </t>
  </si>
  <si>
    <t xml:space="preserve">MISCELLANEOUS_ADJUSTMENT   </t>
  </si>
  <si>
    <t xml:space="preserve">TAX_ADJUSTMENT   </t>
  </si>
  <si>
    <t>TOTAL_ADJUSTMENT(69+70+71)</t>
  </si>
  <si>
    <t>NET_IOD</t>
  </si>
  <si>
    <t>NET_REVERSAL_IOD</t>
  </si>
  <si>
    <t>SUSPENSE_RRTRANSFER</t>
  </si>
  <si>
    <t>FROM_RRTRANSFER</t>
  </si>
  <si>
    <t>TO_RRTRANSFER</t>
  </si>
  <si>
    <t xml:space="preserve">REVENUE                  </t>
  </si>
  <si>
    <t xml:space="preserve">INTEREST_ON_REVENUE    </t>
  </si>
  <si>
    <t xml:space="preserve">INTEREST_ON_TAX    </t>
  </si>
  <si>
    <t xml:space="preserve">TAX    </t>
  </si>
  <si>
    <t>TOTAL_SUM(78+79+80+81)</t>
  </si>
  <si>
    <t>NET_COLLECTION (COLLECTION + CREDITS – PAYMENT CANCELLATIONS) (68+72-82)</t>
  </si>
  <si>
    <t>WRITE_OFF</t>
  </si>
  <si>
    <t>REVENUE (37+42+43+46+47+52+53-56-57-64-69-70-REV(77)-REV(75)+REV(76)-73+74)</t>
  </si>
  <si>
    <t>INTEREST_ON_REVENUE_AND_MISCELLANEOUS (38+48+44-58-65+79-INTONREV(75)-INTONREV(77)+INTONREV(76))</t>
  </si>
  <si>
    <t>INTEREST_ON_TAX (39+49-59-66+80-INTONTAX(75)-INTONTAX(77)+INTONTAX(76))</t>
  </si>
  <si>
    <t>TAX (40+50+54-71-67+81-60-TAX(75)-TAX(77)+TAX(76))</t>
  </si>
  <si>
    <t>TOTAL SUM (85+86+87+88-84)</t>
  </si>
  <si>
    <t>CB_AVG_COST_OF_SUPPLY</t>
  </si>
  <si>
    <t>% OF LIVE INSTALLATION(10/12)*100</t>
  </si>
  <si>
    <t>% OF BILLED INSTALLATION(17/10)*100</t>
  </si>
  <si>
    <t>% Of DC/MNR(16/10)*100</t>
  </si>
  <si>
    <t>% OF METERED CONSUMPTION ((31+32)/33)*100</t>
  </si>
  <si>
    <t>% OF ACCESSED CONSUMPTION((29+30)/33)*100</t>
  </si>
  <si>
    <t>%OF COLLECTION EFFECIENCY WITH ADJUSTMENT((68+72)/(45+51+55))*100</t>
  </si>
  <si>
    <t>%OF COLLECTION EFFECIENCY WITHOUT ADJUSTMENT(68/(45+51))*100</t>
  </si>
  <si>
    <t>RATIO OF ARREARS W.R.T DEMAND(89/(45+51+55))</t>
  </si>
  <si>
    <t>DEMAND PER UNIT(45+51+56)/33</t>
  </si>
  <si>
    <t>COLLECTION PER UINT WITH ADJUSTMENT((68+72)/33)</t>
  </si>
  <si>
    <t>COLLECTION PER UNIT WITHOUT ADJUSTMENT(68/33)</t>
  </si>
  <si>
    <t>CONSUMPTION PER INSTALLATION(33/10)</t>
  </si>
  <si>
    <t>% OF RECOVERY AVREAGE COST</t>
  </si>
  <si>
    <t>OB_GST</t>
  </si>
  <si>
    <t>GST_DEMAND</t>
  </si>
  <si>
    <t>GST_DEBIT_ADJUSTMENT</t>
  </si>
  <si>
    <t>GST_BILL_CANCELLATION</t>
  </si>
  <si>
    <t>GST_NET_PAYMENT</t>
  </si>
  <si>
    <t>GST_COLLECTION</t>
  </si>
  <si>
    <t>GST_CREDIT_ADJUSTMENT</t>
  </si>
  <si>
    <t>GST_PAYMENT_CANCELLATION</t>
  </si>
  <si>
    <t>GST_CB</t>
  </si>
  <si>
    <t>HT</t>
  </si>
  <si>
    <t>HT2</t>
  </si>
  <si>
    <t>HT2A(i) - Industrial - other than under BMA - 66 KV</t>
  </si>
  <si>
    <t>HT2C(i) - Govt., Chartable, Univercity &amp; ESI Hospital &amp; Hostels</t>
  </si>
  <si>
    <t>HT5</t>
  </si>
  <si>
    <t>HT5 - Temporary Supply  (67 HP and above)</t>
  </si>
  <si>
    <t>LT</t>
  </si>
  <si>
    <t>LT1</t>
  </si>
  <si>
    <t>LT1 - Ltng. ,heating &amp; Motive Power , Rural Local  Bodies</t>
  </si>
  <si>
    <t>LT2</t>
  </si>
  <si>
    <t>LT2 - Ltng ,heating &amp; Motive Power , Pvt. Institu. in Village Pan.</t>
  </si>
  <si>
    <t>LT3</t>
  </si>
  <si>
    <t>LT3A - Comme. Ltng ,heating &amp; Motive Power , in ULB's &amp; CC</t>
  </si>
  <si>
    <t xml:space="preserve">LT3A - Comme. Ltng ,heating &amp; Motive Power , in Village Pan. </t>
  </si>
  <si>
    <t>LT3A - Comme. Ltng ,heating &amp; Motive Power , in Village Pan. ( Office Lighting)</t>
  </si>
  <si>
    <t>LT3B - Temporary Supply</t>
  </si>
  <si>
    <t>LT4</t>
  </si>
  <si>
    <t>LT4(a) - IP Sets - &lt;=10Hp,    Rural Feeder  (Un-Metered)</t>
  </si>
  <si>
    <t>LT4B - IP Sets - Above 10 HP</t>
  </si>
  <si>
    <t>LT5</t>
  </si>
  <si>
    <t>LT5 - Heating &amp; Motive Power below 100 HP</t>
  </si>
  <si>
    <t>LT6</t>
  </si>
  <si>
    <t>LT6A - Water Supply ( Others )</t>
  </si>
  <si>
    <t>LT6B - Public Lighting  (Others)</t>
  </si>
  <si>
    <t>LT7</t>
  </si>
  <si>
    <t>LT7(A) - Temporary Supply (28 days &amp; above renewal)</t>
  </si>
  <si>
    <t>LT7(B) - Power supply on permanent connection Basses (Hoardings &amp; Advertisement boards, etc.,)</t>
  </si>
  <si>
    <t>TOTAL</t>
  </si>
  <si>
    <t>CLOSING BALANCE</t>
  </si>
  <si>
    <t>INTEREST</t>
  </si>
  <si>
    <t>Tax</t>
  </si>
  <si>
    <t>NET COLLECTION</t>
  </si>
  <si>
    <t>DEMAND</t>
  </si>
  <si>
    <t xml:space="preserve">NET_DEMAND_REVENUE </t>
  </si>
  <si>
    <t xml:space="preserve">NET_DEMAND_TAX </t>
  </si>
  <si>
    <t>TOTAL DEMAND</t>
  </si>
  <si>
    <t>TOTAL Inst</t>
  </si>
  <si>
    <t>UNBILLED Inst</t>
  </si>
  <si>
    <t>BILLED Inst</t>
  </si>
  <si>
    <t>DC/MNR</t>
  </si>
  <si>
    <t>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</si>
</sst>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rgb="FF5D8AA8"/>
      </patternFill>
    </fill>
    <fill>
      <patternFill patternType="solid">
        <fgColor rgb="FFB2BEB5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Border="0"/>
  </cellStyleXfs>
  <cellXfs count="18">
    <xf numFmtId="0" fontId="0" fillId="0" borderId="0" xfId="0"/>
    <xf numFmtId="0" fontId="3" fillId="3" borderId="0" xfId="0" applyFont="1" applyFill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/>
    <xf numFmtId="0" fontId="3" fillId="3" borderId="0" xfId="0" applyFont="1" applyFill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left" wrapText="1"/>
    </xf>
    <xf numFmtId="0" fontId="0" fillId="0" borderId="0" xfId="0" applyAlignment="1">
      <alignment vertical="center" wrapText="1"/>
    </xf>
    <xf numFmtId="0" fontId="4" fillId="0" borderId="0" xfId="0" applyFo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4" borderId="0" xfId="0" applyFill="1"/>
    <xf numFmtId="0" fontId="0" fillId="4" borderId="0" xfId="0" applyFill="1" applyAlignment="1">
      <alignment vertical="center" wrapText="1"/>
    </xf>
  </cellXfs>
  <cellStyles count="1">
    <cellStyle name="Normal" xfId="0" builtinId="0"/>
  </cellStyles>
  <dxfs count="1"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9:DH25" totalsRowShown="0" headerRowDxfId="0">
  <autoFilter ref="A9:DH25" xr:uid="{00000000-0009-0000-0100-000001000000}"/>
  <tableColumns count="112">
    <tableColumn id="1" xr3:uid="{00000000-0010-0000-0000-000001000000}" name="SUB_DIVISION_NAME"/>
    <tableColumn id="2" xr3:uid="{00000000-0010-0000-0000-000002000000}" name="MAINTARIFF"/>
    <tableColumn id="3" xr3:uid="{00000000-0010-0000-0000-000003000000}" name="TARIFF"/>
    <tableColumn id="4" xr3:uid="{00000000-0010-0000-0000-000004000000}" name="SUBTARIFF"/>
    <tableColumn id="5" xr3:uid="{00000000-0010-0000-0000-000005000000}" name="DEBIT"/>
    <tableColumn id="6" xr3:uid="{00000000-0010-0000-0000-000006000000}" name="CREDIT"/>
    <tableColumn id="7" xr3:uid="{00000000-0010-0000-0000-000007000000}" name="DEMAND_BASEDTARIFF"/>
    <tableColumn id="8" xr3:uid="{00000000-0010-0000-0000-000008000000}" name="TIME_OF_DAY"/>
    <tableColumn id="9" xr3:uid="{00000000-0010-0000-0000-000009000000}" name="VOLTAGE_CLASS"/>
    <tableColumn id="10" xr3:uid="{00000000-0010-0000-0000-00000A000000}" name="ACTIVE_INSTALLATIONS"/>
    <tableColumn id="11" xr3:uid="{00000000-0010-0000-0000-00000B000000}" name="INACTIVE_INSTALLATIONS"/>
    <tableColumn id="12" xr3:uid="{00000000-0010-0000-0000-00000C000000}" name="TOTAL(10+11)"/>
    <tableColumn id="13" xr3:uid="{00000000-0010-0000-0000-00000D000000}" name="METERED_INSTALLATIONS"/>
    <tableColumn id="14" xr3:uid="{00000000-0010-0000-0000-00000E000000}" name="UNMETERED_INSTALLATIONS"/>
    <tableColumn id="15" xr3:uid="{00000000-0010-0000-0000-00000F000000}" name="TOTAL(13+14)"/>
    <tableColumn id="16" xr3:uid="{00000000-0010-0000-0000-000010000000}" name="DC/MNR_INSTALLATIONS"/>
    <tableColumn id="17" xr3:uid="{00000000-0010-0000-0000-000011000000}" name="BILLED"/>
    <tableColumn id="18" xr3:uid="{00000000-0010-0000-0000-000012000000}" name="UNBILLED"/>
    <tableColumn id="19" xr3:uid="{00000000-0010-0000-0000-000013000000}" name="TOTAL(17+18)"/>
    <tableColumn id="20" xr3:uid="{00000000-0010-0000-0000-000014000000}" name="ACTIVE"/>
    <tableColumn id="21" xr3:uid="{00000000-0010-0000-0000-000015000000}" name="INACTIVE"/>
    <tableColumn id="22" xr3:uid="{00000000-0010-0000-0000-000016000000}" name="TOTAL(20+21)"/>
    <tableColumn id="23" xr3:uid="{00000000-0010-0000-0000-000017000000}" name="ACTIVE "/>
    <tableColumn id="24" xr3:uid="{00000000-0010-0000-0000-000018000000}" name="INACTIVE "/>
    <tableColumn id="25" xr3:uid="{00000000-0010-0000-0000-000019000000}" name="TOTAL(23+24)"/>
    <tableColumn id="26" xr3:uid="{00000000-0010-0000-0000-00001A000000}" name="ACTIVE  "/>
    <tableColumn id="27" xr3:uid="{00000000-0010-0000-0000-00001B000000}" name="INACTIVE  "/>
    <tableColumn id="28" xr3:uid="{00000000-0010-0000-0000-00001C000000}" name="TOTAL(26+27)"/>
    <tableColumn id="29" xr3:uid="{00000000-0010-0000-0000-00001D000000}" name="ASSESSED_TAXED_CONSUMPTION"/>
    <tableColumn id="30" xr3:uid="{00000000-0010-0000-0000-00001E000000}" name="ASSESSED_EXEMPTED_CONSUMPTION"/>
    <tableColumn id="31" xr3:uid="{00000000-0010-0000-0000-00001F000000}" name="METERED_TAXED_CONSUMPTION"/>
    <tableColumn id="32" xr3:uid="{00000000-0010-0000-0000-000020000000}" name="METERED_EXEMPTED_CONSUMPTION"/>
    <tableColumn id="33" xr3:uid="{00000000-0010-0000-0000-000021000000}" name="TOTAL(29+30+31+32)"/>
    <tableColumn id="34" xr3:uid="{00000000-0010-0000-0000-000022000000}" name="BILL_CANCELLATION_CONSUMPTION"/>
    <tableColumn id="35" xr3:uid="{00000000-0010-0000-0000-000023000000}" name="NET_CONSUMPTION"/>
    <tableColumn id="36" xr3:uid="{00000000-0010-0000-0000-000024000000}" name="WHEELED_ENERGY_UNITS"/>
    <tableColumn id="37" xr3:uid="{00000000-0010-0000-0000-000025000000}" name="REVENUE"/>
    <tableColumn id="38" xr3:uid="{00000000-0010-0000-0000-000026000000}" name="INTEREST_ON_REVENUE_MISCELLANEOUS"/>
    <tableColumn id="39" xr3:uid="{00000000-0010-0000-0000-000027000000}" name="INTEREST_ON_TAX"/>
    <tableColumn id="40" xr3:uid="{00000000-0010-0000-0000-000028000000}" name="TAX"/>
    <tableColumn id="41" xr3:uid="{00000000-0010-0000-0000-000029000000}" name="TOTAL(37+38+39+40)"/>
    <tableColumn id="42" xr3:uid="{00000000-0010-0000-0000-00002A000000}" name="REVENUE        "/>
    <tableColumn id="43" xr3:uid="{00000000-0010-0000-0000-00002B000000}" name="MISCELLANEOUS_DEMAND"/>
    <tableColumn id="44" xr3:uid="{00000000-0010-0000-0000-00002C000000}" name="INTEREST_ON_REVENUE_AND_MISCELLANEOUS"/>
    <tableColumn id="45" xr3:uid="{00000000-0010-0000-0000-00002D000000}" name="TOTAL(42+43+44)"/>
    <tableColumn id="46" xr3:uid="{00000000-0010-0000-0000-00002E000000}" name="REVENUE "/>
    <tableColumn id="47" xr3:uid="{00000000-0010-0000-0000-00002F000000}" name="MISCELLANEOUS_DEMAND            "/>
    <tableColumn id="48" xr3:uid="{00000000-0010-0000-0000-000030000000}" name="INTEREST_ON_REVENUE_MISCELLANEOUS       "/>
    <tableColumn id="49" xr3:uid="{00000000-0010-0000-0000-000031000000}" name="INTEREST_ON_TAX                  "/>
    <tableColumn id="50" xr3:uid="{00000000-0010-0000-0000-000032000000}" name="TAX                 "/>
    <tableColumn id="51" xr3:uid="{00000000-0010-0000-0000-000033000000}" name="TOTAL(46+47+48+49+50)"/>
    <tableColumn id="52" xr3:uid="{00000000-0010-0000-0000-000034000000}" name="REVENUE_ADJUSTMENTS"/>
    <tableColumn id="53" xr3:uid="{00000000-0010-0000-0000-000035000000}" name="MISCELLANEOUS_ADJUSTMENT"/>
    <tableColumn id="54" xr3:uid="{00000000-0010-0000-0000-000036000000}" name="TAX_ADJUSTMENT"/>
    <tableColumn id="55" xr3:uid="{00000000-0010-0000-0000-000037000000}" name="TOTAL_ADJUSTMENT(52+53+54)"/>
    <tableColumn id="56" xr3:uid="{00000000-0010-0000-0000-000038000000}" name="REVENUE  "/>
    <tableColumn id="57" xr3:uid="{00000000-0010-0000-0000-000039000000}" name="MISCELLANEOUS"/>
    <tableColumn id="58" xr3:uid="{00000000-0010-0000-0000-00003A000000}" name="INTEREST_ON_REVENUE_MISCELLANEOUS "/>
    <tableColumn id="59" xr3:uid="{00000000-0010-0000-0000-00003B000000}" name="INTEREST_ON_TAX "/>
    <tableColumn id="60" xr3:uid="{00000000-0010-0000-0000-00003C000000}" name="TAX "/>
    <tableColumn id="61" xr3:uid="{00000000-0010-0000-0000-00003D000000}" name="TOTAL(56+57+58+59+60)"/>
    <tableColumn id="62" xr3:uid="{00000000-0010-0000-0000-00003E000000}" name="NET_DEMAND_REVENUE (CURRENT DEMAND + DEBITS – BILL CANCELLATIONS) (42+43+44+46+47+48+52+53-56-57-58)"/>
    <tableColumn id="63" xr3:uid="{00000000-0010-0000-0000-00003F000000}" name="NET_DEMAND_TAX (CURRENT DEMAND + DEBITS – BILL CANCELLATIONS) (49+50+54-59-60)"/>
    <tableColumn id="64" xr3:uid="{00000000-0010-0000-0000-000040000000}" name="REVENUE   "/>
    <tableColumn id="65" xr3:uid="{00000000-0010-0000-0000-000041000000}" name="INTEREST_ON_REVENUE_MISCELLANEOUS  "/>
    <tableColumn id="66" xr3:uid="{00000000-0010-0000-0000-000042000000}" name="INTEREST_ON_TAX  "/>
    <tableColumn id="67" xr3:uid="{00000000-0010-0000-0000-000043000000}" name="TAX   "/>
    <tableColumn id="68" xr3:uid="{00000000-0010-0000-0000-000044000000}" name="TOTAL(64+65+66+67)"/>
    <tableColumn id="69" xr3:uid="{00000000-0010-0000-0000-000045000000}" name="REVENUE_ADJUSTMENTS                       "/>
    <tableColumn id="70" xr3:uid="{00000000-0010-0000-0000-000046000000}" name="MISCELLANEOUS_ADJUSTMENT   "/>
    <tableColumn id="71" xr3:uid="{00000000-0010-0000-0000-000047000000}" name="TAX_ADJUSTMENT   "/>
    <tableColumn id="72" xr3:uid="{00000000-0010-0000-0000-000048000000}" name="TOTAL_ADJUSTMENT(69+70+71)"/>
    <tableColumn id="73" xr3:uid="{00000000-0010-0000-0000-000049000000}" name="NET_IOD"/>
    <tableColumn id="74" xr3:uid="{00000000-0010-0000-0000-00004A000000}" name="NET_REVERSAL_IOD"/>
    <tableColumn id="75" xr3:uid="{00000000-0010-0000-0000-00004B000000}" name="SUSPENSE_RRTRANSFER"/>
    <tableColumn id="76" xr3:uid="{00000000-0010-0000-0000-00004C000000}" name="FROM_RRTRANSFER"/>
    <tableColumn id="77" xr3:uid="{00000000-0010-0000-0000-00004D000000}" name="TO_RRTRANSFER"/>
    <tableColumn id="78" xr3:uid="{00000000-0010-0000-0000-00004E000000}" name="REVENUE                  "/>
    <tableColumn id="79" xr3:uid="{00000000-0010-0000-0000-00004F000000}" name="INTEREST_ON_REVENUE    "/>
    <tableColumn id="80" xr3:uid="{00000000-0010-0000-0000-000050000000}" name="INTEREST_ON_TAX    "/>
    <tableColumn id="81" xr3:uid="{00000000-0010-0000-0000-000051000000}" name="TAX    "/>
    <tableColumn id="82" xr3:uid="{00000000-0010-0000-0000-000052000000}" name="TOTAL_SUM(78+79+80+81)"/>
    <tableColumn id="83" xr3:uid="{00000000-0010-0000-0000-000053000000}" name="NET_COLLECTION (COLLECTION + CREDITS – PAYMENT CANCELLATIONS) (68+72-82)"/>
    <tableColumn id="84" xr3:uid="{00000000-0010-0000-0000-000054000000}" name="WRITE_OFF"/>
    <tableColumn id="85" xr3:uid="{00000000-0010-0000-0000-000055000000}" name="REVENUE (37+42+43+46+47+52+53-56-57-64-69-70-REV(77)-REV(75)+REV(76)-73+74)"/>
    <tableColumn id="86" xr3:uid="{00000000-0010-0000-0000-000056000000}" name="INTEREST_ON_REVENUE_AND_MISCELLANEOUS (38+48+44-58-65+79-INTONREV(75)-INTONREV(77)+INTONREV(76))"/>
    <tableColumn id="87" xr3:uid="{00000000-0010-0000-0000-000057000000}" name="INTEREST_ON_TAX (39+49-59-66+80-INTONTAX(75)-INTONTAX(77)+INTONTAX(76))"/>
    <tableColumn id="88" xr3:uid="{00000000-0010-0000-0000-000058000000}" name="TAX (40+50+54-71-67+81-60-TAX(75)-TAX(77)+TAX(76))"/>
    <tableColumn id="89" xr3:uid="{00000000-0010-0000-0000-000059000000}" name="TOTAL SUM (85+86+87+88-84)"/>
    <tableColumn id="90" xr3:uid="{00000000-0010-0000-0000-00005A000000}" name="CB_AVG_COST_OF_SUPPLY"/>
    <tableColumn id="91" xr3:uid="{00000000-0010-0000-0000-00005B000000}" name="% OF LIVE INSTALLATION(10/12)*100"/>
    <tableColumn id="92" xr3:uid="{00000000-0010-0000-0000-00005C000000}" name="% OF BILLED INSTALLATION(17/10)*100"/>
    <tableColumn id="93" xr3:uid="{00000000-0010-0000-0000-00005D000000}" name="% Of DC/MNR(16/10)*100"/>
    <tableColumn id="94" xr3:uid="{00000000-0010-0000-0000-00005E000000}" name="% OF METERED CONSUMPTION ((31+32)/33)*100"/>
    <tableColumn id="95" xr3:uid="{00000000-0010-0000-0000-00005F000000}" name="% OF ACCESSED CONSUMPTION((29+30)/33)*100"/>
    <tableColumn id="96" xr3:uid="{00000000-0010-0000-0000-000060000000}" name="%OF COLLECTION EFFECIENCY WITH ADJUSTMENT((68+72)/(45+51+55))*100"/>
    <tableColumn id="97" xr3:uid="{00000000-0010-0000-0000-000061000000}" name="%OF COLLECTION EFFECIENCY WITHOUT ADJUSTMENT(68/(45+51))*100"/>
    <tableColumn id="98" xr3:uid="{00000000-0010-0000-0000-000062000000}" name="RATIO OF ARREARS W.R.T DEMAND(89/(45+51+55))"/>
    <tableColumn id="99" xr3:uid="{00000000-0010-0000-0000-000063000000}" name="DEMAND PER UNIT(45+51+56)/33"/>
    <tableColumn id="100" xr3:uid="{00000000-0010-0000-0000-000064000000}" name="COLLECTION PER UINT WITH ADJUSTMENT((68+72)/33)"/>
    <tableColumn id="101" xr3:uid="{00000000-0010-0000-0000-000065000000}" name="COLLECTION PER UNIT WITHOUT ADJUSTMENT(68/33)"/>
    <tableColumn id="102" xr3:uid="{00000000-0010-0000-0000-000066000000}" name="CONSUMPTION PER INSTALLATION(33/10)"/>
    <tableColumn id="103" xr3:uid="{00000000-0010-0000-0000-000067000000}" name="% OF RECOVERY AVREAGE COST"/>
    <tableColumn id="104" xr3:uid="{00000000-0010-0000-0000-000068000000}" name="OB_GST"/>
    <tableColumn id="105" xr3:uid="{00000000-0010-0000-0000-000069000000}" name="GST_DEMAND"/>
    <tableColumn id="106" xr3:uid="{00000000-0010-0000-0000-00006A000000}" name="GST_DEBIT_ADJUSTMENT"/>
    <tableColumn id="107" xr3:uid="{00000000-0010-0000-0000-00006B000000}" name="GST_BILL_CANCELLATION"/>
    <tableColumn id="108" xr3:uid="{00000000-0010-0000-0000-00006C000000}" name="GST_NET_PAYMENT"/>
    <tableColumn id="109" xr3:uid="{00000000-0010-0000-0000-00006D000000}" name="GST_COLLECTION"/>
    <tableColumn id="110" xr3:uid="{00000000-0010-0000-0000-00006E000000}" name="GST_CREDIT_ADJUSTMENT"/>
    <tableColumn id="111" xr3:uid="{00000000-0010-0000-0000-00006F000000}" name="GST_PAYMENT_CANCELLATION"/>
    <tableColumn id="112" xr3:uid="{00000000-0010-0000-0000-000070000000}" name="GST_CB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H30"/>
  <sheetViews>
    <sheetView tabSelected="1" topLeftCell="AX5" workbookViewId="0">
      <selection activeCell="D22" sqref="D22:F22"/>
    </sheetView>
  </sheetViews>
  <sheetFormatPr defaultColWidth="6" defaultRowHeight="15" x14ac:dyDescent="0.25"/>
  <cols>
    <col min="45" max="45" width="9.42578125" customWidth="1"/>
    <col min="46" max="46" width="11" bestFit="1" customWidth="1"/>
    <col min="51" max="51" width="9.7109375" customWidth="1"/>
    <col min="53" max="53" width="11" bestFit="1" customWidth="1"/>
    <col min="61" max="61" width="11.5703125" customWidth="1"/>
    <col min="62" max="62" width="11.7109375" customWidth="1"/>
    <col min="63" max="63" width="15.140625" customWidth="1"/>
    <col min="64" max="64" width="9.28515625" customWidth="1"/>
    <col min="67" max="67" width="8.42578125" customWidth="1"/>
    <col min="68" max="68" width="11" bestFit="1" customWidth="1"/>
    <col min="83" max="83" width="9.5703125" customWidth="1"/>
    <col min="85" max="85" width="6.7109375" customWidth="1"/>
    <col min="89" max="89" width="7.140625" customWidth="1"/>
    <col min="94" max="94" width="8.140625" customWidth="1"/>
  </cols>
  <sheetData>
    <row r="1" spans="1:112" ht="18.75" x14ac:dyDescent="0.3">
      <c r="A1" s="5" t="s">
        <v>0</v>
      </c>
      <c r="B1" s="5" t="s">
        <v>0</v>
      </c>
      <c r="C1" s="5" t="s">
        <v>0</v>
      </c>
      <c r="D1" s="5" t="s">
        <v>0</v>
      </c>
      <c r="E1" s="5" t="s">
        <v>0</v>
      </c>
      <c r="F1" s="5" t="s">
        <v>0</v>
      </c>
      <c r="G1" s="5" t="s">
        <v>0</v>
      </c>
      <c r="H1" s="5" t="s">
        <v>0</v>
      </c>
      <c r="I1" s="5" t="s">
        <v>0</v>
      </c>
      <c r="J1" s="5" t="s">
        <v>0</v>
      </c>
      <c r="K1" s="5" t="s">
        <v>0</v>
      </c>
      <c r="L1" s="5" t="s">
        <v>0</v>
      </c>
      <c r="M1" s="5" t="s">
        <v>0</v>
      </c>
      <c r="N1" s="5" t="s">
        <v>0</v>
      </c>
      <c r="O1" s="5" t="s">
        <v>0</v>
      </c>
      <c r="P1" s="5" t="s">
        <v>0</v>
      </c>
      <c r="Q1" s="5" t="s">
        <v>0</v>
      </c>
      <c r="R1" s="5" t="s">
        <v>0</v>
      </c>
      <c r="S1" s="5" t="s">
        <v>0</v>
      </c>
      <c r="T1" s="5" t="s">
        <v>0</v>
      </c>
      <c r="U1" s="5" t="s">
        <v>0</v>
      </c>
      <c r="V1" s="5" t="s">
        <v>0</v>
      </c>
      <c r="W1" s="5" t="s">
        <v>0</v>
      </c>
      <c r="X1" s="5" t="s">
        <v>0</v>
      </c>
      <c r="Y1" s="5" t="s">
        <v>0</v>
      </c>
      <c r="Z1" s="5" t="s">
        <v>0</v>
      </c>
      <c r="AA1" s="5" t="s">
        <v>0</v>
      </c>
      <c r="AB1" s="5" t="s">
        <v>0</v>
      </c>
      <c r="AC1" s="5" t="s">
        <v>0</v>
      </c>
      <c r="AD1" s="5" t="s">
        <v>0</v>
      </c>
      <c r="AE1" s="5" t="s">
        <v>0</v>
      </c>
      <c r="AF1" s="5" t="s">
        <v>0</v>
      </c>
      <c r="AG1" s="5" t="s">
        <v>0</v>
      </c>
      <c r="AH1" s="5" t="s">
        <v>0</v>
      </c>
      <c r="AI1" s="5" t="s">
        <v>0</v>
      </c>
      <c r="AJ1" s="5" t="s">
        <v>0</v>
      </c>
      <c r="AK1" s="5" t="s">
        <v>0</v>
      </c>
      <c r="AL1" s="5" t="s">
        <v>0</v>
      </c>
      <c r="AM1" s="5" t="s">
        <v>0</v>
      </c>
      <c r="AN1" s="5" t="s">
        <v>0</v>
      </c>
      <c r="AO1" s="5" t="s">
        <v>0</v>
      </c>
      <c r="AP1" s="5" t="s">
        <v>0</v>
      </c>
      <c r="AQ1" s="5" t="s">
        <v>0</v>
      </c>
      <c r="AR1" s="5" t="s">
        <v>0</v>
      </c>
      <c r="AS1" s="5" t="s">
        <v>0</v>
      </c>
      <c r="AT1" s="5" t="s">
        <v>0</v>
      </c>
      <c r="AU1" s="5" t="s">
        <v>0</v>
      </c>
      <c r="AV1" s="5" t="s">
        <v>0</v>
      </c>
      <c r="AW1" s="5" t="s">
        <v>0</v>
      </c>
      <c r="AX1" s="5" t="s">
        <v>0</v>
      </c>
      <c r="AY1" s="5" t="s">
        <v>0</v>
      </c>
      <c r="AZ1" s="5" t="s">
        <v>0</v>
      </c>
      <c r="BA1" s="5" t="s">
        <v>0</v>
      </c>
      <c r="BB1" s="5" t="s">
        <v>0</v>
      </c>
      <c r="BC1" s="5" t="s">
        <v>0</v>
      </c>
      <c r="BD1" s="5" t="s">
        <v>0</v>
      </c>
      <c r="BE1" s="5" t="s">
        <v>0</v>
      </c>
      <c r="BF1" s="5" t="s">
        <v>0</v>
      </c>
      <c r="BG1" s="5" t="s">
        <v>0</v>
      </c>
      <c r="BH1" s="5" t="s">
        <v>0</v>
      </c>
      <c r="BI1" s="5" t="s">
        <v>0</v>
      </c>
      <c r="BJ1" s="5" t="s">
        <v>0</v>
      </c>
      <c r="BK1" s="5" t="s">
        <v>0</v>
      </c>
      <c r="BL1" s="5" t="s">
        <v>0</v>
      </c>
      <c r="BM1" s="5" t="s">
        <v>0</v>
      </c>
      <c r="BN1" s="5" t="s">
        <v>0</v>
      </c>
      <c r="BO1" s="5" t="s">
        <v>0</v>
      </c>
      <c r="BP1" s="5" t="s">
        <v>0</v>
      </c>
      <c r="BQ1" s="5" t="s">
        <v>0</v>
      </c>
      <c r="BR1" s="5" t="s">
        <v>0</v>
      </c>
      <c r="BS1" s="5" t="s">
        <v>0</v>
      </c>
      <c r="BT1" s="5" t="s">
        <v>0</v>
      </c>
      <c r="BU1" s="5" t="s">
        <v>0</v>
      </c>
      <c r="BV1" s="5" t="s">
        <v>0</v>
      </c>
      <c r="BW1" s="5" t="s">
        <v>0</v>
      </c>
      <c r="BX1" s="5" t="s">
        <v>0</v>
      </c>
      <c r="BY1" s="5" t="s">
        <v>0</v>
      </c>
      <c r="BZ1" s="5" t="s">
        <v>0</v>
      </c>
      <c r="CA1" s="5" t="s">
        <v>0</v>
      </c>
      <c r="CB1" s="5" t="s">
        <v>0</v>
      </c>
      <c r="CC1" s="5" t="s">
        <v>0</v>
      </c>
      <c r="CD1" s="5" t="s">
        <v>0</v>
      </c>
      <c r="CE1" s="5" t="s">
        <v>0</v>
      </c>
      <c r="CF1" s="5" t="s">
        <v>0</v>
      </c>
      <c r="CG1" s="5" t="s">
        <v>0</v>
      </c>
      <c r="CH1" s="5" t="s">
        <v>0</v>
      </c>
      <c r="CI1" s="5" t="s">
        <v>0</v>
      </c>
      <c r="CJ1" s="5" t="s">
        <v>0</v>
      </c>
      <c r="CK1" s="5" t="s">
        <v>0</v>
      </c>
      <c r="CL1" s="5" t="s">
        <v>0</v>
      </c>
      <c r="CM1" s="5" t="s">
        <v>0</v>
      </c>
      <c r="CN1" s="5" t="s">
        <v>0</v>
      </c>
      <c r="CO1" s="5" t="s">
        <v>0</v>
      </c>
      <c r="CP1" s="5" t="s">
        <v>0</v>
      </c>
      <c r="CQ1" s="5" t="s">
        <v>0</v>
      </c>
      <c r="CR1" s="5" t="s">
        <v>0</v>
      </c>
      <c r="CS1" s="5" t="s">
        <v>0</v>
      </c>
      <c r="CT1" s="5" t="s">
        <v>0</v>
      </c>
      <c r="CU1" s="5" t="s">
        <v>0</v>
      </c>
      <c r="CV1" s="5" t="s">
        <v>0</v>
      </c>
      <c r="CW1" s="5" t="s">
        <v>0</v>
      </c>
      <c r="CX1" s="5" t="s">
        <v>0</v>
      </c>
      <c r="CY1" s="5" t="s">
        <v>0</v>
      </c>
      <c r="CZ1" s="5" t="s">
        <v>0</v>
      </c>
      <c r="DA1" s="5" t="s">
        <v>0</v>
      </c>
      <c r="DB1" s="5" t="s">
        <v>0</v>
      </c>
      <c r="DC1" s="5" t="s">
        <v>0</v>
      </c>
      <c r="DD1" s="5" t="s">
        <v>0</v>
      </c>
      <c r="DE1" s="5" t="s">
        <v>0</v>
      </c>
      <c r="DF1" s="5" t="s">
        <v>0</v>
      </c>
      <c r="DG1" s="5" t="s">
        <v>0</v>
      </c>
      <c r="DH1" s="5" t="s">
        <v>0</v>
      </c>
    </row>
    <row r="2" spans="1:112" ht="18.75" x14ac:dyDescent="0.3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5" t="s">
        <v>1</v>
      </c>
      <c r="O2" s="5" t="s">
        <v>1</v>
      </c>
      <c r="P2" s="5" t="s">
        <v>1</v>
      </c>
      <c r="Q2" s="5" t="s">
        <v>1</v>
      </c>
      <c r="R2" s="5" t="s">
        <v>1</v>
      </c>
      <c r="S2" s="5" t="s">
        <v>1</v>
      </c>
      <c r="T2" s="5" t="s">
        <v>1</v>
      </c>
      <c r="U2" s="5" t="s">
        <v>1</v>
      </c>
      <c r="V2" s="5" t="s">
        <v>1</v>
      </c>
      <c r="W2" s="5" t="s">
        <v>1</v>
      </c>
      <c r="X2" s="5" t="s">
        <v>1</v>
      </c>
      <c r="Y2" s="5" t="s">
        <v>1</v>
      </c>
      <c r="Z2" s="5" t="s">
        <v>1</v>
      </c>
      <c r="AA2" s="5" t="s">
        <v>1</v>
      </c>
      <c r="AB2" s="5" t="s">
        <v>1</v>
      </c>
      <c r="AC2" s="5" t="s">
        <v>1</v>
      </c>
      <c r="AD2" s="5" t="s">
        <v>1</v>
      </c>
      <c r="AE2" s="5" t="s">
        <v>1</v>
      </c>
      <c r="AF2" s="5" t="s">
        <v>1</v>
      </c>
      <c r="AG2" s="5" t="s">
        <v>1</v>
      </c>
      <c r="AH2" s="5" t="s">
        <v>1</v>
      </c>
      <c r="AI2" s="5" t="s">
        <v>1</v>
      </c>
      <c r="AJ2" s="5" t="s">
        <v>1</v>
      </c>
      <c r="AK2" s="5" t="s">
        <v>1</v>
      </c>
      <c r="AL2" s="5" t="s">
        <v>1</v>
      </c>
      <c r="AM2" s="5" t="s">
        <v>1</v>
      </c>
      <c r="AN2" s="5" t="s">
        <v>1</v>
      </c>
      <c r="AO2" s="5" t="s">
        <v>1</v>
      </c>
      <c r="AP2" s="5" t="s">
        <v>1</v>
      </c>
      <c r="AQ2" s="5" t="s">
        <v>1</v>
      </c>
      <c r="AR2" s="5" t="s">
        <v>1</v>
      </c>
      <c r="AS2" s="5" t="s">
        <v>1</v>
      </c>
      <c r="AT2" s="5" t="s">
        <v>1</v>
      </c>
      <c r="AU2" s="5" t="s">
        <v>1</v>
      </c>
      <c r="AV2" s="5" t="s">
        <v>1</v>
      </c>
      <c r="AW2" s="5" t="s">
        <v>1</v>
      </c>
      <c r="AX2" s="5" t="s">
        <v>1</v>
      </c>
      <c r="AY2" s="5" t="s">
        <v>1</v>
      </c>
      <c r="AZ2" s="5" t="s">
        <v>1</v>
      </c>
      <c r="BA2" s="5" t="s">
        <v>1</v>
      </c>
      <c r="BB2" s="5" t="s">
        <v>1</v>
      </c>
      <c r="BC2" s="5" t="s">
        <v>1</v>
      </c>
      <c r="BD2" s="5" t="s">
        <v>1</v>
      </c>
      <c r="BE2" s="5" t="s">
        <v>1</v>
      </c>
      <c r="BF2" s="5" t="s">
        <v>1</v>
      </c>
      <c r="BG2" s="5" t="s">
        <v>1</v>
      </c>
      <c r="BH2" s="5" t="s">
        <v>1</v>
      </c>
      <c r="BI2" s="5" t="s">
        <v>1</v>
      </c>
      <c r="BJ2" s="5" t="s">
        <v>1</v>
      </c>
      <c r="BK2" s="5" t="s">
        <v>1</v>
      </c>
      <c r="BL2" s="5" t="s">
        <v>1</v>
      </c>
      <c r="BM2" s="5" t="s">
        <v>1</v>
      </c>
      <c r="BN2" s="5" t="s">
        <v>1</v>
      </c>
      <c r="BO2" s="5" t="s">
        <v>1</v>
      </c>
      <c r="BP2" s="5" t="s">
        <v>1</v>
      </c>
      <c r="BQ2" s="5" t="s">
        <v>1</v>
      </c>
      <c r="BR2" s="5" t="s">
        <v>1</v>
      </c>
      <c r="BS2" s="5" t="s">
        <v>1</v>
      </c>
      <c r="BT2" s="5" t="s">
        <v>1</v>
      </c>
      <c r="BU2" s="5" t="s">
        <v>1</v>
      </c>
      <c r="BV2" s="5" t="s">
        <v>1</v>
      </c>
      <c r="BW2" s="5" t="s">
        <v>1</v>
      </c>
      <c r="BX2" s="5" t="s">
        <v>1</v>
      </c>
      <c r="BY2" s="5" t="s">
        <v>1</v>
      </c>
      <c r="BZ2" s="5" t="s">
        <v>1</v>
      </c>
      <c r="CA2" s="5" t="s">
        <v>1</v>
      </c>
      <c r="CB2" s="5" t="s">
        <v>1</v>
      </c>
      <c r="CC2" s="5" t="s">
        <v>1</v>
      </c>
      <c r="CD2" s="5" t="s">
        <v>1</v>
      </c>
      <c r="CE2" s="5" t="s">
        <v>1</v>
      </c>
      <c r="CF2" s="5" t="s">
        <v>1</v>
      </c>
      <c r="CG2" s="5" t="s">
        <v>1</v>
      </c>
      <c r="CH2" s="5" t="s">
        <v>1</v>
      </c>
      <c r="CI2" s="5" t="s">
        <v>1</v>
      </c>
      <c r="CJ2" s="5" t="s">
        <v>1</v>
      </c>
      <c r="CK2" s="5" t="s">
        <v>1</v>
      </c>
      <c r="CL2" s="5" t="s">
        <v>1</v>
      </c>
      <c r="CM2" s="5" t="s">
        <v>1</v>
      </c>
      <c r="CN2" s="5" t="s">
        <v>1</v>
      </c>
      <c r="CO2" s="5" t="s">
        <v>1</v>
      </c>
      <c r="CP2" s="5" t="s">
        <v>1</v>
      </c>
      <c r="CQ2" s="5" t="s">
        <v>1</v>
      </c>
      <c r="CR2" s="5" t="s">
        <v>1</v>
      </c>
      <c r="CS2" s="5" t="s">
        <v>1</v>
      </c>
      <c r="CT2" s="5" t="s">
        <v>1</v>
      </c>
      <c r="CU2" s="5" t="s">
        <v>1</v>
      </c>
      <c r="CV2" s="5" t="s">
        <v>1</v>
      </c>
      <c r="CW2" s="5" t="s">
        <v>1</v>
      </c>
      <c r="CX2" s="5" t="s">
        <v>1</v>
      </c>
      <c r="CY2" s="5" t="s">
        <v>1</v>
      </c>
      <c r="CZ2" s="5" t="s">
        <v>1</v>
      </c>
      <c r="DA2" s="5" t="s">
        <v>1</v>
      </c>
      <c r="DB2" s="5" t="s">
        <v>1</v>
      </c>
      <c r="DC2" s="5" t="s">
        <v>1</v>
      </c>
      <c r="DD2" s="5" t="s">
        <v>1</v>
      </c>
      <c r="DE2" s="5" t="s">
        <v>1</v>
      </c>
      <c r="DF2" s="5" t="s">
        <v>1</v>
      </c>
      <c r="DG2" s="5" t="s">
        <v>1</v>
      </c>
      <c r="DH2" s="5" t="s">
        <v>1</v>
      </c>
    </row>
    <row r="3" spans="1:112" ht="18.75" x14ac:dyDescent="0.3">
      <c r="A3" s="5" t="s">
        <v>2</v>
      </c>
      <c r="B3" s="5" t="s">
        <v>2</v>
      </c>
      <c r="C3" s="5" t="s">
        <v>2</v>
      </c>
      <c r="D3" s="5" t="s">
        <v>2</v>
      </c>
      <c r="E3" s="5" t="s">
        <v>2</v>
      </c>
      <c r="F3" s="5" t="s">
        <v>2</v>
      </c>
      <c r="G3" s="5" t="s">
        <v>2</v>
      </c>
      <c r="H3" s="5" t="s">
        <v>2</v>
      </c>
      <c r="I3" s="5" t="s">
        <v>2</v>
      </c>
      <c r="J3" s="5" t="s">
        <v>2</v>
      </c>
      <c r="K3" s="5" t="s">
        <v>2</v>
      </c>
      <c r="L3" s="5" t="s">
        <v>2</v>
      </c>
      <c r="M3" s="5" t="s">
        <v>2</v>
      </c>
      <c r="N3" s="5" t="s">
        <v>2</v>
      </c>
      <c r="O3" s="5" t="s">
        <v>2</v>
      </c>
      <c r="P3" s="5" t="s">
        <v>2</v>
      </c>
      <c r="Q3" s="5" t="s">
        <v>2</v>
      </c>
      <c r="R3" s="5" t="s">
        <v>2</v>
      </c>
      <c r="S3" s="5" t="s">
        <v>2</v>
      </c>
      <c r="T3" s="5" t="s">
        <v>2</v>
      </c>
      <c r="U3" s="5" t="s">
        <v>2</v>
      </c>
      <c r="V3" s="5" t="s">
        <v>2</v>
      </c>
      <c r="W3" s="5" t="s">
        <v>2</v>
      </c>
      <c r="X3" s="5" t="s">
        <v>2</v>
      </c>
      <c r="Y3" s="5" t="s">
        <v>2</v>
      </c>
      <c r="Z3" s="5" t="s">
        <v>2</v>
      </c>
      <c r="AA3" s="5" t="s">
        <v>2</v>
      </c>
      <c r="AB3" s="5" t="s">
        <v>2</v>
      </c>
      <c r="AC3" s="5" t="s">
        <v>2</v>
      </c>
      <c r="AD3" s="5" t="s">
        <v>2</v>
      </c>
      <c r="AE3" s="5" t="s">
        <v>2</v>
      </c>
      <c r="AF3" s="5" t="s">
        <v>2</v>
      </c>
      <c r="AG3" s="5" t="s">
        <v>2</v>
      </c>
      <c r="AH3" s="5" t="s">
        <v>2</v>
      </c>
      <c r="AI3" s="5" t="s">
        <v>2</v>
      </c>
      <c r="AJ3" s="5" t="s">
        <v>2</v>
      </c>
      <c r="AK3" s="5" t="s">
        <v>2</v>
      </c>
      <c r="AL3" s="5" t="s">
        <v>2</v>
      </c>
      <c r="AM3" s="5" t="s">
        <v>2</v>
      </c>
      <c r="AN3" s="5" t="s">
        <v>2</v>
      </c>
      <c r="AO3" s="5" t="s">
        <v>2</v>
      </c>
      <c r="AP3" s="5" t="s">
        <v>2</v>
      </c>
      <c r="AQ3" s="5" t="s">
        <v>2</v>
      </c>
      <c r="AR3" s="5" t="s">
        <v>2</v>
      </c>
      <c r="AS3" s="5" t="s">
        <v>2</v>
      </c>
      <c r="AT3" s="5" t="s">
        <v>2</v>
      </c>
      <c r="AU3" s="5" t="s">
        <v>2</v>
      </c>
      <c r="AV3" s="5" t="s">
        <v>2</v>
      </c>
      <c r="AW3" s="5" t="s">
        <v>2</v>
      </c>
      <c r="AX3" s="5" t="s">
        <v>2</v>
      </c>
      <c r="AY3" s="5" t="s">
        <v>2</v>
      </c>
      <c r="AZ3" s="5" t="s">
        <v>2</v>
      </c>
      <c r="BA3" s="5" t="s">
        <v>2</v>
      </c>
      <c r="BB3" s="5" t="s">
        <v>2</v>
      </c>
      <c r="BC3" s="5" t="s">
        <v>2</v>
      </c>
      <c r="BD3" s="5" t="s">
        <v>2</v>
      </c>
      <c r="BE3" s="5" t="s">
        <v>2</v>
      </c>
      <c r="BF3" s="5" t="s">
        <v>2</v>
      </c>
      <c r="BG3" s="5" t="s">
        <v>2</v>
      </c>
      <c r="BH3" s="5" t="s">
        <v>2</v>
      </c>
      <c r="BI3" s="5" t="s">
        <v>2</v>
      </c>
      <c r="BJ3" s="5" t="s">
        <v>2</v>
      </c>
      <c r="BK3" s="5" t="s">
        <v>2</v>
      </c>
      <c r="BL3" s="5" t="s">
        <v>2</v>
      </c>
      <c r="BM3" s="5" t="s">
        <v>2</v>
      </c>
      <c r="BN3" s="5" t="s">
        <v>2</v>
      </c>
      <c r="BO3" s="5" t="s">
        <v>2</v>
      </c>
      <c r="BP3" s="5" t="s">
        <v>2</v>
      </c>
      <c r="BQ3" s="5" t="s">
        <v>2</v>
      </c>
      <c r="BR3" s="5" t="s">
        <v>2</v>
      </c>
      <c r="BS3" s="5" t="s">
        <v>2</v>
      </c>
      <c r="BT3" s="5" t="s">
        <v>2</v>
      </c>
      <c r="BU3" s="5" t="s">
        <v>2</v>
      </c>
      <c r="BV3" s="5" t="s">
        <v>2</v>
      </c>
      <c r="BW3" s="5" t="s">
        <v>2</v>
      </c>
      <c r="BX3" s="5" t="s">
        <v>2</v>
      </c>
      <c r="BY3" s="5" t="s">
        <v>2</v>
      </c>
      <c r="BZ3" s="5" t="s">
        <v>2</v>
      </c>
      <c r="CA3" s="5" t="s">
        <v>2</v>
      </c>
      <c r="CB3" s="5" t="s">
        <v>2</v>
      </c>
      <c r="CC3" s="5" t="s">
        <v>2</v>
      </c>
      <c r="CD3" s="5" t="s">
        <v>2</v>
      </c>
      <c r="CE3" s="5" t="s">
        <v>2</v>
      </c>
      <c r="CF3" s="5" t="s">
        <v>2</v>
      </c>
      <c r="CG3" s="5" t="s">
        <v>2</v>
      </c>
      <c r="CH3" s="5" t="s">
        <v>2</v>
      </c>
      <c r="CI3" s="5" t="s">
        <v>2</v>
      </c>
      <c r="CJ3" s="5" t="s">
        <v>2</v>
      </c>
      <c r="CK3" s="5" t="s">
        <v>2</v>
      </c>
      <c r="CL3" s="5" t="s">
        <v>2</v>
      </c>
      <c r="CM3" s="5" t="s">
        <v>2</v>
      </c>
      <c r="CN3" s="5" t="s">
        <v>2</v>
      </c>
      <c r="CO3" s="5" t="s">
        <v>2</v>
      </c>
      <c r="CP3" s="5" t="s">
        <v>2</v>
      </c>
      <c r="CQ3" s="5" t="s">
        <v>2</v>
      </c>
      <c r="CR3" s="5" t="s">
        <v>2</v>
      </c>
      <c r="CS3" s="5" t="s">
        <v>2</v>
      </c>
      <c r="CT3" s="5" t="s">
        <v>2</v>
      </c>
      <c r="CU3" s="5" t="s">
        <v>2</v>
      </c>
      <c r="CV3" s="5" t="s">
        <v>2</v>
      </c>
      <c r="CW3" s="5" t="s">
        <v>2</v>
      </c>
      <c r="CX3" s="5" t="s">
        <v>2</v>
      </c>
      <c r="CY3" s="5" t="s">
        <v>2</v>
      </c>
      <c r="CZ3" s="5" t="s">
        <v>2</v>
      </c>
      <c r="DA3" s="5" t="s">
        <v>2</v>
      </c>
      <c r="DB3" s="5" t="s">
        <v>2</v>
      </c>
      <c r="DC3" s="5" t="s">
        <v>2</v>
      </c>
      <c r="DD3" s="5" t="s">
        <v>2</v>
      </c>
      <c r="DE3" s="5" t="s">
        <v>2</v>
      </c>
      <c r="DF3" s="5" t="s">
        <v>2</v>
      </c>
      <c r="DG3" s="5" t="s">
        <v>2</v>
      </c>
      <c r="DH3" s="5" t="s">
        <v>2</v>
      </c>
    </row>
    <row r="4" spans="1:112" x14ac:dyDescent="0.25">
      <c r="A4" s="6"/>
      <c r="B4" s="3" t="s">
        <v>3</v>
      </c>
      <c r="C4" s="2" t="s">
        <v>4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</row>
    <row r="5" spans="1:112" x14ac:dyDescent="0.25">
      <c r="A5" s="6"/>
      <c r="B5" s="3" t="s">
        <v>5</v>
      </c>
      <c r="C5" s="3" t="s">
        <v>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12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1" t="s">
        <v>7</v>
      </c>
      <c r="DB6" s="10" t="s">
        <v>8</v>
      </c>
      <c r="DC6" s="7"/>
      <c r="DD6" s="7"/>
      <c r="DE6" s="7"/>
      <c r="DF6" s="7"/>
      <c r="DG6" s="7"/>
      <c r="DH6" s="7"/>
    </row>
    <row r="7" spans="1:112" x14ac:dyDescent="0.25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  <c r="W7" s="8">
        <v>23</v>
      </c>
      <c r="X7" s="8">
        <v>24</v>
      </c>
      <c r="Y7" s="8">
        <v>25</v>
      </c>
      <c r="Z7" s="8">
        <v>26</v>
      </c>
      <c r="AA7" s="8">
        <v>27</v>
      </c>
      <c r="AB7" s="8">
        <v>28</v>
      </c>
      <c r="AC7" s="8">
        <v>29</v>
      </c>
      <c r="AD7" s="8">
        <v>30</v>
      </c>
      <c r="AE7" s="8">
        <v>31</v>
      </c>
      <c r="AF7" s="8">
        <v>32</v>
      </c>
      <c r="AG7" s="8">
        <v>33</v>
      </c>
      <c r="AH7" s="8">
        <v>34</v>
      </c>
      <c r="AI7" s="8">
        <v>35</v>
      </c>
      <c r="AJ7" s="8">
        <v>36</v>
      </c>
      <c r="AK7" s="8">
        <v>37</v>
      </c>
      <c r="AL7" s="8">
        <v>38</v>
      </c>
      <c r="AM7" s="8">
        <v>39</v>
      </c>
      <c r="AN7" s="8">
        <v>40</v>
      </c>
      <c r="AO7" s="8">
        <v>41</v>
      </c>
      <c r="AP7" s="8">
        <v>42</v>
      </c>
      <c r="AQ7" s="8">
        <v>43</v>
      </c>
      <c r="AR7" s="8">
        <v>44</v>
      </c>
      <c r="AS7" s="8">
        <v>45</v>
      </c>
      <c r="AT7" s="8">
        <v>46</v>
      </c>
      <c r="AU7" s="8">
        <v>47</v>
      </c>
      <c r="AV7" s="8">
        <v>48</v>
      </c>
      <c r="AW7" s="8">
        <v>49</v>
      </c>
      <c r="AX7" s="8">
        <v>50</v>
      </c>
      <c r="AY7" s="8">
        <v>51</v>
      </c>
      <c r="AZ7" s="8">
        <v>52</v>
      </c>
      <c r="BA7" s="8">
        <v>53</v>
      </c>
      <c r="BB7" s="8">
        <v>54</v>
      </c>
      <c r="BC7" s="8">
        <v>55</v>
      </c>
      <c r="BD7" s="8">
        <v>56</v>
      </c>
      <c r="BE7" s="8">
        <v>57</v>
      </c>
      <c r="BF7" s="8">
        <v>58</v>
      </c>
      <c r="BG7" s="8">
        <v>59</v>
      </c>
      <c r="BH7" s="8">
        <v>60</v>
      </c>
      <c r="BI7" s="8">
        <v>61</v>
      </c>
      <c r="BJ7" s="8">
        <v>62</v>
      </c>
      <c r="BK7" s="8">
        <v>63</v>
      </c>
      <c r="BL7" s="8">
        <v>64</v>
      </c>
      <c r="BM7" s="8">
        <v>65</v>
      </c>
      <c r="BN7" s="8">
        <v>66</v>
      </c>
      <c r="BO7" s="8">
        <v>67</v>
      </c>
      <c r="BP7" s="8">
        <v>68</v>
      </c>
      <c r="BQ7" s="8">
        <v>69</v>
      </c>
      <c r="BR7" s="8">
        <v>70</v>
      </c>
      <c r="BS7" s="8">
        <v>71</v>
      </c>
      <c r="BT7" s="8">
        <v>72</v>
      </c>
      <c r="BU7" s="8">
        <v>73</v>
      </c>
      <c r="BV7" s="8">
        <v>74</v>
      </c>
      <c r="BW7" s="8">
        <v>75</v>
      </c>
      <c r="BX7" s="8">
        <v>76</v>
      </c>
      <c r="BY7" s="8">
        <v>77</v>
      </c>
      <c r="BZ7" s="8">
        <v>78</v>
      </c>
      <c r="CA7" s="8">
        <v>79</v>
      </c>
      <c r="CB7" s="8">
        <v>80</v>
      </c>
      <c r="CC7" s="8">
        <v>81</v>
      </c>
      <c r="CD7" s="8">
        <v>82</v>
      </c>
      <c r="CE7" s="8">
        <v>83</v>
      </c>
      <c r="CF7" s="8">
        <v>84</v>
      </c>
      <c r="CG7" s="8">
        <v>85</v>
      </c>
      <c r="CH7" s="8">
        <v>86</v>
      </c>
      <c r="CI7" s="8">
        <v>87</v>
      </c>
      <c r="CJ7" s="8">
        <v>88</v>
      </c>
      <c r="CK7" s="8">
        <v>89</v>
      </c>
      <c r="CL7" s="8">
        <v>90</v>
      </c>
      <c r="CM7" s="8">
        <v>91</v>
      </c>
      <c r="CN7" s="8">
        <v>92</v>
      </c>
      <c r="CO7" s="8">
        <v>93</v>
      </c>
      <c r="CP7" s="8">
        <v>94</v>
      </c>
      <c r="CQ7" s="8">
        <v>95</v>
      </c>
      <c r="CR7" s="8">
        <v>96</v>
      </c>
      <c r="CS7" s="8">
        <v>97</v>
      </c>
      <c r="CT7" s="8">
        <v>98</v>
      </c>
      <c r="CU7" s="8">
        <v>99</v>
      </c>
      <c r="CV7" s="8">
        <v>100</v>
      </c>
      <c r="CW7" s="8">
        <v>101</v>
      </c>
      <c r="CX7" s="8">
        <v>102</v>
      </c>
      <c r="CY7" s="8">
        <v>103</v>
      </c>
      <c r="CZ7" s="8">
        <v>104</v>
      </c>
      <c r="DA7" s="8">
        <v>105</v>
      </c>
      <c r="DB7" s="8">
        <v>106</v>
      </c>
      <c r="DC7" s="8">
        <v>107</v>
      </c>
      <c r="DD7" s="8">
        <v>108</v>
      </c>
      <c r="DE7" s="8">
        <v>109</v>
      </c>
      <c r="DF7" s="8">
        <v>110</v>
      </c>
      <c r="DG7" s="8">
        <v>111</v>
      </c>
      <c r="DH7" s="8">
        <v>112</v>
      </c>
    </row>
    <row r="8" spans="1:112" x14ac:dyDescent="0.25">
      <c r="A8" s="4"/>
      <c r="B8" s="4"/>
      <c r="C8" s="4"/>
      <c r="D8" s="4"/>
      <c r="E8" s="4" t="s">
        <v>9</v>
      </c>
      <c r="F8" s="4" t="s">
        <v>9</v>
      </c>
      <c r="G8" s="4"/>
      <c r="H8" s="4"/>
      <c r="I8" s="4"/>
      <c r="J8" s="4" t="s">
        <v>10</v>
      </c>
      <c r="K8" s="4" t="s">
        <v>10</v>
      </c>
      <c r="L8" s="4" t="s">
        <v>10</v>
      </c>
      <c r="M8" s="4" t="s">
        <v>10</v>
      </c>
      <c r="N8" s="4" t="s">
        <v>10</v>
      </c>
      <c r="O8" s="4" t="s">
        <v>10</v>
      </c>
      <c r="P8" s="4"/>
      <c r="Q8" s="4" t="s">
        <v>10</v>
      </c>
      <c r="R8" s="4" t="s">
        <v>10</v>
      </c>
      <c r="S8" s="4" t="s">
        <v>10</v>
      </c>
      <c r="T8" s="4" t="s">
        <v>11</v>
      </c>
      <c r="U8" s="4" t="s">
        <v>11</v>
      </c>
      <c r="V8" s="4" t="s">
        <v>11</v>
      </c>
      <c r="W8" s="4" t="s">
        <v>12</v>
      </c>
      <c r="X8" s="4" t="s">
        <v>12</v>
      </c>
      <c r="Y8" s="4" t="s">
        <v>12</v>
      </c>
      <c r="Z8" s="4" t="s">
        <v>13</v>
      </c>
      <c r="AA8" s="4" t="s">
        <v>13</v>
      </c>
      <c r="AB8" s="4" t="s">
        <v>13</v>
      </c>
      <c r="AC8" s="4" t="s">
        <v>14</v>
      </c>
      <c r="AD8" s="4" t="s">
        <v>14</v>
      </c>
      <c r="AE8" s="4" t="s">
        <v>14</v>
      </c>
      <c r="AF8" s="4" t="s">
        <v>14</v>
      </c>
      <c r="AG8" s="4" t="s">
        <v>14</v>
      </c>
      <c r="AH8" s="4" t="s">
        <v>14</v>
      </c>
      <c r="AI8" s="4" t="s">
        <v>14</v>
      </c>
      <c r="AJ8" s="4" t="s">
        <v>14</v>
      </c>
      <c r="AK8" s="4" t="s">
        <v>15</v>
      </c>
      <c r="AL8" s="4" t="s">
        <v>15</v>
      </c>
      <c r="AM8" s="4" t="s">
        <v>15</v>
      </c>
      <c r="AN8" s="4" t="s">
        <v>15</v>
      </c>
      <c r="AO8" s="4" t="s">
        <v>15</v>
      </c>
      <c r="AP8" s="4" t="s">
        <v>16</v>
      </c>
      <c r="AQ8" s="4" t="s">
        <v>16</v>
      </c>
      <c r="AR8" s="4" t="s">
        <v>16</v>
      </c>
      <c r="AS8" s="4" t="s">
        <v>16</v>
      </c>
      <c r="AT8" s="4" t="s">
        <v>17</v>
      </c>
      <c r="AU8" s="4" t="s">
        <v>17</v>
      </c>
      <c r="AV8" s="4" t="s">
        <v>17</v>
      </c>
      <c r="AW8" s="4" t="s">
        <v>17</v>
      </c>
      <c r="AX8" s="4" t="s">
        <v>17</v>
      </c>
      <c r="AY8" s="4" t="s">
        <v>17</v>
      </c>
      <c r="AZ8" s="4" t="s">
        <v>18</v>
      </c>
      <c r="BA8" s="4" t="s">
        <v>18</v>
      </c>
      <c r="BB8" s="4" t="s">
        <v>18</v>
      </c>
      <c r="BC8" s="4" t="s">
        <v>18</v>
      </c>
      <c r="BD8" s="4" t="s">
        <v>19</v>
      </c>
      <c r="BE8" s="4" t="s">
        <v>19</v>
      </c>
      <c r="BF8" s="4" t="s">
        <v>19</v>
      </c>
      <c r="BG8" s="4" t="s">
        <v>19</v>
      </c>
      <c r="BH8" s="4" t="s">
        <v>19</v>
      </c>
      <c r="BI8" s="4" t="s">
        <v>19</v>
      </c>
      <c r="BJ8" s="4"/>
      <c r="BK8" s="4"/>
      <c r="BL8" s="4" t="s">
        <v>20</v>
      </c>
      <c r="BM8" s="4" t="s">
        <v>20</v>
      </c>
      <c r="BN8" s="4" t="s">
        <v>20</v>
      </c>
      <c r="BO8" s="4" t="s">
        <v>20</v>
      </c>
      <c r="BP8" s="4" t="s">
        <v>20</v>
      </c>
      <c r="BQ8" s="4" t="s">
        <v>21</v>
      </c>
      <c r="BR8" s="4" t="s">
        <v>21</v>
      </c>
      <c r="BS8" s="4" t="s">
        <v>21</v>
      </c>
      <c r="BT8" s="4" t="s">
        <v>21</v>
      </c>
      <c r="BU8" s="4"/>
      <c r="BV8" s="4"/>
      <c r="BW8" s="4" t="s">
        <v>22</v>
      </c>
      <c r="BX8" s="4" t="s">
        <v>22</v>
      </c>
      <c r="BY8" s="4" t="s">
        <v>22</v>
      </c>
      <c r="BZ8" s="4" t="s">
        <v>23</v>
      </c>
      <c r="CA8" s="4" t="s">
        <v>23</v>
      </c>
      <c r="CB8" s="4" t="s">
        <v>23</v>
      </c>
      <c r="CC8" s="4" t="s">
        <v>23</v>
      </c>
      <c r="CD8" s="4" t="s">
        <v>23</v>
      </c>
      <c r="CE8" s="4"/>
      <c r="CF8" s="4"/>
      <c r="CG8" s="4" t="s">
        <v>24</v>
      </c>
      <c r="CH8" s="4" t="s">
        <v>24</v>
      </c>
      <c r="CI8" s="4" t="s">
        <v>24</v>
      </c>
      <c r="CJ8" s="4" t="s">
        <v>24</v>
      </c>
      <c r="CK8" s="4" t="s">
        <v>24</v>
      </c>
      <c r="CL8" s="4" t="s">
        <v>24</v>
      </c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</row>
    <row r="9" spans="1:112" s="11" customFormat="1" ht="117" customHeight="1" x14ac:dyDescent="0.25">
      <c r="A9" s="11" t="s">
        <v>25</v>
      </c>
      <c r="B9" s="11" t="s">
        <v>26</v>
      </c>
      <c r="C9" s="11" t="s">
        <v>27</v>
      </c>
      <c r="D9" s="11" t="s">
        <v>28</v>
      </c>
      <c r="E9" s="11" t="s">
        <v>29</v>
      </c>
      <c r="F9" s="11" t="s">
        <v>30</v>
      </c>
      <c r="G9" s="11" t="s">
        <v>31</v>
      </c>
      <c r="H9" s="11" t="s">
        <v>32</v>
      </c>
      <c r="I9" s="11" t="s">
        <v>33</v>
      </c>
      <c r="J9" s="11" t="s">
        <v>34</v>
      </c>
      <c r="K9" s="11" t="s">
        <v>35</v>
      </c>
      <c r="L9" s="11" t="s">
        <v>36</v>
      </c>
      <c r="M9" s="11" t="s">
        <v>37</v>
      </c>
      <c r="N9" s="11" t="s">
        <v>38</v>
      </c>
      <c r="O9" s="11" t="s">
        <v>39</v>
      </c>
      <c r="P9" s="11" t="s">
        <v>40</v>
      </c>
      <c r="Q9" s="11" t="s">
        <v>41</v>
      </c>
      <c r="R9" s="11" t="s">
        <v>42</v>
      </c>
      <c r="S9" s="11" t="s">
        <v>43</v>
      </c>
      <c r="T9" s="11" t="s">
        <v>44</v>
      </c>
      <c r="U9" s="11" t="s">
        <v>45</v>
      </c>
      <c r="V9" s="11" t="s">
        <v>46</v>
      </c>
      <c r="W9" s="11" t="s">
        <v>47</v>
      </c>
      <c r="X9" s="11" t="s">
        <v>48</v>
      </c>
      <c r="Y9" s="11" t="s">
        <v>49</v>
      </c>
      <c r="Z9" s="11" t="s">
        <v>50</v>
      </c>
      <c r="AA9" s="11" t="s">
        <v>51</v>
      </c>
      <c r="AB9" s="11" t="s">
        <v>52</v>
      </c>
      <c r="AC9" s="11" t="s">
        <v>53</v>
      </c>
      <c r="AD9" s="11" t="s">
        <v>54</v>
      </c>
      <c r="AE9" s="11" t="s">
        <v>55</v>
      </c>
      <c r="AF9" s="11" t="s">
        <v>56</v>
      </c>
      <c r="AG9" s="11" t="s">
        <v>57</v>
      </c>
      <c r="AH9" s="11" t="s">
        <v>58</v>
      </c>
      <c r="AI9" s="11" t="s">
        <v>59</v>
      </c>
      <c r="AJ9" s="11" t="s">
        <v>60</v>
      </c>
      <c r="AK9" s="11" t="s">
        <v>61</v>
      </c>
      <c r="AL9" s="11" t="s">
        <v>62</v>
      </c>
      <c r="AM9" s="11" t="s">
        <v>63</v>
      </c>
      <c r="AN9" s="11" t="s">
        <v>64</v>
      </c>
      <c r="AO9" s="11" t="s">
        <v>65</v>
      </c>
      <c r="AP9" s="11" t="s">
        <v>66</v>
      </c>
      <c r="AQ9" s="11" t="s">
        <v>67</v>
      </c>
      <c r="AR9" s="11" t="s">
        <v>68</v>
      </c>
      <c r="AS9" s="11" t="s">
        <v>69</v>
      </c>
      <c r="AT9" s="11" t="s">
        <v>70</v>
      </c>
      <c r="AU9" s="11" t="s">
        <v>71</v>
      </c>
      <c r="AV9" s="11" t="s">
        <v>72</v>
      </c>
      <c r="AW9" s="11" t="s">
        <v>73</v>
      </c>
      <c r="AX9" s="11" t="s">
        <v>74</v>
      </c>
      <c r="AY9" s="11" t="s">
        <v>75</v>
      </c>
      <c r="AZ9" s="11" t="s">
        <v>76</v>
      </c>
      <c r="BA9" s="11" t="s">
        <v>77</v>
      </c>
      <c r="BB9" s="11" t="s">
        <v>78</v>
      </c>
      <c r="BC9" s="11" t="s">
        <v>79</v>
      </c>
      <c r="BD9" s="11" t="s">
        <v>80</v>
      </c>
      <c r="BE9" s="11" t="s">
        <v>81</v>
      </c>
      <c r="BF9" s="11" t="s">
        <v>82</v>
      </c>
      <c r="BG9" s="11" t="s">
        <v>83</v>
      </c>
      <c r="BH9" s="11" t="s">
        <v>84</v>
      </c>
      <c r="BI9" s="11" t="s">
        <v>85</v>
      </c>
      <c r="BJ9" s="11" t="s">
        <v>86</v>
      </c>
      <c r="BK9" s="11" t="s">
        <v>87</v>
      </c>
      <c r="BL9" s="11" t="s">
        <v>88</v>
      </c>
      <c r="BM9" s="11" t="s">
        <v>89</v>
      </c>
      <c r="BN9" s="11" t="s">
        <v>90</v>
      </c>
      <c r="BO9" s="11" t="s">
        <v>91</v>
      </c>
      <c r="BP9" s="11" t="s">
        <v>92</v>
      </c>
      <c r="BQ9" s="11" t="s">
        <v>93</v>
      </c>
      <c r="BR9" s="11" t="s">
        <v>94</v>
      </c>
      <c r="BS9" s="11" t="s">
        <v>95</v>
      </c>
      <c r="BT9" s="11" t="s">
        <v>96</v>
      </c>
      <c r="BU9" s="11" t="s">
        <v>97</v>
      </c>
      <c r="BV9" s="11" t="s">
        <v>98</v>
      </c>
      <c r="BW9" s="11" t="s">
        <v>99</v>
      </c>
      <c r="BX9" s="11" t="s">
        <v>100</v>
      </c>
      <c r="BY9" s="11" t="s">
        <v>101</v>
      </c>
      <c r="BZ9" s="11" t="s">
        <v>102</v>
      </c>
      <c r="CA9" s="11" t="s">
        <v>103</v>
      </c>
      <c r="CB9" s="11" t="s">
        <v>104</v>
      </c>
      <c r="CC9" s="11" t="s">
        <v>105</v>
      </c>
      <c r="CD9" s="11" t="s">
        <v>106</v>
      </c>
      <c r="CE9" s="11" t="s">
        <v>107</v>
      </c>
      <c r="CF9" s="11" t="s">
        <v>108</v>
      </c>
      <c r="CG9" s="11" t="s">
        <v>109</v>
      </c>
      <c r="CH9" s="11" t="s">
        <v>110</v>
      </c>
      <c r="CI9" s="11" t="s">
        <v>111</v>
      </c>
      <c r="CJ9" s="11" t="s">
        <v>112</v>
      </c>
      <c r="CK9" s="11" t="s">
        <v>113</v>
      </c>
      <c r="CL9" s="11" t="s">
        <v>114</v>
      </c>
      <c r="CM9" s="11" t="s">
        <v>115</v>
      </c>
      <c r="CN9" s="11" t="s">
        <v>116</v>
      </c>
      <c r="CO9" s="11" t="s">
        <v>117</v>
      </c>
      <c r="CP9" s="11" t="s">
        <v>118</v>
      </c>
      <c r="CQ9" s="11" t="s">
        <v>119</v>
      </c>
      <c r="CR9" s="11" t="s">
        <v>120</v>
      </c>
      <c r="CS9" s="11" t="s">
        <v>121</v>
      </c>
      <c r="CT9" s="11" t="s">
        <v>122</v>
      </c>
      <c r="CU9" s="11" t="s">
        <v>123</v>
      </c>
      <c r="CV9" s="11" t="s">
        <v>124</v>
      </c>
      <c r="CW9" s="11" t="s">
        <v>125</v>
      </c>
      <c r="CX9" s="11" t="s">
        <v>126</v>
      </c>
      <c r="CY9" s="11" t="s">
        <v>127</v>
      </c>
      <c r="CZ9" s="11" t="s">
        <v>128</v>
      </c>
      <c r="DA9" s="11" t="s">
        <v>129</v>
      </c>
      <c r="DB9" s="11" t="s">
        <v>130</v>
      </c>
      <c r="DC9" s="11" t="s">
        <v>131</v>
      </c>
      <c r="DD9" s="11" t="s">
        <v>132</v>
      </c>
      <c r="DE9" s="11" t="s">
        <v>133</v>
      </c>
      <c r="DF9" s="11" t="s">
        <v>134</v>
      </c>
      <c r="DG9" s="11" t="s">
        <v>135</v>
      </c>
      <c r="DH9" s="11" t="s">
        <v>136</v>
      </c>
    </row>
    <row r="10" spans="1:112" x14ac:dyDescent="0.25">
      <c r="A10" t="s">
        <v>8</v>
      </c>
      <c r="B10" t="s">
        <v>137</v>
      </c>
      <c r="C10" t="s">
        <v>138</v>
      </c>
      <c r="D10" t="s">
        <v>139</v>
      </c>
      <c r="E10">
        <v>0</v>
      </c>
      <c r="F10">
        <v>0</v>
      </c>
      <c r="J10">
        <v>4</v>
      </c>
      <c r="K10">
        <v>0</v>
      </c>
      <c r="L10">
        <v>4</v>
      </c>
      <c r="M10">
        <v>4</v>
      </c>
      <c r="N10">
        <v>0</v>
      </c>
      <c r="O10">
        <v>4</v>
      </c>
      <c r="P10">
        <v>0</v>
      </c>
      <c r="Q10">
        <v>4</v>
      </c>
      <c r="R10">
        <v>0</v>
      </c>
      <c r="S10">
        <v>4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2450</v>
      </c>
      <c r="AA10">
        <v>0</v>
      </c>
      <c r="AB10">
        <v>2450</v>
      </c>
      <c r="AC10">
        <v>0</v>
      </c>
      <c r="AD10">
        <v>0</v>
      </c>
      <c r="AE10">
        <v>162350</v>
      </c>
      <c r="AF10">
        <v>7650</v>
      </c>
      <c r="AG10">
        <v>170000</v>
      </c>
      <c r="AH10">
        <v>0</v>
      </c>
      <c r="AI10">
        <v>170000</v>
      </c>
      <c r="AJ10">
        <v>0</v>
      </c>
      <c r="AK10">
        <v>116436.45</v>
      </c>
      <c r="AL10">
        <v>343.55</v>
      </c>
      <c r="AM10">
        <v>0</v>
      </c>
      <c r="AN10">
        <v>0</v>
      </c>
      <c r="AO10">
        <v>116780</v>
      </c>
      <c r="AP10">
        <v>106794.01</v>
      </c>
      <c r="AQ10">
        <v>0</v>
      </c>
      <c r="AR10">
        <v>620.99</v>
      </c>
      <c r="AS10">
        <v>107415</v>
      </c>
      <c r="AT10">
        <v>1921270.68</v>
      </c>
      <c r="AU10">
        <v>343.5</v>
      </c>
      <c r="AV10">
        <v>4190.47</v>
      </c>
      <c r="AW10">
        <v>0</v>
      </c>
      <c r="AX10">
        <v>102403.35</v>
      </c>
      <c r="AY10">
        <v>2028208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2028408.19</v>
      </c>
      <c r="BK10">
        <v>102403.35</v>
      </c>
      <c r="BL10">
        <v>2038050.63</v>
      </c>
      <c r="BM10">
        <v>4534.0200000000004</v>
      </c>
      <c r="BN10">
        <v>0</v>
      </c>
      <c r="BO10">
        <v>102403.35</v>
      </c>
      <c r="BP10">
        <v>2144988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2144988</v>
      </c>
      <c r="CF10">
        <v>0</v>
      </c>
      <c r="CG10">
        <v>106794.01</v>
      </c>
      <c r="CH10">
        <v>620.99</v>
      </c>
      <c r="CI10">
        <v>0</v>
      </c>
      <c r="CJ10">
        <v>0</v>
      </c>
      <c r="CK10">
        <v>107415</v>
      </c>
      <c r="CL10">
        <v>0</v>
      </c>
      <c r="CM10">
        <v>100</v>
      </c>
      <c r="CN10">
        <v>100</v>
      </c>
      <c r="CO10">
        <v>0</v>
      </c>
      <c r="CP10">
        <v>4250000</v>
      </c>
      <c r="CQ10">
        <v>0</v>
      </c>
      <c r="CR10">
        <v>102.18</v>
      </c>
      <c r="CS10">
        <v>102.18</v>
      </c>
      <c r="CT10">
        <v>0.25</v>
      </c>
      <c r="CU10">
        <v>12.855</v>
      </c>
      <c r="CV10">
        <v>13.1625</v>
      </c>
      <c r="CW10">
        <v>536247</v>
      </c>
      <c r="CX10">
        <v>42500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</row>
    <row r="11" spans="1:112" x14ac:dyDescent="0.25">
      <c r="A11" t="s">
        <v>8</v>
      </c>
      <c r="B11" t="s">
        <v>137</v>
      </c>
      <c r="C11" t="s">
        <v>138</v>
      </c>
      <c r="D11" t="s">
        <v>140</v>
      </c>
      <c r="E11">
        <v>0</v>
      </c>
      <c r="F11">
        <v>0</v>
      </c>
      <c r="J11">
        <v>2</v>
      </c>
      <c r="K11">
        <v>0</v>
      </c>
      <c r="L11">
        <v>2</v>
      </c>
      <c r="M11">
        <v>2</v>
      </c>
      <c r="N11">
        <v>0</v>
      </c>
      <c r="O11">
        <v>2</v>
      </c>
      <c r="P11">
        <v>0</v>
      </c>
      <c r="Q11">
        <v>2</v>
      </c>
      <c r="R11">
        <v>0</v>
      </c>
      <c r="S11">
        <v>2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120</v>
      </c>
      <c r="AA11">
        <v>0</v>
      </c>
      <c r="AB11">
        <v>120</v>
      </c>
      <c r="AC11">
        <v>0</v>
      </c>
      <c r="AD11">
        <v>0</v>
      </c>
      <c r="AE11">
        <v>5215</v>
      </c>
      <c r="AF11">
        <v>0</v>
      </c>
      <c r="AG11">
        <v>5215</v>
      </c>
      <c r="AH11">
        <v>0</v>
      </c>
      <c r="AI11">
        <v>5215</v>
      </c>
      <c r="AJ11">
        <v>0</v>
      </c>
      <c r="AK11">
        <v>93872.79</v>
      </c>
      <c r="AL11">
        <v>300</v>
      </c>
      <c r="AM11">
        <v>0</v>
      </c>
      <c r="AN11">
        <v>4287.21</v>
      </c>
      <c r="AO11">
        <v>98460</v>
      </c>
      <c r="AP11">
        <v>0</v>
      </c>
      <c r="AQ11">
        <v>0</v>
      </c>
      <c r="AR11">
        <v>0</v>
      </c>
      <c r="AS11">
        <v>0</v>
      </c>
      <c r="AT11">
        <v>72386.33</v>
      </c>
      <c r="AU11">
        <v>0</v>
      </c>
      <c r="AV11">
        <v>606.28</v>
      </c>
      <c r="AW11">
        <v>0</v>
      </c>
      <c r="AX11">
        <v>3332.39</v>
      </c>
      <c r="AY11">
        <v>76325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72386.33</v>
      </c>
      <c r="BK11">
        <v>3332.39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166259.12</v>
      </c>
      <c r="CH11">
        <v>906.28</v>
      </c>
      <c r="CI11">
        <v>7619.6</v>
      </c>
      <c r="CJ11">
        <v>0</v>
      </c>
      <c r="CK11">
        <v>174785</v>
      </c>
      <c r="CL11">
        <v>0</v>
      </c>
      <c r="CM11">
        <v>100</v>
      </c>
      <c r="CN11">
        <v>100</v>
      </c>
      <c r="CO11">
        <v>0</v>
      </c>
      <c r="CP11">
        <v>260750</v>
      </c>
      <c r="CQ11">
        <v>0</v>
      </c>
      <c r="CR11">
        <v>0</v>
      </c>
      <c r="CS11">
        <v>0</v>
      </c>
      <c r="CT11">
        <v>2.48</v>
      </c>
      <c r="CU11">
        <v>16.829999999999998</v>
      </c>
      <c r="CV11">
        <v>0</v>
      </c>
      <c r="CW11">
        <v>0</v>
      </c>
      <c r="CX11">
        <v>2607.5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</row>
    <row r="12" spans="1:112" x14ac:dyDescent="0.25">
      <c r="A12" t="s">
        <v>8</v>
      </c>
      <c r="B12" t="s">
        <v>137</v>
      </c>
      <c r="C12" t="s">
        <v>141</v>
      </c>
      <c r="D12" t="s">
        <v>142</v>
      </c>
      <c r="E12">
        <v>0</v>
      </c>
      <c r="F12">
        <v>0</v>
      </c>
      <c r="J12">
        <v>0</v>
      </c>
      <c r="K12">
        <v>1</v>
      </c>
      <c r="L12">
        <v>1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1128</v>
      </c>
      <c r="Y12">
        <v>1128</v>
      </c>
      <c r="Z12">
        <v>0</v>
      </c>
      <c r="AA12">
        <v>990</v>
      </c>
      <c r="AB12">
        <v>990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</row>
    <row r="13" spans="1:112" x14ac:dyDescent="0.25">
      <c r="A13" t="s">
        <v>8</v>
      </c>
      <c r="B13" s="15" t="s">
        <v>143</v>
      </c>
      <c r="C13" t="s">
        <v>144</v>
      </c>
      <c r="D13" t="s">
        <v>145</v>
      </c>
      <c r="E13">
        <v>0</v>
      </c>
      <c r="F13">
        <v>0</v>
      </c>
      <c r="J13">
        <v>22228</v>
      </c>
      <c r="K13">
        <v>3851</v>
      </c>
      <c r="L13">
        <v>26079</v>
      </c>
      <c r="M13">
        <v>22228</v>
      </c>
      <c r="N13">
        <v>0</v>
      </c>
      <c r="O13">
        <v>22228</v>
      </c>
      <c r="P13">
        <v>56</v>
      </c>
      <c r="Q13">
        <v>22225</v>
      </c>
      <c r="R13">
        <v>3</v>
      </c>
      <c r="S13">
        <v>22228</v>
      </c>
      <c r="T13">
        <v>5801.52</v>
      </c>
      <c r="U13">
        <v>615.9</v>
      </c>
      <c r="V13">
        <v>6417.42</v>
      </c>
      <c r="W13">
        <v>13.5</v>
      </c>
      <c r="X13">
        <v>0</v>
      </c>
      <c r="Y13">
        <v>13.5</v>
      </c>
      <c r="Z13">
        <v>2400.54</v>
      </c>
      <c r="AA13">
        <v>51.38</v>
      </c>
      <c r="AB13">
        <v>2451.92</v>
      </c>
      <c r="AC13">
        <v>0</v>
      </c>
      <c r="AD13">
        <v>0</v>
      </c>
      <c r="AE13">
        <v>710361.8</v>
      </c>
      <c r="AF13">
        <v>0</v>
      </c>
      <c r="AG13">
        <v>710361.8</v>
      </c>
      <c r="AH13">
        <v>-15961</v>
      </c>
      <c r="AI13">
        <v>694400.8</v>
      </c>
      <c r="AJ13">
        <v>0</v>
      </c>
      <c r="AK13">
        <v>44461423.950000003</v>
      </c>
      <c r="AL13">
        <v>37656417.420000002</v>
      </c>
      <c r="AM13">
        <v>0</v>
      </c>
      <c r="AN13">
        <v>4080930.63</v>
      </c>
      <c r="AO13">
        <v>86198772</v>
      </c>
      <c r="AP13">
        <v>1439.75</v>
      </c>
      <c r="AQ13">
        <v>6</v>
      </c>
      <c r="AR13">
        <v>12.25</v>
      </c>
      <c r="AS13">
        <v>1458</v>
      </c>
      <c r="AT13">
        <v>7171016.0199999996</v>
      </c>
      <c r="AU13">
        <v>244137.44</v>
      </c>
      <c r="AV13">
        <v>446117.5</v>
      </c>
      <c r="AW13">
        <v>0</v>
      </c>
      <c r="AX13">
        <v>377210.59</v>
      </c>
      <c r="AY13">
        <v>8238481.5499999998</v>
      </c>
      <c r="AZ13">
        <v>0</v>
      </c>
      <c r="BA13">
        <v>0</v>
      </c>
      <c r="BB13">
        <v>0</v>
      </c>
      <c r="BC13">
        <v>0</v>
      </c>
      <c r="BD13">
        <v>101603.62</v>
      </c>
      <c r="BE13">
        <v>46.4</v>
      </c>
      <c r="BF13">
        <v>422.99</v>
      </c>
      <c r="BG13">
        <v>0</v>
      </c>
      <c r="BH13">
        <v>8475.32</v>
      </c>
      <c r="BI13">
        <v>110548.33</v>
      </c>
      <c r="BJ13">
        <v>7314949.1900000004</v>
      </c>
      <c r="BK13">
        <v>368735.27</v>
      </c>
      <c r="BL13">
        <v>539154.74</v>
      </c>
      <c r="BM13">
        <v>88964.39</v>
      </c>
      <c r="BN13">
        <v>0</v>
      </c>
      <c r="BO13">
        <v>87233.57</v>
      </c>
      <c r="BP13">
        <v>715352.7</v>
      </c>
      <c r="BQ13">
        <v>6282312.0599999996</v>
      </c>
      <c r="BR13">
        <v>0</v>
      </c>
      <c r="BS13">
        <v>275276.15999999997</v>
      </c>
      <c r="BT13">
        <v>6557588.2199999997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7272940.9199999999</v>
      </c>
      <c r="CF13">
        <v>0</v>
      </c>
      <c r="CG13">
        <v>44954906.340000004</v>
      </c>
      <c r="CH13">
        <v>38013159.789999999</v>
      </c>
      <c r="CI13">
        <v>4087156.17</v>
      </c>
      <c r="CJ13">
        <v>0</v>
      </c>
      <c r="CK13">
        <v>87055222.299999997</v>
      </c>
      <c r="CL13">
        <v>0</v>
      </c>
      <c r="CM13">
        <v>85.2333294988305</v>
      </c>
      <c r="CN13">
        <v>85.221825990260399</v>
      </c>
      <c r="CO13">
        <v>0.214732159975459</v>
      </c>
      <c r="CP13">
        <v>3195.79719272989</v>
      </c>
      <c r="CQ13">
        <v>0</v>
      </c>
      <c r="CR13">
        <v>197.15884658154101</v>
      </c>
      <c r="CS13">
        <v>123.059357337321</v>
      </c>
      <c r="CT13">
        <v>182.12718125695</v>
      </c>
      <c r="CU13">
        <v>30.450522259289102</v>
      </c>
      <c r="CV13">
        <v>27.7581950995054</v>
      </c>
      <c r="CW13">
        <v>27.430269565550802</v>
      </c>
      <c r="CX13">
        <v>27.238843513938399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</row>
    <row r="14" spans="1:112" x14ac:dyDescent="0.25">
      <c r="A14" t="s">
        <v>8</v>
      </c>
      <c r="B14" t="s">
        <v>143</v>
      </c>
      <c r="C14" t="s">
        <v>146</v>
      </c>
      <c r="D14" t="s">
        <v>147</v>
      </c>
      <c r="E14">
        <v>0</v>
      </c>
      <c r="F14">
        <v>0</v>
      </c>
      <c r="J14">
        <v>15</v>
      </c>
      <c r="K14">
        <v>3</v>
      </c>
      <c r="L14">
        <v>18</v>
      </c>
      <c r="M14">
        <v>15</v>
      </c>
      <c r="N14">
        <v>0</v>
      </c>
      <c r="O14">
        <v>15</v>
      </c>
      <c r="P14">
        <v>0</v>
      </c>
      <c r="Q14">
        <v>15</v>
      </c>
      <c r="R14">
        <v>0</v>
      </c>
      <c r="S14">
        <v>15</v>
      </c>
      <c r="T14">
        <v>34.56</v>
      </c>
      <c r="U14">
        <v>9.7200000000000006</v>
      </c>
      <c r="V14">
        <v>44.28</v>
      </c>
      <c r="W14">
        <v>0</v>
      </c>
      <c r="X14">
        <v>5</v>
      </c>
      <c r="Y14">
        <v>5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2848</v>
      </c>
      <c r="AF14">
        <v>0</v>
      </c>
      <c r="AG14">
        <v>2848</v>
      </c>
      <c r="AH14">
        <v>0</v>
      </c>
      <c r="AI14">
        <v>2848</v>
      </c>
      <c r="AJ14">
        <v>0</v>
      </c>
      <c r="AK14">
        <v>2124.54</v>
      </c>
      <c r="AL14">
        <v>36.659999999999997</v>
      </c>
      <c r="AM14">
        <v>0</v>
      </c>
      <c r="AN14">
        <v>9.8000000000000007</v>
      </c>
      <c r="AO14">
        <v>2171</v>
      </c>
      <c r="AP14">
        <v>0</v>
      </c>
      <c r="AQ14">
        <v>0</v>
      </c>
      <c r="AR14">
        <v>0</v>
      </c>
      <c r="AS14">
        <v>0</v>
      </c>
      <c r="AT14">
        <v>27785.919999999998</v>
      </c>
      <c r="AU14">
        <v>42</v>
      </c>
      <c r="AV14">
        <v>53.73</v>
      </c>
      <c r="AW14">
        <v>0</v>
      </c>
      <c r="AX14">
        <v>1858.35</v>
      </c>
      <c r="AY14">
        <v>29740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27827.919999999998</v>
      </c>
      <c r="BK14">
        <v>1858.35</v>
      </c>
      <c r="BL14">
        <v>22021.87</v>
      </c>
      <c r="BM14">
        <v>18.34</v>
      </c>
      <c r="BN14">
        <v>0</v>
      </c>
      <c r="BO14">
        <v>1560.79</v>
      </c>
      <c r="BP14">
        <v>23601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23601</v>
      </c>
      <c r="CF14">
        <v>0</v>
      </c>
      <c r="CG14">
        <v>7930.59</v>
      </c>
      <c r="CH14">
        <v>72.05</v>
      </c>
      <c r="CI14">
        <v>307.36</v>
      </c>
      <c r="CJ14">
        <v>0</v>
      </c>
      <c r="CK14">
        <v>8310</v>
      </c>
      <c r="CL14">
        <v>0</v>
      </c>
      <c r="CM14">
        <v>83.3333333333333</v>
      </c>
      <c r="CN14">
        <v>83.3333333333333</v>
      </c>
      <c r="CO14">
        <v>0</v>
      </c>
      <c r="CP14">
        <v>18986.666666666701</v>
      </c>
      <c r="CQ14">
        <v>0</v>
      </c>
      <c r="CR14">
        <v>35.24</v>
      </c>
      <c r="CS14">
        <v>35.24</v>
      </c>
      <c r="CT14">
        <v>1.0105555555555601</v>
      </c>
      <c r="CU14">
        <v>40.7216666666667</v>
      </c>
      <c r="CV14">
        <v>5.1411111111111101</v>
      </c>
      <c r="CW14">
        <v>1311.1666666666699</v>
      </c>
      <c r="CX14">
        <v>158.222222222222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</row>
    <row r="15" spans="1:112" x14ac:dyDescent="0.25">
      <c r="A15" t="s">
        <v>8</v>
      </c>
      <c r="B15" t="s">
        <v>143</v>
      </c>
      <c r="C15" t="s">
        <v>148</v>
      </c>
      <c r="D15" t="s">
        <v>149</v>
      </c>
      <c r="E15">
        <v>0</v>
      </c>
      <c r="F15">
        <v>0</v>
      </c>
      <c r="J15">
        <v>1</v>
      </c>
      <c r="K15">
        <v>0</v>
      </c>
      <c r="L15">
        <v>1</v>
      </c>
      <c r="M15">
        <v>1</v>
      </c>
      <c r="N15">
        <v>0</v>
      </c>
      <c r="O15">
        <v>1</v>
      </c>
      <c r="P15">
        <v>0</v>
      </c>
      <c r="Q15">
        <v>1</v>
      </c>
      <c r="R15">
        <v>0</v>
      </c>
      <c r="S15">
        <v>1</v>
      </c>
      <c r="T15">
        <v>1</v>
      </c>
      <c r="U15">
        <v>0</v>
      </c>
      <c r="V15">
        <v>1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1</v>
      </c>
      <c r="AF15">
        <v>0</v>
      </c>
      <c r="AG15">
        <v>1</v>
      </c>
      <c r="AH15">
        <v>0</v>
      </c>
      <c r="AI15">
        <v>1</v>
      </c>
      <c r="AJ15">
        <v>0</v>
      </c>
      <c r="AK15">
        <v>209.53</v>
      </c>
      <c r="AL15">
        <v>3.47</v>
      </c>
      <c r="AM15">
        <v>0</v>
      </c>
      <c r="AN15">
        <v>0</v>
      </c>
      <c r="AO15">
        <v>213</v>
      </c>
      <c r="AP15">
        <v>0</v>
      </c>
      <c r="AQ15">
        <v>0</v>
      </c>
      <c r="AR15">
        <v>0</v>
      </c>
      <c r="AS15">
        <v>0</v>
      </c>
      <c r="AT15">
        <v>228.16</v>
      </c>
      <c r="AU15">
        <v>0</v>
      </c>
      <c r="AV15">
        <v>1.1200000000000001</v>
      </c>
      <c r="AW15">
        <v>0</v>
      </c>
      <c r="AX15">
        <v>0.72</v>
      </c>
      <c r="AY15">
        <v>230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228.16</v>
      </c>
      <c r="BK15">
        <v>0.72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437.69</v>
      </c>
      <c r="CH15">
        <v>4.59</v>
      </c>
      <c r="CI15">
        <v>0.72</v>
      </c>
      <c r="CJ15">
        <v>0</v>
      </c>
      <c r="CK15">
        <v>443</v>
      </c>
      <c r="CL15">
        <v>0</v>
      </c>
      <c r="CM15">
        <v>100</v>
      </c>
      <c r="CN15">
        <v>100</v>
      </c>
      <c r="CO15">
        <v>0</v>
      </c>
      <c r="CP15">
        <v>100</v>
      </c>
      <c r="CQ15">
        <v>0</v>
      </c>
      <c r="CR15">
        <v>0</v>
      </c>
      <c r="CS15">
        <v>0</v>
      </c>
      <c r="CT15">
        <v>1.93</v>
      </c>
      <c r="CU15">
        <v>230</v>
      </c>
      <c r="CV15">
        <v>0</v>
      </c>
      <c r="CW15">
        <v>0</v>
      </c>
      <c r="CX15">
        <v>1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</row>
    <row r="16" spans="1:112" x14ac:dyDescent="0.25">
      <c r="A16" t="s">
        <v>8</v>
      </c>
      <c r="B16" t="s">
        <v>143</v>
      </c>
      <c r="C16" t="s">
        <v>148</v>
      </c>
      <c r="D16" t="s">
        <v>150</v>
      </c>
      <c r="E16">
        <v>0</v>
      </c>
      <c r="F16">
        <v>0</v>
      </c>
      <c r="J16">
        <v>709</v>
      </c>
      <c r="K16">
        <v>187</v>
      </c>
      <c r="L16">
        <v>896</v>
      </c>
      <c r="M16">
        <v>708</v>
      </c>
      <c r="N16">
        <v>0</v>
      </c>
      <c r="O16">
        <v>709</v>
      </c>
      <c r="P16">
        <v>1</v>
      </c>
      <c r="Q16">
        <v>709</v>
      </c>
      <c r="R16">
        <v>0</v>
      </c>
      <c r="S16">
        <v>709</v>
      </c>
      <c r="T16">
        <v>1264.0999999999999</v>
      </c>
      <c r="U16">
        <v>161.88999999999999</v>
      </c>
      <c r="V16">
        <v>1425.99</v>
      </c>
      <c r="W16">
        <v>0.01</v>
      </c>
      <c r="X16">
        <v>0</v>
      </c>
      <c r="Y16">
        <v>0.01</v>
      </c>
      <c r="Z16">
        <v>21.32</v>
      </c>
      <c r="AA16">
        <v>1.48</v>
      </c>
      <c r="AB16">
        <v>22.8</v>
      </c>
      <c r="AC16">
        <v>0</v>
      </c>
      <c r="AD16">
        <v>0</v>
      </c>
      <c r="AE16">
        <v>122563</v>
      </c>
      <c r="AF16">
        <v>0</v>
      </c>
      <c r="AG16">
        <v>125389</v>
      </c>
      <c r="AH16">
        <v>-579</v>
      </c>
      <c r="AI16">
        <v>124810</v>
      </c>
      <c r="AJ16">
        <v>0</v>
      </c>
      <c r="AK16">
        <v>460337.42</v>
      </c>
      <c r="AL16">
        <v>29666.400000000001</v>
      </c>
      <c r="AM16">
        <v>0</v>
      </c>
      <c r="AN16">
        <v>17417.18</v>
      </c>
      <c r="AO16">
        <v>507421</v>
      </c>
      <c r="AP16">
        <v>0</v>
      </c>
      <c r="AQ16">
        <v>47</v>
      </c>
      <c r="AR16">
        <v>0</v>
      </c>
      <c r="AS16">
        <v>0</v>
      </c>
      <c r="AT16">
        <v>1309433.1100000001</v>
      </c>
      <c r="AU16">
        <v>3944.46</v>
      </c>
      <c r="AV16">
        <v>4765.07</v>
      </c>
      <c r="AW16">
        <v>0</v>
      </c>
      <c r="AX16">
        <v>88245.36</v>
      </c>
      <c r="AY16">
        <v>1406388</v>
      </c>
      <c r="AZ16">
        <v>0</v>
      </c>
      <c r="BA16">
        <v>0</v>
      </c>
      <c r="BB16">
        <v>0</v>
      </c>
      <c r="BC16">
        <v>0</v>
      </c>
      <c r="BD16">
        <v>4804.12</v>
      </c>
      <c r="BE16">
        <v>0</v>
      </c>
      <c r="BF16">
        <v>0</v>
      </c>
      <c r="BG16">
        <v>0</v>
      </c>
      <c r="BH16">
        <v>416.88</v>
      </c>
      <c r="BI16">
        <v>5221</v>
      </c>
      <c r="BJ16">
        <v>1334616.8700000001</v>
      </c>
      <c r="BK16">
        <v>87828.479999999996</v>
      </c>
      <c r="BL16">
        <v>1302404.94</v>
      </c>
      <c r="BM16">
        <v>3196.86</v>
      </c>
      <c r="BN16">
        <v>0</v>
      </c>
      <c r="BO16">
        <v>84264.11</v>
      </c>
      <c r="BP16">
        <v>1389865.91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1389865.91</v>
      </c>
      <c r="CF16">
        <v>0</v>
      </c>
      <c r="CG16">
        <v>492549.35</v>
      </c>
      <c r="CH16">
        <v>31236.19</v>
      </c>
      <c r="CI16">
        <v>20981.55</v>
      </c>
      <c r="CJ16">
        <v>0</v>
      </c>
      <c r="CK16">
        <v>544767.09</v>
      </c>
      <c r="CL16">
        <v>0</v>
      </c>
      <c r="CM16">
        <v>79.129464285714306</v>
      </c>
      <c r="CN16">
        <v>79.129464285714306</v>
      </c>
      <c r="CO16">
        <v>0.111607142857143</v>
      </c>
      <c r="CP16">
        <v>17685.331452750401</v>
      </c>
      <c r="CQ16">
        <v>0</v>
      </c>
      <c r="CR16">
        <v>796.61852678571404</v>
      </c>
      <c r="CS16">
        <v>796.61852678571404</v>
      </c>
      <c r="CT16">
        <v>80.917366071428603</v>
      </c>
      <c r="CU16">
        <v>61.6711830357143</v>
      </c>
      <c r="CV16">
        <v>57.577455357142902</v>
      </c>
      <c r="CW16">
        <v>1551.1908482142901</v>
      </c>
      <c r="CX16">
        <v>139.943080357143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</row>
    <row r="17" spans="1:112" x14ac:dyDescent="0.25">
      <c r="A17" t="s">
        <v>8</v>
      </c>
      <c r="B17" t="s">
        <v>143</v>
      </c>
      <c r="C17" t="s">
        <v>148</v>
      </c>
      <c r="D17" t="s">
        <v>151</v>
      </c>
      <c r="E17">
        <v>0</v>
      </c>
      <c r="F17">
        <v>0</v>
      </c>
      <c r="J17">
        <v>1</v>
      </c>
      <c r="K17">
        <v>0</v>
      </c>
      <c r="L17">
        <v>1</v>
      </c>
      <c r="M17">
        <v>1</v>
      </c>
      <c r="N17">
        <v>0</v>
      </c>
      <c r="O17">
        <v>1</v>
      </c>
      <c r="P17">
        <v>0</v>
      </c>
      <c r="Q17">
        <v>1</v>
      </c>
      <c r="R17">
        <v>0</v>
      </c>
      <c r="S17">
        <v>1</v>
      </c>
      <c r="T17">
        <v>0.46</v>
      </c>
      <c r="U17">
        <v>0</v>
      </c>
      <c r="V17">
        <v>0.46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6</v>
      </c>
      <c r="AF17">
        <v>0</v>
      </c>
      <c r="AG17">
        <v>6</v>
      </c>
      <c r="AH17">
        <v>0</v>
      </c>
      <c r="AI17">
        <v>6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259.95999999999998</v>
      </c>
      <c r="AU17">
        <v>3.9</v>
      </c>
      <c r="AV17">
        <v>0</v>
      </c>
      <c r="AW17">
        <v>0</v>
      </c>
      <c r="AX17">
        <v>4.32</v>
      </c>
      <c r="AY17">
        <v>268.18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263.86</v>
      </c>
      <c r="BK17">
        <v>4.32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259.86</v>
      </c>
      <c r="BR17">
        <v>0</v>
      </c>
      <c r="BS17">
        <v>4.32</v>
      </c>
      <c r="BT17">
        <v>264.18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264.18</v>
      </c>
      <c r="CF17">
        <v>0</v>
      </c>
      <c r="CG17">
        <v>4</v>
      </c>
      <c r="CH17">
        <v>0</v>
      </c>
      <c r="CI17">
        <v>0</v>
      </c>
      <c r="CJ17">
        <v>0</v>
      </c>
      <c r="CK17">
        <v>4</v>
      </c>
      <c r="CL17">
        <v>0</v>
      </c>
      <c r="CM17">
        <v>100</v>
      </c>
      <c r="CN17">
        <v>100</v>
      </c>
      <c r="CO17">
        <v>0</v>
      </c>
      <c r="CP17">
        <v>600</v>
      </c>
      <c r="CQ17">
        <v>0</v>
      </c>
      <c r="CR17">
        <v>98.51</v>
      </c>
      <c r="CS17">
        <v>0</v>
      </c>
      <c r="CT17">
        <v>-0.02</v>
      </c>
      <c r="CU17">
        <v>44.7</v>
      </c>
      <c r="CV17">
        <v>44.03</v>
      </c>
      <c r="CW17">
        <v>0</v>
      </c>
      <c r="CX17">
        <v>6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</row>
    <row r="18" spans="1:112" x14ac:dyDescent="0.25">
      <c r="A18" t="s">
        <v>8</v>
      </c>
      <c r="B18" t="s">
        <v>143</v>
      </c>
      <c r="C18" t="s">
        <v>148</v>
      </c>
      <c r="D18" t="s">
        <v>152</v>
      </c>
      <c r="E18">
        <v>0</v>
      </c>
      <c r="F18">
        <v>0</v>
      </c>
      <c r="J18">
        <v>3</v>
      </c>
      <c r="K18">
        <v>0</v>
      </c>
      <c r="L18">
        <v>3</v>
      </c>
      <c r="M18">
        <v>3</v>
      </c>
      <c r="N18">
        <v>0</v>
      </c>
      <c r="O18">
        <v>3</v>
      </c>
      <c r="P18">
        <v>0</v>
      </c>
      <c r="Q18">
        <v>3</v>
      </c>
      <c r="R18">
        <v>0</v>
      </c>
      <c r="S18">
        <v>3</v>
      </c>
      <c r="T18">
        <v>3</v>
      </c>
      <c r="U18">
        <v>0</v>
      </c>
      <c r="V18">
        <v>3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23</v>
      </c>
      <c r="AF18">
        <v>0</v>
      </c>
      <c r="AG18">
        <v>23</v>
      </c>
      <c r="AH18">
        <v>0</v>
      </c>
      <c r="AI18">
        <v>23</v>
      </c>
      <c r="AJ18">
        <v>0</v>
      </c>
      <c r="AK18">
        <v>656.74</v>
      </c>
      <c r="AL18">
        <v>1.25</v>
      </c>
      <c r="AM18">
        <v>0</v>
      </c>
      <c r="AN18">
        <v>17.010000000000002</v>
      </c>
      <c r="AO18">
        <v>675</v>
      </c>
      <c r="AP18">
        <v>0</v>
      </c>
      <c r="AQ18">
        <v>0</v>
      </c>
      <c r="AR18">
        <v>0</v>
      </c>
      <c r="AS18">
        <v>0</v>
      </c>
      <c r="AT18">
        <v>849.69</v>
      </c>
      <c r="AU18">
        <v>0</v>
      </c>
      <c r="AV18">
        <v>3.58</v>
      </c>
      <c r="AW18">
        <v>0</v>
      </c>
      <c r="AX18">
        <v>21.73</v>
      </c>
      <c r="AY18">
        <v>875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849.69</v>
      </c>
      <c r="BK18">
        <v>21.73</v>
      </c>
      <c r="BL18">
        <v>1511.43</v>
      </c>
      <c r="BM18">
        <v>4.83</v>
      </c>
      <c r="BN18">
        <v>0</v>
      </c>
      <c r="BO18">
        <v>38.74</v>
      </c>
      <c r="BP18">
        <v>1555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1555</v>
      </c>
      <c r="CF18">
        <v>0</v>
      </c>
      <c r="CG18">
        <v>-5</v>
      </c>
      <c r="CH18">
        <v>0</v>
      </c>
      <c r="CI18">
        <v>0</v>
      </c>
      <c r="CJ18">
        <v>0</v>
      </c>
      <c r="CK18">
        <v>-5</v>
      </c>
      <c r="CL18">
        <v>0</v>
      </c>
      <c r="CM18">
        <v>100</v>
      </c>
      <c r="CN18">
        <v>100</v>
      </c>
      <c r="CO18">
        <v>0</v>
      </c>
      <c r="CP18">
        <v>766.66666666666697</v>
      </c>
      <c r="CQ18">
        <v>0</v>
      </c>
      <c r="CR18">
        <v>177.463333333333</v>
      </c>
      <c r="CS18">
        <v>177.463333333333</v>
      </c>
      <c r="CT18">
        <v>-3.3333333333333301E-3</v>
      </c>
      <c r="CU18">
        <v>41.983333333333299</v>
      </c>
      <c r="CV18">
        <v>75.356666666666698</v>
      </c>
      <c r="CW18">
        <v>518.33333333333303</v>
      </c>
      <c r="CX18">
        <v>7.6666666666666696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</row>
    <row r="19" spans="1:112" x14ac:dyDescent="0.25">
      <c r="A19" t="s">
        <v>8</v>
      </c>
      <c r="B19" t="s">
        <v>143</v>
      </c>
      <c r="C19" t="s">
        <v>153</v>
      </c>
      <c r="D19" t="s">
        <v>154</v>
      </c>
      <c r="E19">
        <v>0</v>
      </c>
      <c r="F19">
        <v>0</v>
      </c>
      <c r="J19">
        <v>9457</v>
      </c>
      <c r="K19">
        <v>20</v>
      </c>
      <c r="L19">
        <v>9477</v>
      </c>
      <c r="M19">
        <v>0</v>
      </c>
      <c r="N19">
        <v>9457</v>
      </c>
      <c r="O19">
        <v>9457</v>
      </c>
      <c r="P19">
        <v>9457</v>
      </c>
      <c r="Q19">
        <v>9457</v>
      </c>
      <c r="R19">
        <v>0</v>
      </c>
      <c r="S19">
        <v>9457</v>
      </c>
      <c r="T19">
        <v>5.04</v>
      </c>
      <c r="U19">
        <v>0</v>
      </c>
      <c r="V19">
        <v>5.04</v>
      </c>
      <c r="W19">
        <v>53931.3</v>
      </c>
      <c r="X19">
        <v>110</v>
      </c>
      <c r="Y19">
        <v>54041.3</v>
      </c>
      <c r="Z19">
        <v>465</v>
      </c>
      <c r="AA19">
        <v>3</v>
      </c>
      <c r="AB19">
        <v>468</v>
      </c>
      <c r="AC19">
        <v>0</v>
      </c>
      <c r="AD19">
        <v>7543614.5559999999</v>
      </c>
      <c r="AE19">
        <v>0</v>
      </c>
      <c r="AF19">
        <v>0</v>
      </c>
      <c r="AG19">
        <v>7543614.5559999999</v>
      </c>
      <c r="AH19">
        <v>0</v>
      </c>
      <c r="AI19">
        <v>7543614.5559999999</v>
      </c>
      <c r="AJ19">
        <v>0</v>
      </c>
      <c r="AK19">
        <v>-10824970.5</v>
      </c>
      <c r="AL19">
        <v>231300.9</v>
      </c>
      <c r="AM19">
        <v>0</v>
      </c>
      <c r="AN19">
        <v>152.6</v>
      </c>
      <c r="AO19">
        <v>-10593517</v>
      </c>
      <c r="AP19">
        <v>44741078.369999997</v>
      </c>
      <c r="AQ19">
        <v>0</v>
      </c>
      <c r="AR19">
        <v>0</v>
      </c>
      <c r="AS19">
        <v>44741078.369999997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44741078.369999997</v>
      </c>
      <c r="BK19">
        <v>0</v>
      </c>
      <c r="BL19">
        <v>20000</v>
      </c>
      <c r="BM19">
        <v>0</v>
      </c>
      <c r="BN19">
        <v>0</v>
      </c>
      <c r="BO19">
        <v>0</v>
      </c>
      <c r="BP19">
        <v>20000</v>
      </c>
      <c r="BQ19">
        <v>44741076.283</v>
      </c>
      <c r="BR19">
        <v>0</v>
      </c>
      <c r="BS19">
        <v>0</v>
      </c>
      <c r="BT19">
        <v>44741076.283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44761076.283</v>
      </c>
      <c r="CF19">
        <v>0</v>
      </c>
      <c r="CG19">
        <v>-10844968.413000001</v>
      </c>
      <c r="CH19">
        <v>231300.9</v>
      </c>
      <c r="CI19">
        <v>152.6</v>
      </c>
      <c r="CJ19">
        <v>0</v>
      </c>
      <c r="CK19">
        <v>-10613515.74</v>
      </c>
      <c r="CL19">
        <v>0</v>
      </c>
      <c r="CM19">
        <v>99.788962751925695</v>
      </c>
      <c r="CN19">
        <v>99.788962751925695</v>
      </c>
      <c r="CO19">
        <v>99.788962751925695</v>
      </c>
      <c r="CP19">
        <v>0</v>
      </c>
      <c r="CQ19">
        <v>79767.522004864106</v>
      </c>
      <c r="CR19">
        <v>100.060720692202</v>
      </c>
      <c r="CS19">
        <v>0.271757940276459</v>
      </c>
      <c r="CT19">
        <v>-0.30057085575604098</v>
      </c>
      <c r="CU19">
        <v>5.9207080299672903</v>
      </c>
      <c r="CV19">
        <v>5.9368587105624098</v>
      </c>
      <c r="CW19">
        <v>2.1103724807428499</v>
      </c>
      <c r="CX19">
        <v>795.99269705603001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</row>
    <row r="20" spans="1:112" x14ac:dyDescent="0.25">
      <c r="A20" t="s">
        <v>8</v>
      </c>
      <c r="B20" t="s">
        <v>143</v>
      </c>
      <c r="C20" t="s">
        <v>153</v>
      </c>
      <c r="D20" t="s">
        <v>155</v>
      </c>
      <c r="E20">
        <v>0</v>
      </c>
      <c r="F20">
        <v>0</v>
      </c>
      <c r="J20">
        <v>1</v>
      </c>
      <c r="K20">
        <v>2</v>
      </c>
      <c r="L20">
        <v>3</v>
      </c>
      <c r="M20">
        <v>1</v>
      </c>
      <c r="N20">
        <v>0</v>
      </c>
      <c r="O20">
        <v>1</v>
      </c>
      <c r="P20">
        <v>0</v>
      </c>
      <c r="Q20">
        <v>1</v>
      </c>
      <c r="R20">
        <v>0</v>
      </c>
      <c r="S20">
        <v>1</v>
      </c>
      <c r="T20">
        <v>0</v>
      </c>
      <c r="U20">
        <v>0</v>
      </c>
      <c r="V20">
        <v>0</v>
      </c>
      <c r="W20">
        <v>5</v>
      </c>
      <c r="X20">
        <v>36</v>
      </c>
      <c r="Y20">
        <v>41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5</v>
      </c>
      <c r="AF20">
        <v>0</v>
      </c>
      <c r="AG20">
        <v>5</v>
      </c>
      <c r="AH20">
        <v>0</v>
      </c>
      <c r="AI20">
        <v>5</v>
      </c>
      <c r="AJ20">
        <v>0</v>
      </c>
      <c r="AK20">
        <v>75992.41</v>
      </c>
      <c r="AL20">
        <v>16508.59</v>
      </c>
      <c r="AM20">
        <v>0</v>
      </c>
      <c r="AN20">
        <v>0</v>
      </c>
      <c r="AO20">
        <v>92501</v>
      </c>
      <c r="AP20">
        <v>0</v>
      </c>
      <c r="AQ20">
        <v>0</v>
      </c>
      <c r="AR20">
        <v>0</v>
      </c>
      <c r="AS20">
        <v>0</v>
      </c>
      <c r="AT20">
        <v>312.14999999999998</v>
      </c>
      <c r="AU20">
        <v>0</v>
      </c>
      <c r="AV20">
        <v>0</v>
      </c>
      <c r="AW20">
        <v>0</v>
      </c>
      <c r="AX20">
        <v>1.85</v>
      </c>
      <c r="AY20">
        <v>314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312.14999999999998</v>
      </c>
      <c r="BK20">
        <v>1.85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76304.56</v>
      </c>
      <c r="CH20">
        <v>16508.59</v>
      </c>
      <c r="CI20">
        <v>1.85</v>
      </c>
      <c r="CJ20">
        <v>0</v>
      </c>
      <c r="CK20">
        <v>92815</v>
      </c>
      <c r="CL20">
        <v>0</v>
      </c>
      <c r="CM20">
        <v>33.3333333333333</v>
      </c>
      <c r="CN20">
        <v>33.3333333333333</v>
      </c>
      <c r="CO20">
        <v>0</v>
      </c>
      <c r="CP20">
        <v>500</v>
      </c>
      <c r="CQ20">
        <v>0</v>
      </c>
      <c r="CR20">
        <v>0</v>
      </c>
      <c r="CS20">
        <v>0</v>
      </c>
      <c r="CT20">
        <v>30834</v>
      </c>
      <c r="CU20">
        <v>20.933333333333302</v>
      </c>
      <c r="CV20">
        <v>0</v>
      </c>
      <c r="CW20">
        <v>0</v>
      </c>
      <c r="CX20">
        <v>1.6666666666666701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</row>
    <row r="21" spans="1:112" x14ac:dyDescent="0.25">
      <c r="A21" t="s">
        <v>8</v>
      </c>
      <c r="B21" t="s">
        <v>143</v>
      </c>
      <c r="C21" t="s">
        <v>156</v>
      </c>
      <c r="D21" t="s">
        <v>157</v>
      </c>
      <c r="E21">
        <v>0</v>
      </c>
      <c r="F21">
        <v>0</v>
      </c>
      <c r="J21">
        <v>295</v>
      </c>
      <c r="K21">
        <v>146</v>
      </c>
      <c r="L21">
        <v>441</v>
      </c>
      <c r="M21">
        <v>294</v>
      </c>
      <c r="N21">
        <v>0</v>
      </c>
      <c r="O21">
        <v>295</v>
      </c>
      <c r="P21">
        <v>2</v>
      </c>
      <c r="Q21">
        <v>295</v>
      </c>
      <c r="R21">
        <v>0</v>
      </c>
      <c r="S21">
        <v>295</v>
      </c>
      <c r="T21">
        <v>0.38</v>
      </c>
      <c r="U21">
        <v>1.26</v>
      </c>
      <c r="V21">
        <v>1.64</v>
      </c>
      <c r="W21">
        <v>2466.7800000000002</v>
      </c>
      <c r="X21">
        <v>1058.43</v>
      </c>
      <c r="Y21">
        <v>3525.21</v>
      </c>
      <c r="Z21">
        <v>66.040000000000006</v>
      </c>
      <c r="AA21">
        <v>32</v>
      </c>
      <c r="AB21">
        <v>98.04</v>
      </c>
      <c r="AC21">
        <v>0</v>
      </c>
      <c r="AD21">
        <v>0</v>
      </c>
      <c r="AE21">
        <v>64020.15</v>
      </c>
      <c r="AF21">
        <v>0</v>
      </c>
      <c r="AG21">
        <v>64020.15</v>
      </c>
      <c r="AH21">
        <v>-352</v>
      </c>
      <c r="AI21">
        <v>63668.15</v>
      </c>
      <c r="AJ21">
        <v>0</v>
      </c>
      <c r="AK21">
        <v>188763.83</v>
      </c>
      <c r="AL21">
        <v>4053.33</v>
      </c>
      <c r="AM21">
        <v>0</v>
      </c>
      <c r="AN21">
        <v>4381.84</v>
      </c>
      <c r="AO21">
        <v>197199</v>
      </c>
      <c r="AP21">
        <v>0</v>
      </c>
      <c r="AQ21">
        <v>0</v>
      </c>
      <c r="AR21">
        <v>0</v>
      </c>
      <c r="AS21">
        <v>9896</v>
      </c>
      <c r="AT21">
        <v>765920.64</v>
      </c>
      <c r="AU21">
        <v>17981.05</v>
      </c>
      <c r="AV21">
        <v>1601.18</v>
      </c>
      <c r="AW21">
        <v>0</v>
      </c>
      <c r="AX21">
        <v>35147.129999999997</v>
      </c>
      <c r="AY21">
        <v>810754</v>
      </c>
      <c r="AZ21">
        <v>0</v>
      </c>
      <c r="BA21">
        <v>0</v>
      </c>
      <c r="BB21">
        <v>0</v>
      </c>
      <c r="BC21">
        <v>0</v>
      </c>
      <c r="BD21">
        <v>5344.55</v>
      </c>
      <c r="BE21">
        <v>0</v>
      </c>
      <c r="BF21">
        <v>9.2100000000000009</v>
      </c>
      <c r="BG21">
        <v>0</v>
      </c>
      <c r="BH21">
        <v>193.24</v>
      </c>
      <c r="BI21">
        <v>5547</v>
      </c>
      <c r="BJ21">
        <v>778557.14</v>
      </c>
      <c r="BK21">
        <v>34953.89</v>
      </c>
      <c r="BL21">
        <v>645852.73</v>
      </c>
      <c r="BM21">
        <v>929.2</v>
      </c>
      <c r="BN21">
        <v>0</v>
      </c>
      <c r="BO21">
        <v>29993.33</v>
      </c>
      <c r="BP21">
        <v>676775.26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676775.26</v>
      </c>
      <c r="CF21">
        <v>0</v>
      </c>
      <c r="CG21">
        <v>321468.24</v>
      </c>
      <c r="CH21">
        <v>4716.1000000000004</v>
      </c>
      <c r="CI21">
        <v>9342.4</v>
      </c>
      <c r="CJ21">
        <v>0</v>
      </c>
      <c r="CK21">
        <v>335526.74</v>
      </c>
      <c r="CL21">
        <v>0</v>
      </c>
      <c r="CM21">
        <v>66.893424036281203</v>
      </c>
      <c r="CN21">
        <v>66.893424036281203</v>
      </c>
      <c r="CO21">
        <v>0.45351473922902502</v>
      </c>
      <c r="CP21">
        <v>21555.6060606061</v>
      </c>
      <c r="CQ21">
        <v>0</v>
      </c>
      <c r="CR21">
        <v>58.499818594104298</v>
      </c>
      <c r="CS21">
        <v>58.499818594104298</v>
      </c>
      <c r="CT21">
        <v>56.684195011337899</v>
      </c>
      <c r="CU21">
        <v>117.90231292516999</v>
      </c>
      <c r="CV21">
        <v>51.876485260770998</v>
      </c>
      <c r="CW21">
        <v>1534.6394557823101</v>
      </c>
      <c r="CX21">
        <v>145.17040816326499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</row>
    <row r="22" spans="1:112" x14ac:dyDescent="0.25">
      <c r="A22" t="s">
        <v>8</v>
      </c>
      <c r="B22" t="s">
        <v>143</v>
      </c>
      <c r="C22" t="s">
        <v>158</v>
      </c>
      <c r="D22" t="s">
        <v>159</v>
      </c>
      <c r="E22">
        <v>0</v>
      </c>
      <c r="F22">
        <v>0</v>
      </c>
      <c r="J22">
        <v>491</v>
      </c>
      <c r="K22">
        <v>121</v>
      </c>
      <c r="L22">
        <v>612</v>
      </c>
      <c r="M22">
        <v>491</v>
      </c>
      <c r="N22">
        <v>0</v>
      </c>
      <c r="O22">
        <v>491</v>
      </c>
      <c r="P22">
        <v>4</v>
      </c>
      <c r="Q22">
        <v>491</v>
      </c>
      <c r="R22">
        <v>0</v>
      </c>
      <c r="S22">
        <v>491</v>
      </c>
      <c r="T22">
        <v>0</v>
      </c>
      <c r="U22">
        <v>0</v>
      </c>
      <c r="V22">
        <v>0</v>
      </c>
      <c r="W22">
        <v>2944.24</v>
      </c>
      <c r="X22">
        <v>746.08</v>
      </c>
      <c r="Y22">
        <v>3690.32</v>
      </c>
      <c r="Z22">
        <v>367.82</v>
      </c>
      <c r="AA22">
        <v>103.5</v>
      </c>
      <c r="AB22">
        <v>471.32</v>
      </c>
      <c r="AC22">
        <v>0</v>
      </c>
      <c r="AD22">
        <v>0</v>
      </c>
      <c r="AE22">
        <v>495697</v>
      </c>
      <c r="AF22">
        <v>0</v>
      </c>
      <c r="AG22">
        <v>495697</v>
      </c>
      <c r="AH22">
        <v>0</v>
      </c>
      <c r="AI22">
        <v>495697</v>
      </c>
      <c r="AJ22">
        <v>0</v>
      </c>
      <c r="AK22">
        <v>63326824.780000001</v>
      </c>
      <c r="AL22">
        <v>22435273.629999999</v>
      </c>
      <c r="AM22">
        <v>0</v>
      </c>
      <c r="AN22">
        <v>2009598.59</v>
      </c>
      <c r="AO22">
        <v>87771697</v>
      </c>
      <c r="AP22">
        <v>0</v>
      </c>
      <c r="AQ22">
        <v>0</v>
      </c>
      <c r="AR22">
        <v>0</v>
      </c>
      <c r="AS22">
        <v>0</v>
      </c>
      <c r="AT22">
        <v>3838433.5</v>
      </c>
      <c r="AU22">
        <v>47658.64</v>
      </c>
      <c r="AV22">
        <v>663004.30000000005</v>
      </c>
      <c r="AW22">
        <v>0</v>
      </c>
      <c r="AX22">
        <v>245370.56</v>
      </c>
      <c r="AY22">
        <v>4794467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3886092.14</v>
      </c>
      <c r="BK22">
        <v>245370.56</v>
      </c>
      <c r="BL22">
        <v>81234.37</v>
      </c>
      <c r="BM22">
        <v>1120359.52</v>
      </c>
      <c r="BN22">
        <v>0</v>
      </c>
      <c r="BO22">
        <v>1002437.11</v>
      </c>
      <c r="BP22">
        <v>2204031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2204031</v>
      </c>
      <c r="CF22">
        <v>0</v>
      </c>
      <c r="CG22">
        <v>67131682.549999997</v>
      </c>
      <c r="CH22">
        <v>21977918.41</v>
      </c>
      <c r="CI22">
        <v>1252532.04</v>
      </c>
      <c r="CJ22">
        <v>0</v>
      </c>
      <c r="CK22">
        <v>90362133</v>
      </c>
      <c r="CL22">
        <v>0</v>
      </c>
      <c r="CM22">
        <v>80.228758169934594</v>
      </c>
      <c r="CN22">
        <v>80.228758169934594</v>
      </c>
      <c r="CO22">
        <v>0.65359477124182996</v>
      </c>
      <c r="CP22">
        <v>100956.619144603</v>
      </c>
      <c r="CQ22">
        <v>0</v>
      </c>
      <c r="CR22">
        <v>11485.467418300699</v>
      </c>
      <c r="CS22">
        <v>11485.467418300699</v>
      </c>
      <c r="CT22">
        <v>1387.44431372549</v>
      </c>
      <c r="CU22">
        <v>353.21186274509802</v>
      </c>
      <c r="CV22">
        <v>456.30227124183</v>
      </c>
      <c r="CW22">
        <v>3601.3578431372498</v>
      </c>
      <c r="CX22">
        <v>809.96241830065401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</row>
    <row r="23" spans="1:112" x14ac:dyDescent="0.25">
      <c r="A23" t="s">
        <v>8</v>
      </c>
      <c r="B23" t="s">
        <v>143</v>
      </c>
      <c r="C23" t="s">
        <v>158</v>
      </c>
      <c r="D23" t="s">
        <v>160</v>
      </c>
      <c r="E23">
        <v>0</v>
      </c>
      <c r="F23">
        <v>0</v>
      </c>
      <c r="J23">
        <v>312</v>
      </c>
      <c r="K23">
        <v>16</v>
      </c>
      <c r="L23">
        <v>328</v>
      </c>
      <c r="M23">
        <v>312</v>
      </c>
      <c r="N23">
        <v>0</v>
      </c>
      <c r="O23">
        <v>312</v>
      </c>
      <c r="P23">
        <v>3</v>
      </c>
      <c r="Q23">
        <v>311</v>
      </c>
      <c r="R23">
        <v>1</v>
      </c>
      <c r="S23">
        <v>312</v>
      </c>
      <c r="T23">
        <v>862.91</v>
      </c>
      <c r="U23">
        <v>52.89</v>
      </c>
      <c r="V23">
        <v>915.8</v>
      </c>
      <c r="W23">
        <v>0</v>
      </c>
      <c r="X23">
        <v>0</v>
      </c>
      <c r="Y23">
        <v>0</v>
      </c>
      <c r="Z23">
        <v>194.54</v>
      </c>
      <c r="AA23">
        <v>1.72</v>
      </c>
      <c r="AB23">
        <v>196.26</v>
      </c>
      <c r="AC23">
        <v>0</v>
      </c>
      <c r="AD23">
        <v>0</v>
      </c>
      <c r="AE23">
        <v>56505</v>
      </c>
      <c r="AF23">
        <v>0</v>
      </c>
      <c r="AG23">
        <v>56717</v>
      </c>
      <c r="AH23">
        <v>-255</v>
      </c>
      <c r="AI23">
        <v>56462</v>
      </c>
      <c r="AJ23">
        <v>0</v>
      </c>
      <c r="AK23">
        <v>8807440.4800000004</v>
      </c>
      <c r="AL23">
        <v>6050719.3099999996</v>
      </c>
      <c r="AM23">
        <v>0</v>
      </c>
      <c r="AN23">
        <v>761151.21</v>
      </c>
      <c r="AO23">
        <v>15619311</v>
      </c>
      <c r="AP23">
        <v>0</v>
      </c>
      <c r="AQ23">
        <v>0</v>
      </c>
      <c r="AR23">
        <v>0</v>
      </c>
      <c r="AS23">
        <v>0</v>
      </c>
      <c r="AT23">
        <v>573377.9</v>
      </c>
      <c r="AU23">
        <v>9614.2000000000007</v>
      </c>
      <c r="AV23">
        <v>96610.75</v>
      </c>
      <c r="AW23">
        <v>0</v>
      </c>
      <c r="AX23">
        <v>35598.15</v>
      </c>
      <c r="AY23">
        <v>715201</v>
      </c>
      <c r="AZ23">
        <v>0</v>
      </c>
      <c r="BA23">
        <v>0</v>
      </c>
      <c r="BB23">
        <v>0</v>
      </c>
      <c r="BC23">
        <v>0</v>
      </c>
      <c r="BD23">
        <v>2583.61</v>
      </c>
      <c r="BE23">
        <v>64.900000000000006</v>
      </c>
      <c r="BF23">
        <v>630.84</v>
      </c>
      <c r="BG23">
        <v>0</v>
      </c>
      <c r="BH23">
        <v>160.65</v>
      </c>
      <c r="BI23">
        <v>3440</v>
      </c>
      <c r="BJ23">
        <v>582433.59</v>
      </c>
      <c r="BK23">
        <v>35437.5</v>
      </c>
      <c r="BL23">
        <v>5677.92</v>
      </c>
      <c r="BM23">
        <v>56554.63</v>
      </c>
      <c r="BN23">
        <v>0</v>
      </c>
      <c r="BO23">
        <v>22029.45</v>
      </c>
      <c r="BP23">
        <v>84262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84262</v>
      </c>
      <c r="CF23">
        <v>0</v>
      </c>
      <c r="CG23">
        <v>9384196.1500000004</v>
      </c>
      <c r="CH23">
        <v>6090144.5899999999</v>
      </c>
      <c r="CI23">
        <v>774559.26</v>
      </c>
      <c r="CJ23">
        <v>0</v>
      </c>
      <c r="CK23">
        <v>16248900</v>
      </c>
      <c r="CL23">
        <v>0</v>
      </c>
      <c r="CM23">
        <v>95.121951219512198</v>
      </c>
      <c r="CN23">
        <v>94.817073170731703</v>
      </c>
      <c r="CO23">
        <v>0.91463414634146301</v>
      </c>
      <c r="CP23">
        <v>18178.525641025601</v>
      </c>
      <c r="CQ23">
        <v>0</v>
      </c>
      <c r="CR23">
        <v>14.289908536585401</v>
      </c>
      <c r="CS23">
        <v>14.289908536585401</v>
      </c>
      <c r="CT23">
        <v>531.51920731707298</v>
      </c>
      <c r="CU23">
        <v>65.562774390243902</v>
      </c>
      <c r="CV23">
        <v>55.840945121951201</v>
      </c>
      <c r="CW23">
        <v>256.89634146341501</v>
      </c>
      <c r="CX23">
        <v>172.917682926829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</row>
    <row r="24" spans="1:112" x14ac:dyDescent="0.25">
      <c r="A24" t="s">
        <v>8</v>
      </c>
      <c r="B24" t="s">
        <v>143</v>
      </c>
      <c r="C24" t="s">
        <v>161</v>
      </c>
      <c r="D24" t="s">
        <v>162</v>
      </c>
      <c r="E24">
        <v>0</v>
      </c>
      <c r="F24">
        <v>0</v>
      </c>
      <c r="J24">
        <v>23</v>
      </c>
      <c r="K24">
        <v>138</v>
      </c>
      <c r="L24">
        <v>161</v>
      </c>
      <c r="M24">
        <v>23</v>
      </c>
      <c r="N24">
        <v>0</v>
      </c>
      <c r="O24">
        <v>23</v>
      </c>
      <c r="P24">
        <v>0</v>
      </c>
      <c r="Q24">
        <v>23</v>
      </c>
      <c r="R24">
        <v>0</v>
      </c>
      <c r="S24">
        <v>23</v>
      </c>
      <c r="T24">
        <v>57</v>
      </c>
      <c r="U24">
        <v>286</v>
      </c>
      <c r="V24">
        <v>343</v>
      </c>
      <c r="W24">
        <v>1</v>
      </c>
      <c r="X24">
        <v>0</v>
      </c>
      <c r="Y24">
        <v>1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3880</v>
      </c>
      <c r="AF24">
        <v>0</v>
      </c>
      <c r="AG24">
        <v>3880</v>
      </c>
      <c r="AH24">
        <v>0</v>
      </c>
      <c r="AI24">
        <v>3880</v>
      </c>
      <c r="AJ24">
        <v>0</v>
      </c>
      <c r="AK24">
        <v>-75578.45</v>
      </c>
      <c r="AL24">
        <v>9229.64</v>
      </c>
      <c r="AM24">
        <v>0</v>
      </c>
      <c r="AN24">
        <v>793.81</v>
      </c>
      <c r="AO24">
        <v>-65555</v>
      </c>
      <c r="AP24">
        <v>0</v>
      </c>
      <c r="AQ24">
        <v>0</v>
      </c>
      <c r="AR24">
        <v>0</v>
      </c>
      <c r="AS24">
        <v>0</v>
      </c>
      <c r="AT24">
        <v>59722.65</v>
      </c>
      <c r="AU24">
        <v>0</v>
      </c>
      <c r="AV24">
        <v>213.52</v>
      </c>
      <c r="AW24">
        <v>0</v>
      </c>
      <c r="AX24">
        <v>4015.83</v>
      </c>
      <c r="AY24">
        <v>63952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59722.65</v>
      </c>
      <c r="BK24">
        <v>4015.83</v>
      </c>
      <c r="BL24">
        <v>30666.57</v>
      </c>
      <c r="BM24">
        <v>6.53</v>
      </c>
      <c r="BN24">
        <v>0</v>
      </c>
      <c r="BO24">
        <v>2273.9</v>
      </c>
      <c r="BP24">
        <v>32947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32947</v>
      </c>
      <c r="CF24">
        <v>0</v>
      </c>
      <c r="CG24">
        <v>-46522.37</v>
      </c>
      <c r="CH24">
        <v>9436.6299999999992</v>
      </c>
      <c r="CI24">
        <v>2535.7399999999998</v>
      </c>
      <c r="CJ24">
        <v>0</v>
      </c>
      <c r="CK24">
        <v>-34550</v>
      </c>
      <c r="CL24">
        <v>0</v>
      </c>
      <c r="CM24">
        <v>14.285714285714301</v>
      </c>
      <c r="CN24">
        <v>14.285714285714301</v>
      </c>
      <c r="CO24">
        <v>0</v>
      </c>
      <c r="CP24">
        <v>16869.5652173913</v>
      </c>
      <c r="CQ24">
        <v>0</v>
      </c>
      <c r="CR24">
        <v>5.6740372670807497</v>
      </c>
      <c r="CS24">
        <v>5.6740372670807497</v>
      </c>
      <c r="CT24">
        <v>-565.62267080745301</v>
      </c>
      <c r="CU24">
        <v>7.7408695652173902</v>
      </c>
      <c r="CV24">
        <v>4.0660869565217403</v>
      </c>
      <c r="CW24">
        <v>204.63975155279499</v>
      </c>
      <c r="CX24">
        <v>24.099378881987601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</row>
    <row r="25" spans="1:112" x14ac:dyDescent="0.25">
      <c r="A25" t="s">
        <v>8</v>
      </c>
      <c r="B25" t="s">
        <v>143</v>
      </c>
      <c r="C25" t="s">
        <v>161</v>
      </c>
      <c r="D25" t="s">
        <v>163</v>
      </c>
      <c r="E25">
        <v>0</v>
      </c>
      <c r="F25">
        <v>0</v>
      </c>
      <c r="J25">
        <v>3</v>
      </c>
      <c r="K25">
        <v>32</v>
      </c>
      <c r="L25">
        <v>35</v>
      </c>
      <c r="M25">
        <v>3</v>
      </c>
      <c r="N25">
        <v>0</v>
      </c>
      <c r="O25">
        <v>3</v>
      </c>
      <c r="P25">
        <v>0</v>
      </c>
      <c r="Q25">
        <v>3</v>
      </c>
      <c r="R25">
        <v>0</v>
      </c>
      <c r="S25">
        <v>3</v>
      </c>
      <c r="T25">
        <v>4</v>
      </c>
      <c r="U25">
        <v>56</v>
      </c>
      <c r="V25">
        <v>60</v>
      </c>
      <c r="W25">
        <v>0</v>
      </c>
      <c r="X25">
        <v>0</v>
      </c>
      <c r="Y25">
        <v>0</v>
      </c>
      <c r="Z25">
        <v>0</v>
      </c>
      <c r="AA25">
        <v>5</v>
      </c>
      <c r="AB25">
        <v>5</v>
      </c>
      <c r="AC25">
        <v>0</v>
      </c>
      <c r="AD25">
        <v>0</v>
      </c>
      <c r="AE25">
        <v>261</v>
      </c>
      <c r="AF25">
        <v>0</v>
      </c>
      <c r="AG25">
        <v>261</v>
      </c>
      <c r="AH25">
        <v>0</v>
      </c>
      <c r="AI25">
        <v>261</v>
      </c>
      <c r="AJ25">
        <v>0</v>
      </c>
      <c r="AK25">
        <v>-11708.14</v>
      </c>
      <c r="AL25">
        <v>126.02</v>
      </c>
      <c r="AM25">
        <v>0</v>
      </c>
      <c r="AN25">
        <v>151.12</v>
      </c>
      <c r="AO25">
        <v>-11431</v>
      </c>
      <c r="AP25">
        <v>0</v>
      </c>
      <c r="AQ25">
        <v>0</v>
      </c>
      <c r="AR25">
        <v>0</v>
      </c>
      <c r="AS25">
        <v>0</v>
      </c>
      <c r="AT25">
        <v>3881.47</v>
      </c>
      <c r="AU25">
        <v>0</v>
      </c>
      <c r="AV25">
        <v>3.4</v>
      </c>
      <c r="AW25">
        <v>0</v>
      </c>
      <c r="AX25">
        <v>270.13</v>
      </c>
      <c r="AY25">
        <v>4155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3881.47</v>
      </c>
      <c r="BK25">
        <v>270.13</v>
      </c>
      <c r="BL25">
        <v>3283.92</v>
      </c>
      <c r="BM25">
        <v>1</v>
      </c>
      <c r="BN25">
        <v>0</v>
      </c>
      <c r="BO25">
        <v>239.08</v>
      </c>
      <c r="BP25">
        <v>3524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3524</v>
      </c>
      <c r="CF25">
        <v>0</v>
      </c>
      <c r="CG25">
        <v>-11110.59</v>
      </c>
      <c r="CH25">
        <v>128.41999999999999</v>
      </c>
      <c r="CI25">
        <v>182.17</v>
      </c>
      <c r="CJ25">
        <v>0</v>
      </c>
      <c r="CK25">
        <v>-10800</v>
      </c>
      <c r="CL25">
        <v>0</v>
      </c>
      <c r="CM25">
        <v>8.5714285714285694</v>
      </c>
      <c r="CN25">
        <v>8.5714285714285694</v>
      </c>
      <c r="CO25">
        <v>0</v>
      </c>
      <c r="CP25">
        <v>8700</v>
      </c>
      <c r="CQ25">
        <v>0</v>
      </c>
      <c r="CR25">
        <v>3.1782857142857099</v>
      </c>
      <c r="CS25">
        <v>3.1782857142857099</v>
      </c>
      <c r="CT25">
        <v>-110.77457142857099</v>
      </c>
      <c r="CU25">
        <v>6.9108571428571404</v>
      </c>
      <c r="CV25">
        <v>0.436</v>
      </c>
      <c r="CW25">
        <v>100.685714285714</v>
      </c>
      <c r="CX25">
        <v>7.45714285714286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</row>
    <row r="26" spans="1:112" x14ac:dyDescent="0.25">
      <c r="A26" s="9" t="s">
        <v>164</v>
      </c>
      <c r="B26" s="7"/>
      <c r="C26" s="7"/>
      <c r="D26" s="7"/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33545</v>
      </c>
      <c r="K26" s="9">
        <v>4517</v>
      </c>
      <c r="L26" s="9">
        <v>38062</v>
      </c>
      <c r="M26" s="9">
        <v>24086</v>
      </c>
      <c r="N26" s="9">
        <v>9457</v>
      </c>
      <c r="O26" s="9">
        <v>33545</v>
      </c>
      <c r="P26" s="9">
        <v>9523</v>
      </c>
      <c r="Q26" s="9">
        <v>33541</v>
      </c>
      <c r="R26" s="9">
        <v>4</v>
      </c>
      <c r="S26" s="9">
        <v>33545</v>
      </c>
      <c r="T26" s="9">
        <v>8033.97</v>
      </c>
      <c r="U26" s="9">
        <v>1183.6600000000001</v>
      </c>
      <c r="V26" s="9">
        <v>9217.6299999999992</v>
      </c>
      <c r="W26" s="9">
        <v>59361.83</v>
      </c>
      <c r="X26" s="9">
        <v>3083.51</v>
      </c>
      <c r="Y26" s="9">
        <v>62445.34</v>
      </c>
      <c r="Z26" s="9">
        <v>6085.26</v>
      </c>
      <c r="AA26" s="9">
        <v>1188.08</v>
      </c>
      <c r="AB26" s="9">
        <v>7273.34</v>
      </c>
      <c r="AC26" s="9">
        <v>0</v>
      </c>
      <c r="AD26" s="9">
        <v>7543614.5559999999</v>
      </c>
      <c r="AE26" s="9">
        <v>1623735.95</v>
      </c>
      <c r="AF26" s="9">
        <v>7650</v>
      </c>
      <c r="AG26" s="9">
        <v>9178038.5059999991</v>
      </c>
      <c r="AH26" s="9">
        <v>-17147</v>
      </c>
      <c r="AI26" s="9">
        <v>9160891.5059999991</v>
      </c>
      <c r="AJ26" s="9">
        <v>0</v>
      </c>
      <c r="AK26" s="9">
        <v>106621825.83</v>
      </c>
      <c r="AL26" s="9">
        <v>66433980.170000002</v>
      </c>
      <c r="AM26" s="9">
        <v>0</v>
      </c>
      <c r="AN26" s="9">
        <v>6878891</v>
      </c>
      <c r="AO26" s="9">
        <v>179934697</v>
      </c>
      <c r="AP26" s="9">
        <v>44849312.130000003</v>
      </c>
      <c r="AQ26" s="9">
        <v>53</v>
      </c>
      <c r="AR26" s="9">
        <v>633.24</v>
      </c>
      <c r="AS26" s="9">
        <v>44859847.369999997</v>
      </c>
      <c r="AT26" s="9">
        <v>15744878.18</v>
      </c>
      <c r="AU26" s="9">
        <v>323725.19</v>
      </c>
      <c r="AV26" s="9">
        <v>1217170.8999999999</v>
      </c>
      <c r="AW26" s="9">
        <v>0</v>
      </c>
      <c r="AX26" s="9">
        <v>893480.46</v>
      </c>
      <c r="AY26" s="9">
        <v>18169358.73</v>
      </c>
      <c r="AZ26" s="9">
        <v>0</v>
      </c>
      <c r="BA26" s="9">
        <v>0</v>
      </c>
      <c r="BB26" s="9">
        <v>0</v>
      </c>
      <c r="BC26" s="9">
        <v>0</v>
      </c>
      <c r="BD26" s="9">
        <v>114335.9</v>
      </c>
      <c r="BE26" s="9">
        <v>111.3</v>
      </c>
      <c r="BF26" s="9">
        <v>1063.04</v>
      </c>
      <c r="BG26" s="9">
        <v>0</v>
      </c>
      <c r="BH26" s="9">
        <v>9246.09</v>
      </c>
      <c r="BI26" s="9">
        <v>124756.33</v>
      </c>
      <c r="BJ26" s="9">
        <v>60831607.719999999</v>
      </c>
      <c r="BK26" s="9">
        <v>884234.37</v>
      </c>
      <c r="BL26" s="9">
        <v>4689859.12</v>
      </c>
      <c r="BM26" s="9">
        <v>1274569.32</v>
      </c>
      <c r="BN26" s="9">
        <v>0</v>
      </c>
      <c r="BO26" s="9">
        <v>1332473.43</v>
      </c>
      <c r="BP26" s="9">
        <v>7296901.8700000001</v>
      </c>
      <c r="BQ26" s="9">
        <v>51023648.203000002</v>
      </c>
      <c r="BR26" s="9">
        <v>0</v>
      </c>
      <c r="BS26" s="9">
        <v>275280.48</v>
      </c>
      <c r="BT26" s="9">
        <v>51298928.682999998</v>
      </c>
      <c r="BU26" s="9">
        <v>0</v>
      </c>
      <c r="BV26" s="9">
        <v>0</v>
      </c>
      <c r="BW26" s="9">
        <v>0</v>
      </c>
      <c r="BX26" s="9">
        <v>0</v>
      </c>
      <c r="BY26" s="9">
        <v>0</v>
      </c>
      <c r="BZ26" s="9">
        <v>0</v>
      </c>
      <c r="CA26" s="9">
        <v>0</v>
      </c>
      <c r="CB26" s="9">
        <v>0</v>
      </c>
      <c r="CC26" s="9">
        <v>0</v>
      </c>
      <c r="CD26" s="9">
        <v>0</v>
      </c>
      <c r="CE26" s="9">
        <v>58595830.553000003</v>
      </c>
      <c r="CF26" s="9">
        <v>0</v>
      </c>
      <c r="CG26" s="9">
        <v>111739926.227</v>
      </c>
      <c r="CH26" s="9">
        <v>66376153.530000001</v>
      </c>
      <c r="CI26" s="9">
        <v>6155371.46</v>
      </c>
      <c r="CJ26" s="9">
        <v>0</v>
      </c>
      <c r="CK26" s="9">
        <v>184271450.38999999</v>
      </c>
      <c r="CL26" s="9">
        <v>0</v>
      </c>
      <c r="CM26" s="9">
        <v>1145.9196994860099</v>
      </c>
      <c r="CN26" s="9">
        <v>1145.6033179286601</v>
      </c>
      <c r="CO26" s="9">
        <v>102.13704571157101</v>
      </c>
      <c r="CP26" s="9">
        <v>4718844.7780424403</v>
      </c>
      <c r="CQ26" s="9">
        <v>79767.522004864106</v>
      </c>
      <c r="CR26" s="9">
        <v>13074.340895805501</v>
      </c>
      <c r="CS26" s="9">
        <v>12801.942443809399</v>
      </c>
      <c r="CT26" s="9">
        <v>32401.641672512698</v>
      </c>
      <c r="CU26" s="9">
        <v>1057.3944234268899</v>
      </c>
      <c r="CV26" s="9">
        <v>797.48457552606203</v>
      </c>
      <c r="CW26" s="9">
        <v>545355.45059648203</v>
      </c>
      <c r="CX26" s="9">
        <v>47404.837207612502</v>
      </c>
      <c r="CY26" s="9">
        <v>0</v>
      </c>
      <c r="CZ26" s="9">
        <v>0</v>
      </c>
      <c r="DA26" s="9">
        <v>0</v>
      </c>
      <c r="DB26" s="9">
        <v>0</v>
      </c>
      <c r="DC26" s="9">
        <v>0</v>
      </c>
      <c r="DD26" s="9">
        <v>0</v>
      </c>
      <c r="DE26" s="9">
        <v>0</v>
      </c>
      <c r="DF26" s="9">
        <v>0</v>
      </c>
      <c r="DG26" s="9">
        <v>0</v>
      </c>
      <c r="DH26" s="9">
        <v>0</v>
      </c>
    </row>
    <row r="28" spans="1:112" x14ac:dyDescent="0.25">
      <c r="AY28">
        <f>+AS26+AY26</f>
        <v>63029206.099999994</v>
      </c>
      <c r="BA28">
        <f>+AY28-BI26</f>
        <v>62904449.769999996</v>
      </c>
      <c r="BP28">
        <f>+BP26+BT26</f>
        <v>58595830.552999996</v>
      </c>
    </row>
    <row r="29" spans="1:112" x14ac:dyDescent="0.25">
      <c r="BJ29">
        <f>+BJ26+BK26</f>
        <v>61715842.089999996</v>
      </c>
    </row>
    <row r="30" spans="1:112" x14ac:dyDescent="0.25">
      <c r="BJ30">
        <f>+BA28-BJ29</f>
        <v>1188607.6799999997</v>
      </c>
      <c r="BK30">
        <v>61715842.090000004</v>
      </c>
    </row>
  </sheetData>
  <mergeCells count="37">
    <mergeCell ref="DA6"/>
    <mergeCell ref="DB6"/>
    <mergeCell ref="AZ8:BC8"/>
    <mergeCell ref="BD8:BI8"/>
    <mergeCell ref="BJ8"/>
    <mergeCell ref="BK8"/>
    <mergeCell ref="CM8:DH8"/>
    <mergeCell ref="BZ8:CD8"/>
    <mergeCell ref="BQ8:BT8"/>
    <mergeCell ref="BU8"/>
    <mergeCell ref="BV8"/>
    <mergeCell ref="BW8:BY8"/>
    <mergeCell ref="CE8"/>
    <mergeCell ref="CF8"/>
    <mergeCell ref="CG8:CL8"/>
    <mergeCell ref="T8:V8"/>
    <mergeCell ref="W8:Y8"/>
    <mergeCell ref="Z8:AB8"/>
    <mergeCell ref="AT8:AY8"/>
    <mergeCell ref="AK8:AO8"/>
    <mergeCell ref="AP8:AS8"/>
    <mergeCell ref="A1:DH1"/>
    <mergeCell ref="A2:DH2"/>
    <mergeCell ref="A3:DH3"/>
    <mergeCell ref="BL8:BP8"/>
    <mergeCell ref="AC8:AJ8"/>
    <mergeCell ref="B4"/>
    <mergeCell ref="C4"/>
    <mergeCell ref="B5"/>
    <mergeCell ref="C5"/>
    <mergeCell ref="A8:D8"/>
    <mergeCell ref="E8:F8"/>
    <mergeCell ref="G8:I8"/>
    <mergeCell ref="J8:L8"/>
    <mergeCell ref="M8:O8"/>
    <mergeCell ref="P8"/>
    <mergeCell ref="Q8:S8"/>
  </mergeCells>
  <pageMargins left="0.75" right="0.75" top="0.75" bottom="0.5" header="0.5" footer="0.7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D5E9E-540D-4CF0-9E2F-E3DB03962B0E}">
  <dimension ref="A1:AD20"/>
  <sheetViews>
    <sheetView workbookViewId="0">
      <selection activeCell="AD16" sqref="A16:AD16"/>
    </sheetView>
  </sheetViews>
  <sheetFormatPr defaultRowHeight="15" x14ac:dyDescent="0.25"/>
  <cols>
    <col min="1" max="1" width="6.140625" customWidth="1"/>
    <col min="2" max="2" width="9.28515625" bestFit="1" customWidth="1"/>
    <col min="3" max="3" width="8.42578125" customWidth="1"/>
    <col min="4" max="4" width="7.5703125" customWidth="1"/>
    <col min="5" max="5" width="9.140625" bestFit="1" customWidth="1"/>
    <col min="6" max="6" width="6.85546875" customWidth="1"/>
    <col min="7" max="7" width="7.28515625" customWidth="1"/>
    <col min="8" max="8" width="4.140625" customWidth="1"/>
    <col min="9" max="9" width="7.42578125" bestFit="1" customWidth="1"/>
    <col min="10" max="10" width="9.140625" bestFit="1" customWidth="1"/>
    <col min="11" max="11" width="10.140625" bestFit="1" customWidth="1"/>
    <col min="12" max="12" width="9.140625" bestFit="1" customWidth="1"/>
    <col min="13" max="15" width="13.7109375" bestFit="1" customWidth="1"/>
    <col min="16" max="16" width="12.42578125" bestFit="1" customWidth="1"/>
    <col min="17" max="17" width="11.28515625" bestFit="1" customWidth="1"/>
    <col min="18" max="18" width="13.7109375" bestFit="1" customWidth="1"/>
    <col min="19" max="19" width="11.28515625" bestFit="1" customWidth="1"/>
    <col min="20" max="21" width="13.7109375" bestFit="1" customWidth="1"/>
    <col min="22" max="23" width="12.42578125" bestFit="1" customWidth="1"/>
    <col min="24" max="24" width="13.7109375" bestFit="1" customWidth="1"/>
    <col min="25" max="25" width="14.42578125" bestFit="1" customWidth="1"/>
    <col min="26" max="26" width="13.7109375" bestFit="1" customWidth="1"/>
    <col min="27" max="27" width="12.42578125" bestFit="1" customWidth="1"/>
    <col min="28" max="28" width="14.42578125" bestFit="1" customWidth="1"/>
    <col min="29" max="29" width="12.7109375" bestFit="1" customWidth="1"/>
    <col min="30" max="30" width="9.140625" style="16"/>
  </cols>
  <sheetData>
    <row r="1" spans="1:30" ht="15.75" x14ac:dyDescent="0.3">
      <c r="A1" s="12">
        <v>3</v>
      </c>
      <c r="B1" s="12">
        <v>4</v>
      </c>
      <c r="C1" s="12">
        <v>10</v>
      </c>
      <c r="D1" s="12">
        <v>11</v>
      </c>
      <c r="E1" s="12">
        <v>12</v>
      </c>
      <c r="F1" s="12">
        <v>16</v>
      </c>
      <c r="G1" s="12">
        <v>17</v>
      </c>
      <c r="H1" s="12">
        <v>18</v>
      </c>
      <c r="I1" s="12">
        <v>19</v>
      </c>
      <c r="J1" s="12">
        <v>22</v>
      </c>
      <c r="K1" s="12">
        <v>25</v>
      </c>
      <c r="L1" s="12">
        <v>28</v>
      </c>
      <c r="M1" s="12">
        <v>35</v>
      </c>
      <c r="N1" s="12">
        <v>37</v>
      </c>
      <c r="O1" s="12">
        <v>38</v>
      </c>
      <c r="P1" s="12">
        <v>40</v>
      </c>
      <c r="Q1" s="12">
        <v>41</v>
      </c>
      <c r="R1" s="12">
        <v>62</v>
      </c>
      <c r="S1" s="12">
        <v>63</v>
      </c>
      <c r="T1" s="12"/>
      <c r="U1" s="12">
        <v>64</v>
      </c>
      <c r="V1" s="12">
        <v>65</v>
      </c>
      <c r="W1" s="12">
        <v>67</v>
      </c>
      <c r="X1" s="12">
        <v>83</v>
      </c>
      <c r="Y1" s="12">
        <v>85</v>
      </c>
      <c r="Z1" s="12">
        <v>86</v>
      </c>
      <c r="AA1" s="12">
        <v>87</v>
      </c>
      <c r="AB1" s="12">
        <v>89</v>
      </c>
    </row>
    <row r="2" spans="1:30" s="11" customFormat="1" ht="69.75" customHeight="1" x14ac:dyDescent="0.25">
      <c r="A2" s="14" t="s">
        <v>27</v>
      </c>
      <c r="B2" s="14" t="s">
        <v>28</v>
      </c>
      <c r="C2" s="14" t="s">
        <v>10</v>
      </c>
      <c r="D2" s="14"/>
      <c r="E2" s="14"/>
      <c r="F2" s="14" t="s">
        <v>176</v>
      </c>
      <c r="G2" s="14" t="s">
        <v>175</v>
      </c>
      <c r="H2" s="14" t="s">
        <v>174</v>
      </c>
      <c r="I2" s="14" t="s">
        <v>173</v>
      </c>
      <c r="J2" s="14" t="s">
        <v>11</v>
      </c>
      <c r="K2" s="14" t="s">
        <v>12</v>
      </c>
      <c r="L2" s="14" t="s">
        <v>13</v>
      </c>
      <c r="M2" s="14" t="s">
        <v>14</v>
      </c>
      <c r="N2" s="14" t="s">
        <v>15</v>
      </c>
      <c r="O2" s="14"/>
      <c r="P2" s="14"/>
      <c r="Q2" s="14"/>
      <c r="R2" s="14" t="s">
        <v>169</v>
      </c>
      <c r="S2" s="14"/>
      <c r="T2" s="14"/>
      <c r="U2" s="14" t="s">
        <v>20</v>
      </c>
      <c r="V2" s="14"/>
      <c r="W2" s="14"/>
      <c r="X2" s="14" t="s">
        <v>168</v>
      </c>
      <c r="Y2" s="14" t="s">
        <v>165</v>
      </c>
      <c r="Z2" s="14"/>
      <c r="AA2" s="14"/>
      <c r="AB2" s="14"/>
      <c r="AD2" s="17"/>
    </row>
    <row r="3" spans="1:30" s="11" customFormat="1" ht="55.5" customHeight="1" x14ac:dyDescent="0.25">
      <c r="A3" s="14"/>
      <c r="B3" s="14"/>
      <c r="C3" s="13" t="s">
        <v>34</v>
      </c>
      <c r="D3" s="13" t="s">
        <v>35</v>
      </c>
      <c r="E3" s="13" t="s">
        <v>36</v>
      </c>
      <c r="F3" s="14"/>
      <c r="G3" s="14"/>
      <c r="H3" s="14" t="s">
        <v>174</v>
      </c>
      <c r="I3" s="14" t="s">
        <v>173</v>
      </c>
      <c r="J3" s="14"/>
      <c r="K3" s="14" t="s">
        <v>49</v>
      </c>
      <c r="L3" s="14" t="s">
        <v>52</v>
      </c>
      <c r="M3" s="14"/>
      <c r="N3" s="13" t="s">
        <v>61</v>
      </c>
      <c r="O3" s="13" t="s">
        <v>166</v>
      </c>
      <c r="P3" s="13" t="s">
        <v>64</v>
      </c>
      <c r="Q3" s="13" t="s">
        <v>164</v>
      </c>
      <c r="R3" s="13" t="s">
        <v>170</v>
      </c>
      <c r="S3" s="13" t="s">
        <v>171</v>
      </c>
      <c r="T3" s="13" t="s">
        <v>172</v>
      </c>
      <c r="U3" s="13" t="s">
        <v>88</v>
      </c>
      <c r="V3" s="13" t="s">
        <v>166</v>
      </c>
      <c r="W3" s="13" t="s">
        <v>91</v>
      </c>
      <c r="X3" s="14"/>
      <c r="Y3" s="13" t="s">
        <v>61</v>
      </c>
      <c r="Z3" s="13" t="s">
        <v>166</v>
      </c>
      <c r="AA3" s="13" t="s">
        <v>167</v>
      </c>
      <c r="AB3" s="13" t="s">
        <v>164</v>
      </c>
      <c r="AD3" s="17" t="s">
        <v>177</v>
      </c>
    </row>
    <row r="4" spans="1:30" ht="15.75" x14ac:dyDescent="0.3">
      <c r="A4" s="12" t="s">
        <v>138</v>
      </c>
      <c r="B4" s="12" t="s">
        <v>139</v>
      </c>
      <c r="C4" s="12">
        <v>4</v>
      </c>
      <c r="D4" s="12">
        <v>0</v>
      </c>
      <c r="E4" s="12">
        <v>4</v>
      </c>
      <c r="F4" s="12">
        <v>0</v>
      </c>
      <c r="G4" s="12">
        <v>4</v>
      </c>
      <c r="H4" s="12">
        <v>0</v>
      </c>
      <c r="I4" s="12">
        <v>4</v>
      </c>
      <c r="J4" s="12">
        <v>0</v>
      </c>
      <c r="K4" s="12">
        <v>0</v>
      </c>
      <c r="L4" s="12">
        <v>2450</v>
      </c>
      <c r="M4" s="12">
        <v>170000</v>
      </c>
      <c r="N4" s="12">
        <v>116436.45</v>
      </c>
      <c r="O4" s="12">
        <v>343.55</v>
      </c>
      <c r="P4" s="12">
        <v>0</v>
      </c>
      <c r="Q4" s="12">
        <v>116780</v>
      </c>
      <c r="R4" s="12">
        <v>2028408.19</v>
      </c>
      <c r="S4" s="12">
        <v>102403.35</v>
      </c>
      <c r="T4" s="12">
        <f>+R4+S4</f>
        <v>2130811.54</v>
      </c>
      <c r="U4" s="12">
        <v>2038050.63</v>
      </c>
      <c r="V4" s="12">
        <v>4534.0200000000004</v>
      </c>
      <c r="W4" s="12">
        <v>102403.35</v>
      </c>
      <c r="X4" s="12">
        <v>2144988</v>
      </c>
      <c r="Y4" s="12">
        <v>106794.01</v>
      </c>
      <c r="Z4" s="12">
        <v>620.99</v>
      </c>
      <c r="AA4" s="12">
        <v>0</v>
      </c>
      <c r="AB4" s="12">
        <v>107415</v>
      </c>
      <c r="AC4">
        <f>+Q4+T4-X4</f>
        <v>102603.54000000004</v>
      </c>
      <c r="AD4" s="16">
        <f>+AB4-AC4</f>
        <v>4811.4599999999627</v>
      </c>
    </row>
    <row r="5" spans="1:30" ht="15.75" x14ac:dyDescent="0.3">
      <c r="A5" s="12" t="s">
        <v>138</v>
      </c>
      <c r="B5" s="12" t="s">
        <v>140</v>
      </c>
      <c r="C5" s="12">
        <v>2</v>
      </c>
      <c r="D5" s="12">
        <v>0</v>
      </c>
      <c r="E5" s="12">
        <v>2</v>
      </c>
      <c r="F5" s="12">
        <v>0</v>
      </c>
      <c r="G5" s="12">
        <v>2</v>
      </c>
      <c r="H5" s="12">
        <v>0</v>
      </c>
      <c r="I5" s="12">
        <v>2</v>
      </c>
      <c r="J5" s="12">
        <v>0</v>
      </c>
      <c r="K5" s="12">
        <v>0</v>
      </c>
      <c r="L5" s="12">
        <v>120</v>
      </c>
      <c r="M5" s="12">
        <v>5215</v>
      </c>
      <c r="N5" s="12">
        <v>93872.79</v>
      </c>
      <c r="O5" s="12">
        <v>300</v>
      </c>
      <c r="P5" s="12">
        <v>4287.21</v>
      </c>
      <c r="Q5" s="12">
        <v>98460</v>
      </c>
      <c r="R5" s="12">
        <v>72386.33</v>
      </c>
      <c r="S5" s="12">
        <v>3332.39</v>
      </c>
      <c r="T5" s="12">
        <f t="shared" ref="T5:T19" si="0">+R5+S5</f>
        <v>75718.720000000001</v>
      </c>
      <c r="U5" s="12">
        <v>0</v>
      </c>
      <c r="V5" s="12">
        <v>0</v>
      </c>
      <c r="W5" s="12">
        <v>0</v>
      </c>
      <c r="X5" s="12">
        <v>0</v>
      </c>
      <c r="Y5" s="12">
        <v>166259.12</v>
      </c>
      <c r="Z5" s="12">
        <v>906.28</v>
      </c>
      <c r="AA5" s="12">
        <v>7619.6</v>
      </c>
      <c r="AB5" s="12">
        <v>174785</v>
      </c>
      <c r="AC5">
        <f t="shared" ref="AC5:AC20" si="1">+Q5+T5-X5</f>
        <v>174178.72</v>
      </c>
      <c r="AD5" s="16">
        <f t="shared" ref="AD5:AD20" si="2">+AB5-AC5</f>
        <v>606.27999999999884</v>
      </c>
    </row>
    <row r="6" spans="1:30" ht="15.75" x14ac:dyDescent="0.3">
      <c r="A6" s="12" t="s">
        <v>141</v>
      </c>
      <c r="B6" s="12" t="s">
        <v>142</v>
      </c>
      <c r="C6" s="12">
        <v>0</v>
      </c>
      <c r="D6" s="12">
        <v>1</v>
      </c>
      <c r="E6" s="12">
        <v>1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1128</v>
      </c>
      <c r="L6" s="12">
        <v>990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f t="shared" si="0"/>
        <v>0</v>
      </c>
      <c r="U6" s="12">
        <v>0</v>
      </c>
      <c r="V6" s="12">
        <v>0</v>
      </c>
      <c r="W6" s="12">
        <v>0</v>
      </c>
      <c r="X6" s="12">
        <v>0</v>
      </c>
      <c r="Y6" s="12">
        <v>0</v>
      </c>
      <c r="Z6" s="12">
        <v>0</v>
      </c>
      <c r="AA6" s="12">
        <v>0</v>
      </c>
      <c r="AB6" s="12">
        <v>0</v>
      </c>
      <c r="AC6">
        <f t="shared" si="1"/>
        <v>0</v>
      </c>
      <c r="AD6" s="16">
        <f t="shared" si="2"/>
        <v>0</v>
      </c>
    </row>
    <row r="7" spans="1:30" ht="15.75" x14ac:dyDescent="0.3">
      <c r="A7" s="12" t="s">
        <v>144</v>
      </c>
      <c r="B7" s="12" t="s">
        <v>145</v>
      </c>
      <c r="C7" s="12">
        <v>22228</v>
      </c>
      <c r="D7" s="12">
        <v>3851</v>
      </c>
      <c r="E7" s="12">
        <v>26079</v>
      </c>
      <c r="F7" s="12">
        <v>56</v>
      </c>
      <c r="G7" s="12">
        <v>22225</v>
      </c>
      <c r="H7" s="12">
        <v>3</v>
      </c>
      <c r="I7" s="12">
        <v>22228</v>
      </c>
      <c r="J7" s="12">
        <v>6417.42</v>
      </c>
      <c r="K7" s="12">
        <v>13.5</v>
      </c>
      <c r="L7" s="12">
        <v>2451.92</v>
      </c>
      <c r="M7" s="12">
        <v>694400.8</v>
      </c>
      <c r="N7" s="12">
        <v>44461423.950000003</v>
      </c>
      <c r="O7" s="12">
        <v>37656417.420000002</v>
      </c>
      <c r="P7" s="12">
        <v>4080930.63</v>
      </c>
      <c r="Q7" s="12">
        <v>86198772</v>
      </c>
      <c r="R7" s="12">
        <v>7314949.1900000004</v>
      </c>
      <c r="S7" s="12">
        <v>368735.27</v>
      </c>
      <c r="T7" s="12">
        <f t="shared" si="0"/>
        <v>7683684.4600000009</v>
      </c>
      <c r="U7" s="12">
        <v>6821466.7999999998</v>
      </c>
      <c r="V7" s="12">
        <v>88964.39</v>
      </c>
      <c r="W7" s="12">
        <v>362509.73</v>
      </c>
      <c r="X7" s="12">
        <v>7272940.9199999999</v>
      </c>
      <c r="Y7" s="12">
        <v>44954906.340000004</v>
      </c>
      <c r="Z7" s="12">
        <v>38013159.789999999</v>
      </c>
      <c r="AA7" s="12">
        <v>4087156.17</v>
      </c>
      <c r="AB7" s="12">
        <v>87055222.299999997</v>
      </c>
      <c r="AC7">
        <f t="shared" si="1"/>
        <v>86609515.540000007</v>
      </c>
      <c r="AD7" s="16">
        <f t="shared" si="2"/>
        <v>445706.75999999046</v>
      </c>
    </row>
    <row r="8" spans="1:30" ht="15.75" x14ac:dyDescent="0.3">
      <c r="A8" s="12" t="s">
        <v>146</v>
      </c>
      <c r="B8" s="12" t="s">
        <v>147</v>
      </c>
      <c r="C8" s="12">
        <v>15</v>
      </c>
      <c r="D8" s="12">
        <v>3</v>
      </c>
      <c r="E8" s="12">
        <v>18</v>
      </c>
      <c r="F8" s="12">
        <v>0</v>
      </c>
      <c r="G8" s="12">
        <v>15</v>
      </c>
      <c r="H8" s="12">
        <v>0</v>
      </c>
      <c r="I8" s="12">
        <v>15</v>
      </c>
      <c r="J8" s="12">
        <v>44.28</v>
      </c>
      <c r="K8" s="12">
        <v>5</v>
      </c>
      <c r="L8" s="12">
        <v>0</v>
      </c>
      <c r="M8" s="12">
        <v>2848</v>
      </c>
      <c r="N8" s="12">
        <v>2124.54</v>
      </c>
      <c r="O8" s="12">
        <v>36.659999999999997</v>
      </c>
      <c r="P8" s="12">
        <v>9.8000000000000007</v>
      </c>
      <c r="Q8" s="12">
        <v>2171</v>
      </c>
      <c r="R8" s="12">
        <v>27827.919999999998</v>
      </c>
      <c r="S8" s="12">
        <v>1858.35</v>
      </c>
      <c r="T8" s="12">
        <f t="shared" si="0"/>
        <v>29686.269999999997</v>
      </c>
      <c r="U8" s="12">
        <v>22021.87</v>
      </c>
      <c r="V8" s="12">
        <v>18.34</v>
      </c>
      <c r="W8" s="12">
        <v>1560.79</v>
      </c>
      <c r="X8" s="12">
        <v>23601</v>
      </c>
      <c r="Y8" s="12">
        <v>7930.59</v>
      </c>
      <c r="Z8" s="12">
        <v>72.05</v>
      </c>
      <c r="AA8" s="12">
        <v>307.36</v>
      </c>
      <c r="AB8" s="12">
        <v>8310</v>
      </c>
      <c r="AC8">
        <f t="shared" si="1"/>
        <v>8256.2699999999968</v>
      </c>
      <c r="AD8" s="16">
        <f t="shared" si="2"/>
        <v>53.730000000003201</v>
      </c>
    </row>
    <row r="9" spans="1:30" ht="15.75" x14ac:dyDescent="0.3">
      <c r="A9" s="12" t="s">
        <v>148</v>
      </c>
      <c r="B9" s="12" t="s">
        <v>149</v>
      </c>
      <c r="C9" s="12">
        <v>1</v>
      </c>
      <c r="D9" s="12">
        <v>0</v>
      </c>
      <c r="E9" s="12">
        <v>1</v>
      </c>
      <c r="F9" s="12">
        <v>0</v>
      </c>
      <c r="G9" s="12">
        <v>1</v>
      </c>
      <c r="H9" s="12">
        <v>0</v>
      </c>
      <c r="I9" s="12">
        <v>1</v>
      </c>
      <c r="J9" s="12">
        <v>1</v>
      </c>
      <c r="K9" s="12">
        <v>0</v>
      </c>
      <c r="L9" s="12">
        <v>0</v>
      </c>
      <c r="M9" s="12">
        <v>1</v>
      </c>
      <c r="N9" s="12">
        <v>209.53</v>
      </c>
      <c r="O9" s="12">
        <v>3.47</v>
      </c>
      <c r="P9" s="12">
        <v>0</v>
      </c>
      <c r="Q9" s="12">
        <v>213</v>
      </c>
      <c r="R9" s="12">
        <v>228.16</v>
      </c>
      <c r="S9" s="12">
        <v>0.72</v>
      </c>
      <c r="T9" s="12">
        <f t="shared" si="0"/>
        <v>228.88</v>
      </c>
      <c r="U9" s="12">
        <v>0</v>
      </c>
      <c r="V9" s="12">
        <v>0</v>
      </c>
      <c r="W9" s="12">
        <v>0</v>
      </c>
      <c r="X9" s="12">
        <v>0</v>
      </c>
      <c r="Y9" s="12">
        <v>437.69</v>
      </c>
      <c r="Z9" s="12">
        <v>4.59</v>
      </c>
      <c r="AA9" s="12">
        <v>0.72</v>
      </c>
      <c r="AB9" s="12">
        <v>443</v>
      </c>
      <c r="AC9">
        <f t="shared" si="1"/>
        <v>441.88</v>
      </c>
      <c r="AD9" s="16">
        <f t="shared" si="2"/>
        <v>1.1200000000000045</v>
      </c>
    </row>
    <row r="10" spans="1:30" ht="15.75" x14ac:dyDescent="0.3">
      <c r="A10" s="12" t="s">
        <v>148</v>
      </c>
      <c r="B10" s="12" t="s">
        <v>150</v>
      </c>
      <c r="C10" s="12">
        <v>709</v>
      </c>
      <c r="D10" s="12">
        <v>187</v>
      </c>
      <c r="E10" s="12">
        <v>896</v>
      </c>
      <c r="F10" s="12">
        <v>1</v>
      </c>
      <c r="G10" s="12">
        <v>709</v>
      </c>
      <c r="H10" s="12">
        <v>0</v>
      </c>
      <c r="I10" s="12">
        <v>709</v>
      </c>
      <c r="J10" s="12">
        <v>1425.99</v>
      </c>
      <c r="K10" s="12">
        <v>0.01</v>
      </c>
      <c r="L10" s="12">
        <v>22.8</v>
      </c>
      <c r="M10" s="12">
        <v>124810</v>
      </c>
      <c r="N10" s="12">
        <v>460337.42</v>
      </c>
      <c r="O10" s="12">
        <v>29666.400000000001</v>
      </c>
      <c r="P10" s="12">
        <v>17417.18</v>
      </c>
      <c r="Q10" s="12">
        <v>507421</v>
      </c>
      <c r="R10" s="12">
        <v>1334616.8700000001</v>
      </c>
      <c r="S10" s="12">
        <v>87828.479999999996</v>
      </c>
      <c r="T10" s="12">
        <f t="shared" si="0"/>
        <v>1422445.35</v>
      </c>
      <c r="U10" s="12">
        <v>1302404.94</v>
      </c>
      <c r="V10" s="12">
        <v>3196.86</v>
      </c>
      <c r="W10" s="12">
        <v>84264.11</v>
      </c>
      <c r="X10" s="12">
        <v>1389865.91</v>
      </c>
      <c r="Y10" s="12">
        <v>492549.35</v>
      </c>
      <c r="Z10" s="12">
        <v>31236.19</v>
      </c>
      <c r="AA10" s="12">
        <v>20981.55</v>
      </c>
      <c r="AB10" s="12">
        <v>544767.09</v>
      </c>
      <c r="AC10">
        <f t="shared" si="1"/>
        <v>540000.44000000018</v>
      </c>
      <c r="AD10" s="16">
        <f t="shared" si="2"/>
        <v>4766.6499999997905</v>
      </c>
    </row>
    <row r="11" spans="1:30" ht="15.75" x14ac:dyDescent="0.3">
      <c r="A11" s="12" t="s">
        <v>148</v>
      </c>
      <c r="B11" s="12" t="s">
        <v>151</v>
      </c>
      <c r="C11" s="12">
        <v>1</v>
      </c>
      <c r="D11" s="12">
        <v>0</v>
      </c>
      <c r="E11" s="12">
        <v>1</v>
      </c>
      <c r="F11" s="12">
        <v>0</v>
      </c>
      <c r="G11" s="12">
        <v>1</v>
      </c>
      <c r="H11" s="12">
        <v>0</v>
      </c>
      <c r="I11" s="12">
        <v>1</v>
      </c>
      <c r="J11" s="12">
        <v>0.46</v>
      </c>
      <c r="K11" s="12">
        <v>0</v>
      </c>
      <c r="L11" s="12">
        <v>0</v>
      </c>
      <c r="M11" s="12">
        <v>6</v>
      </c>
      <c r="N11" s="12">
        <v>0</v>
      </c>
      <c r="O11" s="12">
        <v>0</v>
      </c>
      <c r="P11" s="12">
        <v>0</v>
      </c>
      <c r="Q11" s="12">
        <v>0</v>
      </c>
      <c r="R11" s="12">
        <v>263.86</v>
      </c>
      <c r="S11" s="12">
        <v>4.32</v>
      </c>
      <c r="T11" s="12">
        <f t="shared" si="0"/>
        <v>268.18</v>
      </c>
      <c r="U11" s="12">
        <v>259.86</v>
      </c>
      <c r="V11" s="12">
        <v>0</v>
      </c>
      <c r="W11" s="12">
        <v>4.32</v>
      </c>
      <c r="X11" s="12">
        <v>264.18</v>
      </c>
      <c r="Y11" s="12">
        <v>4</v>
      </c>
      <c r="Z11" s="12">
        <v>0</v>
      </c>
      <c r="AA11" s="12">
        <v>0</v>
      </c>
      <c r="AB11" s="12">
        <v>4</v>
      </c>
      <c r="AC11">
        <f t="shared" si="1"/>
        <v>4</v>
      </c>
      <c r="AD11" s="16">
        <f t="shared" si="2"/>
        <v>0</v>
      </c>
    </row>
    <row r="12" spans="1:30" ht="15.75" x14ac:dyDescent="0.3">
      <c r="A12" s="12" t="s">
        <v>148</v>
      </c>
      <c r="B12" s="12" t="s">
        <v>152</v>
      </c>
      <c r="C12" s="12">
        <v>3</v>
      </c>
      <c r="D12" s="12">
        <v>0</v>
      </c>
      <c r="E12" s="12">
        <v>3</v>
      </c>
      <c r="F12" s="12">
        <v>0</v>
      </c>
      <c r="G12" s="12">
        <v>3</v>
      </c>
      <c r="H12" s="12">
        <v>0</v>
      </c>
      <c r="I12" s="12">
        <v>3</v>
      </c>
      <c r="J12" s="12">
        <v>3</v>
      </c>
      <c r="K12" s="12">
        <v>0</v>
      </c>
      <c r="L12" s="12">
        <v>0</v>
      </c>
      <c r="M12" s="12">
        <v>23</v>
      </c>
      <c r="N12" s="12">
        <v>656.74</v>
      </c>
      <c r="O12" s="12">
        <v>1.25</v>
      </c>
      <c r="P12" s="12">
        <v>17.010000000000002</v>
      </c>
      <c r="Q12" s="12">
        <v>675</v>
      </c>
      <c r="R12" s="12">
        <v>849.69</v>
      </c>
      <c r="S12" s="12">
        <v>21.73</v>
      </c>
      <c r="T12" s="12">
        <f t="shared" si="0"/>
        <v>871.42000000000007</v>
      </c>
      <c r="U12" s="12">
        <v>1511.43</v>
      </c>
      <c r="V12" s="12">
        <v>4.83</v>
      </c>
      <c r="W12" s="12">
        <v>38.74</v>
      </c>
      <c r="X12" s="12">
        <v>1555</v>
      </c>
      <c r="Y12" s="12">
        <v>-5</v>
      </c>
      <c r="Z12" s="12">
        <v>0</v>
      </c>
      <c r="AA12" s="12">
        <v>0</v>
      </c>
      <c r="AB12" s="12">
        <v>-5</v>
      </c>
      <c r="AC12">
        <f t="shared" si="1"/>
        <v>-8.5799999999999272</v>
      </c>
      <c r="AD12" s="16">
        <f t="shared" si="2"/>
        <v>3.5799999999999272</v>
      </c>
    </row>
    <row r="13" spans="1:30" ht="15.75" x14ac:dyDescent="0.3">
      <c r="A13" s="12" t="s">
        <v>153</v>
      </c>
      <c r="B13" s="12" t="s">
        <v>154</v>
      </c>
      <c r="C13" s="12">
        <v>9457</v>
      </c>
      <c r="D13" s="12">
        <v>20</v>
      </c>
      <c r="E13" s="12">
        <v>9477</v>
      </c>
      <c r="F13" s="12">
        <v>9457</v>
      </c>
      <c r="G13" s="12">
        <v>9457</v>
      </c>
      <c r="H13" s="12">
        <v>0</v>
      </c>
      <c r="I13" s="12">
        <v>9457</v>
      </c>
      <c r="J13" s="12">
        <v>5.04</v>
      </c>
      <c r="K13" s="12">
        <v>54041.3</v>
      </c>
      <c r="L13" s="12">
        <v>468</v>
      </c>
      <c r="M13" s="12">
        <v>7543614.5559999999</v>
      </c>
      <c r="N13" s="12">
        <v>-10824970.5</v>
      </c>
      <c r="O13" s="12">
        <v>231300.9</v>
      </c>
      <c r="P13" s="12">
        <v>152.6</v>
      </c>
      <c r="Q13" s="12">
        <v>-10593517</v>
      </c>
      <c r="R13" s="12">
        <v>44741078.369999997</v>
      </c>
      <c r="S13" s="12">
        <v>0</v>
      </c>
      <c r="T13" s="12">
        <f t="shared" si="0"/>
        <v>44741078.369999997</v>
      </c>
      <c r="U13" s="12">
        <v>44761076.283</v>
      </c>
      <c r="V13" s="12">
        <v>0</v>
      </c>
      <c r="W13" s="12">
        <v>0</v>
      </c>
      <c r="X13" s="12">
        <v>44761076.283</v>
      </c>
      <c r="Y13" s="12">
        <v>-10844968.413000001</v>
      </c>
      <c r="Z13" s="12">
        <v>231300.9</v>
      </c>
      <c r="AA13" s="12">
        <v>152.6</v>
      </c>
      <c r="AB13" s="12">
        <v>-10613515.74</v>
      </c>
      <c r="AC13">
        <f t="shared" si="1"/>
        <v>-10613514.913000003</v>
      </c>
      <c r="AD13" s="16">
        <f t="shared" si="2"/>
        <v>-0.82699999772012234</v>
      </c>
    </row>
    <row r="14" spans="1:30" ht="15.75" x14ac:dyDescent="0.3">
      <c r="A14" s="12" t="s">
        <v>153</v>
      </c>
      <c r="B14" s="12" t="s">
        <v>155</v>
      </c>
      <c r="C14" s="12">
        <v>1</v>
      </c>
      <c r="D14" s="12">
        <v>2</v>
      </c>
      <c r="E14" s="12">
        <v>3</v>
      </c>
      <c r="F14" s="12">
        <v>0</v>
      </c>
      <c r="G14" s="12">
        <v>1</v>
      </c>
      <c r="H14" s="12">
        <v>0</v>
      </c>
      <c r="I14" s="12">
        <v>1</v>
      </c>
      <c r="J14" s="12">
        <v>0</v>
      </c>
      <c r="K14" s="12">
        <v>41</v>
      </c>
      <c r="L14" s="12">
        <v>0</v>
      </c>
      <c r="M14" s="12">
        <v>5</v>
      </c>
      <c r="N14" s="12">
        <v>75992.41</v>
      </c>
      <c r="O14" s="12">
        <v>16508.59</v>
      </c>
      <c r="P14" s="12">
        <v>0</v>
      </c>
      <c r="Q14" s="12">
        <v>92501</v>
      </c>
      <c r="R14" s="12">
        <v>312.14999999999998</v>
      </c>
      <c r="S14" s="12">
        <v>1.85</v>
      </c>
      <c r="T14" s="12">
        <f t="shared" si="0"/>
        <v>314</v>
      </c>
      <c r="U14" s="12">
        <v>0</v>
      </c>
      <c r="V14" s="12">
        <v>0</v>
      </c>
      <c r="W14" s="12">
        <v>0</v>
      </c>
      <c r="X14" s="12">
        <v>0</v>
      </c>
      <c r="Y14" s="12">
        <v>76304.56</v>
      </c>
      <c r="Z14" s="12">
        <v>16508.59</v>
      </c>
      <c r="AA14" s="12">
        <v>1.85</v>
      </c>
      <c r="AB14" s="12">
        <v>92815</v>
      </c>
      <c r="AC14">
        <f t="shared" si="1"/>
        <v>92815</v>
      </c>
      <c r="AD14" s="16">
        <f t="shared" si="2"/>
        <v>0</v>
      </c>
    </row>
    <row r="15" spans="1:30" ht="15.75" x14ac:dyDescent="0.3">
      <c r="A15" s="12" t="s">
        <v>156</v>
      </c>
      <c r="B15" s="12" t="s">
        <v>157</v>
      </c>
      <c r="C15" s="12">
        <v>295</v>
      </c>
      <c r="D15" s="12">
        <v>146</v>
      </c>
      <c r="E15" s="12">
        <v>441</v>
      </c>
      <c r="F15" s="12">
        <v>2</v>
      </c>
      <c r="G15" s="12">
        <v>295</v>
      </c>
      <c r="H15" s="12">
        <v>0</v>
      </c>
      <c r="I15" s="12">
        <v>295</v>
      </c>
      <c r="J15" s="12">
        <v>1.64</v>
      </c>
      <c r="K15" s="12">
        <v>3525.21</v>
      </c>
      <c r="L15" s="12">
        <v>98.04</v>
      </c>
      <c r="M15" s="12">
        <v>63668.15</v>
      </c>
      <c r="N15" s="12">
        <v>188763.83</v>
      </c>
      <c r="O15" s="12">
        <v>4053.33</v>
      </c>
      <c r="P15" s="12">
        <v>4381.84</v>
      </c>
      <c r="Q15" s="12">
        <v>197199</v>
      </c>
      <c r="R15" s="12">
        <v>778557.14</v>
      </c>
      <c r="S15" s="12">
        <v>34953.89</v>
      </c>
      <c r="T15" s="12">
        <f t="shared" si="0"/>
        <v>813511.03</v>
      </c>
      <c r="U15" s="12">
        <v>645852.73</v>
      </c>
      <c r="V15" s="12">
        <v>929.2</v>
      </c>
      <c r="W15" s="12">
        <v>29993.33</v>
      </c>
      <c r="X15" s="12">
        <v>676775.26</v>
      </c>
      <c r="Y15" s="12">
        <v>321468.24</v>
      </c>
      <c r="Z15" s="12">
        <v>4716.1000000000004</v>
      </c>
      <c r="AA15" s="12">
        <v>9342.4</v>
      </c>
      <c r="AB15" s="12">
        <v>335526.74</v>
      </c>
      <c r="AC15">
        <f t="shared" si="1"/>
        <v>333934.77</v>
      </c>
      <c r="AD15" s="16">
        <f t="shared" si="2"/>
        <v>1591.9699999999721</v>
      </c>
    </row>
    <row r="16" spans="1:30" ht="15.75" x14ac:dyDescent="0.3">
      <c r="A16" s="12" t="s">
        <v>158</v>
      </c>
      <c r="B16" s="12" t="s">
        <v>159</v>
      </c>
      <c r="C16" s="12">
        <v>491</v>
      </c>
      <c r="D16" s="12">
        <v>121</v>
      </c>
      <c r="E16" s="12">
        <v>612</v>
      </c>
      <c r="F16" s="12">
        <v>4</v>
      </c>
      <c r="G16" s="12">
        <v>491</v>
      </c>
      <c r="H16" s="12">
        <v>0</v>
      </c>
      <c r="I16" s="12">
        <v>491</v>
      </c>
      <c r="J16" s="12">
        <v>0</v>
      </c>
      <c r="K16" s="12">
        <v>3690.32</v>
      </c>
      <c r="L16" s="12">
        <v>471.32</v>
      </c>
      <c r="M16" s="12">
        <v>495697</v>
      </c>
      <c r="N16" s="12">
        <v>63326824.780000001</v>
      </c>
      <c r="O16" s="12">
        <v>22435273.629999999</v>
      </c>
      <c r="P16" s="12">
        <v>2009598.59</v>
      </c>
      <c r="Q16" s="12">
        <v>87771697</v>
      </c>
      <c r="R16" s="12">
        <v>3886092.14</v>
      </c>
      <c r="S16" s="12">
        <v>245370.56</v>
      </c>
      <c r="T16" s="12">
        <f t="shared" si="0"/>
        <v>4131462.7</v>
      </c>
      <c r="U16" s="12">
        <v>81234.37</v>
      </c>
      <c r="V16" s="12">
        <v>1120359.52</v>
      </c>
      <c r="W16" s="12">
        <v>1002437.11</v>
      </c>
      <c r="X16" s="12">
        <v>2204031</v>
      </c>
      <c r="Y16" s="12">
        <v>67131682.549999997</v>
      </c>
      <c r="Z16" s="12">
        <v>21977918.41</v>
      </c>
      <c r="AA16" s="12">
        <v>1252532.04</v>
      </c>
      <c r="AB16" s="12">
        <v>90362133</v>
      </c>
      <c r="AC16">
        <f t="shared" si="1"/>
        <v>89699128.700000003</v>
      </c>
      <c r="AD16" s="16">
        <f t="shared" si="2"/>
        <v>663004.29999999702</v>
      </c>
    </row>
    <row r="17" spans="1:30" ht="15.75" x14ac:dyDescent="0.3">
      <c r="A17" s="12" t="s">
        <v>158</v>
      </c>
      <c r="B17" s="12" t="s">
        <v>160</v>
      </c>
      <c r="C17" s="12">
        <v>312</v>
      </c>
      <c r="D17" s="12">
        <v>16</v>
      </c>
      <c r="E17" s="12">
        <v>328</v>
      </c>
      <c r="F17" s="12">
        <v>3</v>
      </c>
      <c r="G17" s="12">
        <v>311</v>
      </c>
      <c r="H17" s="12">
        <v>1</v>
      </c>
      <c r="I17" s="12">
        <v>312</v>
      </c>
      <c r="J17" s="12">
        <v>915.8</v>
      </c>
      <c r="K17" s="12">
        <v>0</v>
      </c>
      <c r="L17" s="12">
        <v>196.26</v>
      </c>
      <c r="M17" s="12">
        <v>56462</v>
      </c>
      <c r="N17" s="12">
        <v>8807440.4800000004</v>
      </c>
      <c r="O17" s="12">
        <v>6050719.3099999996</v>
      </c>
      <c r="P17" s="12">
        <v>761151.21</v>
      </c>
      <c r="Q17" s="12">
        <v>15619311</v>
      </c>
      <c r="R17" s="12">
        <v>582433.59</v>
      </c>
      <c r="S17" s="12">
        <v>35437.5</v>
      </c>
      <c r="T17" s="12">
        <f t="shared" si="0"/>
        <v>617871.09</v>
      </c>
      <c r="U17" s="12">
        <v>5677.92</v>
      </c>
      <c r="V17" s="12">
        <v>56554.63</v>
      </c>
      <c r="W17" s="12">
        <v>22029.45</v>
      </c>
      <c r="X17" s="12">
        <v>84262</v>
      </c>
      <c r="Y17" s="12">
        <v>9384196.1500000004</v>
      </c>
      <c r="Z17" s="12">
        <v>6090144.5899999999</v>
      </c>
      <c r="AA17" s="12">
        <v>774559.26</v>
      </c>
      <c r="AB17" s="12">
        <v>16248900</v>
      </c>
      <c r="AC17">
        <f t="shared" si="1"/>
        <v>16152920.09</v>
      </c>
      <c r="AD17" s="16">
        <f t="shared" si="2"/>
        <v>95979.910000000149</v>
      </c>
    </row>
    <row r="18" spans="1:30" ht="15.75" x14ac:dyDescent="0.3">
      <c r="A18" s="12" t="s">
        <v>161</v>
      </c>
      <c r="B18" s="12" t="s">
        <v>162</v>
      </c>
      <c r="C18" s="12">
        <v>23</v>
      </c>
      <c r="D18" s="12">
        <v>138</v>
      </c>
      <c r="E18" s="12">
        <v>161</v>
      </c>
      <c r="F18" s="12">
        <v>0</v>
      </c>
      <c r="G18" s="12">
        <v>23</v>
      </c>
      <c r="H18" s="12">
        <v>0</v>
      </c>
      <c r="I18" s="12">
        <v>23</v>
      </c>
      <c r="J18" s="12">
        <v>343</v>
      </c>
      <c r="K18" s="12">
        <v>1</v>
      </c>
      <c r="L18" s="12">
        <v>0</v>
      </c>
      <c r="M18" s="12">
        <v>3880</v>
      </c>
      <c r="N18" s="12">
        <v>-75578.45</v>
      </c>
      <c r="O18" s="12">
        <v>9229.64</v>
      </c>
      <c r="P18" s="12">
        <v>793.81</v>
      </c>
      <c r="Q18" s="12">
        <v>-65555</v>
      </c>
      <c r="R18" s="12">
        <v>59722.65</v>
      </c>
      <c r="S18" s="12">
        <v>4015.83</v>
      </c>
      <c r="T18" s="12">
        <f t="shared" si="0"/>
        <v>63738.48</v>
      </c>
      <c r="U18" s="12">
        <v>30666.57</v>
      </c>
      <c r="V18" s="12">
        <v>6.53</v>
      </c>
      <c r="W18" s="12">
        <v>2273.9</v>
      </c>
      <c r="X18" s="12">
        <v>32947</v>
      </c>
      <c r="Y18" s="12">
        <v>-46522.37</v>
      </c>
      <c r="Z18" s="12">
        <v>9436.6299999999992</v>
      </c>
      <c r="AA18" s="12">
        <v>2535.7399999999998</v>
      </c>
      <c r="AB18" s="12">
        <v>-34550</v>
      </c>
      <c r="AC18">
        <f t="shared" si="1"/>
        <v>-34763.519999999997</v>
      </c>
      <c r="AD18" s="16">
        <f t="shared" si="2"/>
        <v>213.5199999999968</v>
      </c>
    </row>
    <row r="19" spans="1:30" ht="15.75" x14ac:dyDescent="0.3">
      <c r="A19" s="12" t="s">
        <v>161</v>
      </c>
      <c r="B19" s="12" t="s">
        <v>163</v>
      </c>
      <c r="C19" s="12">
        <v>3</v>
      </c>
      <c r="D19" s="12">
        <v>32</v>
      </c>
      <c r="E19" s="12">
        <v>35</v>
      </c>
      <c r="F19" s="12">
        <v>0</v>
      </c>
      <c r="G19" s="12">
        <v>3</v>
      </c>
      <c r="H19" s="12">
        <v>0</v>
      </c>
      <c r="I19" s="12">
        <v>3</v>
      </c>
      <c r="J19" s="12">
        <v>60</v>
      </c>
      <c r="K19" s="12">
        <v>0</v>
      </c>
      <c r="L19" s="12">
        <v>5</v>
      </c>
      <c r="M19" s="12">
        <v>261</v>
      </c>
      <c r="N19" s="12">
        <v>-11708.14</v>
      </c>
      <c r="O19" s="12">
        <v>126.02</v>
      </c>
      <c r="P19" s="12">
        <v>151.12</v>
      </c>
      <c r="Q19" s="12">
        <v>-11431</v>
      </c>
      <c r="R19" s="12">
        <v>3881.47</v>
      </c>
      <c r="S19" s="12">
        <v>270.13</v>
      </c>
      <c r="T19" s="12">
        <f t="shared" si="0"/>
        <v>4151.5999999999995</v>
      </c>
      <c r="U19" s="12">
        <v>3283.92</v>
      </c>
      <c r="V19" s="12">
        <v>1</v>
      </c>
      <c r="W19" s="12">
        <v>239.08</v>
      </c>
      <c r="X19" s="12">
        <v>3524</v>
      </c>
      <c r="Y19" s="12">
        <v>-11110.59</v>
      </c>
      <c r="Z19" s="12">
        <v>128.41999999999999</v>
      </c>
      <c r="AA19" s="12">
        <v>182.17</v>
      </c>
      <c r="AB19" s="12">
        <v>-10800</v>
      </c>
      <c r="AC19">
        <f t="shared" si="1"/>
        <v>-10803.400000000001</v>
      </c>
      <c r="AD19" s="16">
        <f t="shared" si="2"/>
        <v>3.4000000000014552</v>
      </c>
    </row>
    <row r="20" spans="1:30" ht="15.75" x14ac:dyDescent="0.3">
      <c r="A20" s="12"/>
      <c r="B20" s="12"/>
      <c r="C20" s="12">
        <f>SUM(C4:C19)</f>
        <v>33545</v>
      </c>
      <c r="D20" s="12">
        <f t="shared" ref="D20:AD20" si="3">SUM(D4:D19)</f>
        <v>4517</v>
      </c>
      <c r="E20" s="12">
        <f t="shared" si="3"/>
        <v>38062</v>
      </c>
      <c r="F20" s="12">
        <f t="shared" si="3"/>
        <v>9523</v>
      </c>
      <c r="G20" s="12">
        <f t="shared" si="3"/>
        <v>33541</v>
      </c>
      <c r="H20" s="12">
        <f t="shared" si="3"/>
        <v>4</v>
      </c>
      <c r="I20" s="12">
        <f t="shared" si="3"/>
        <v>33545</v>
      </c>
      <c r="J20" s="12">
        <f t="shared" si="3"/>
        <v>9217.6299999999992</v>
      </c>
      <c r="K20" s="12">
        <f t="shared" si="3"/>
        <v>62445.340000000004</v>
      </c>
      <c r="L20" s="12">
        <f t="shared" si="3"/>
        <v>7273.34</v>
      </c>
      <c r="M20" s="12">
        <f t="shared" si="3"/>
        <v>9160891.506000001</v>
      </c>
      <c r="N20" s="12">
        <f t="shared" si="3"/>
        <v>106621825.83</v>
      </c>
      <c r="O20" s="12">
        <f t="shared" si="3"/>
        <v>66433980.169999994</v>
      </c>
      <c r="P20" s="12">
        <f t="shared" si="3"/>
        <v>6878890.9999999991</v>
      </c>
      <c r="Q20" s="12">
        <f t="shared" si="3"/>
        <v>179934697</v>
      </c>
      <c r="R20" s="12">
        <f t="shared" si="3"/>
        <v>60831607.719999999</v>
      </c>
      <c r="S20" s="12">
        <f t="shared" si="3"/>
        <v>884234.36999999988</v>
      </c>
      <c r="T20" s="12">
        <f t="shared" si="3"/>
        <v>61715842.090000004</v>
      </c>
      <c r="U20" s="12">
        <f t="shared" si="3"/>
        <v>55713507.322999991</v>
      </c>
      <c r="V20" s="12">
        <f t="shared" si="3"/>
        <v>1274569.3199999998</v>
      </c>
      <c r="W20" s="12">
        <f t="shared" si="3"/>
        <v>1607753.91</v>
      </c>
      <c r="X20" s="12">
        <f t="shared" si="3"/>
        <v>58595830.552999996</v>
      </c>
      <c r="Y20" s="12">
        <f t="shared" si="3"/>
        <v>111739926.227</v>
      </c>
      <c r="Z20" s="12">
        <f t="shared" si="3"/>
        <v>66376153.530000009</v>
      </c>
      <c r="AA20" s="12">
        <f t="shared" si="3"/>
        <v>6155371.46</v>
      </c>
      <c r="AB20" s="12">
        <f t="shared" si="3"/>
        <v>184271450.38999999</v>
      </c>
      <c r="AC20" s="12">
        <f t="shared" si="3"/>
        <v>183054708.53699997</v>
      </c>
      <c r="AD20" s="16">
        <f t="shared" si="2"/>
        <v>1216741.853000015</v>
      </c>
    </row>
  </sheetData>
  <mergeCells count="16">
    <mergeCell ref="B2:B3"/>
    <mergeCell ref="A2:A3"/>
    <mergeCell ref="M2:M3"/>
    <mergeCell ref="C2:E2"/>
    <mergeCell ref="F2:F3"/>
    <mergeCell ref="J2:J3"/>
    <mergeCell ref="K2:K3"/>
    <mergeCell ref="L2:L3"/>
    <mergeCell ref="G2:G3"/>
    <mergeCell ref="H2:H3"/>
    <mergeCell ref="I2:I3"/>
    <mergeCell ref="Y2:AB2"/>
    <mergeCell ref="X2:X3"/>
    <mergeCell ref="U2:W2"/>
    <mergeCell ref="R2:T2"/>
    <mergeCell ref="N2:Q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created xsi:type="dcterms:W3CDTF">2025-03-10T05:45:48Z</dcterms:created>
  <dcterms:modified xsi:type="dcterms:W3CDTF">2025-03-10T06:18:53Z</dcterms:modified>
</cp:coreProperties>
</file>