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D:\DHAMU\DCB REPORTS  2024-25\MAY-2025\SYS GENRTD REPORT\"/>
    </mc:Choice>
  </mc:AlternateContent>
  <xr:revisionPtr revIDLastSave="0" documentId="13_ncr:1_{3B37B62A-B63A-4941-9B9B-2B49C1C9E4E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2" r:id="rId1"/>
    <sheet name="Sheet2" sheetId="3" r:id="rId2"/>
  </sheets>
  <calcPr calcId="191029"/>
</workbook>
</file>

<file path=xl/calcChain.xml><?xml version="1.0" encoding="utf-8"?>
<calcChain xmlns="http://schemas.openxmlformats.org/spreadsheetml/2006/main">
  <c r="EH33" i="3" l="1"/>
  <c r="EH11" i="3"/>
  <c r="EH12" i="3"/>
  <c r="EH13" i="3"/>
  <c r="EH14" i="3"/>
  <c r="EH15" i="3"/>
  <c r="EH16" i="3"/>
  <c r="EH17" i="3"/>
  <c r="EH18" i="3"/>
  <c r="EH19" i="3"/>
  <c r="EH20" i="3"/>
  <c r="EH21" i="3"/>
  <c r="EH22" i="3"/>
  <c r="EH23" i="3"/>
  <c r="EH24" i="3"/>
  <c r="EH25" i="3"/>
  <c r="EH26" i="3"/>
  <c r="EH27" i="3"/>
  <c r="EH28" i="3"/>
  <c r="EH29" i="3"/>
  <c r="EH30" i="3"/>
  <c r="EH31" i="3"/>
  <c r="EH32" i="3"/>
  <c r="EH10" i="3"/>
  <c r="EG33" i="3"/>
  <c r="EG11" i="3"/>
  <c r="EG12" i="3"/>
  <c r="EG13" i="3"/>
  <c r="EG14" i="3"/>
  <c r="EG15" i="3"/>
  <c r="EG16" i="3"/>
  <c r="EG17" i="3"/>
  <c r="EG18" i="3"/>
  <c r="EG19" i="3"/>
  <c r="EG20" i="3"/>
  <c r="EG21" i="3"/>
  <c r="EG22" i="3"/>
  <c r="EG23" i="3"/>
  <c r="EG24" i="3"/>
  <c r="EG25" i="3"/>
  <c r="EG26" i="3"/>
  <c r="EG27" i="3"/>
  <c r="EG28" i="3"/>
  <c r="EG29" i="3"/>
  <c r="EG30" i="3"/>
  <c r="EG31" i="3"/>
  <c r="EG32" i="3"/>
  <c r="EG10" i="3"/>
  <c r="CP33" i="3"/>
  <c r="CP33" i="2"/>
  <c r="CP10" i="2"/>
  <c r="CP11" i="2"/>
  <c r="CP12" i="2"/>
  <c r="CP13" i="2"/>
  <c r="CP14" i="2"/>
  <c r="CP15" i="2"/>
  <c r="CP16" i="2"/>
  <c r="CP17" i="2"/>
  <c r="CP18" i="2"/>
  <c r="CP19" i="2"/>
  <c r="CP20" i="2"/>
  <c r="CP21" i="2"/>
  <c r="CP22" i="2"/>
  <c r="CP23" i="2"/>
  <c r="CP24" i="2"/>
  <c r="CP25" i="2"/>
  <c r="CP26" i="2"/>
  <c r="CP27" i="2"/>
  <c r="CP28" i="2"/>
  <c r="CP29" i="2"/>
  <c r="CP30" i="2"/>
  <c r="CP31" i="2"/>
  <c r="CP32" i="2"/>
  <c r="BQ33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R33" i="3"/>
  <c r="AP33" i="3"/>
</calcChain>
</file>

<file path=xl/sharedStrings.xml><?xml version="1.0" encoding="utf-8"?>
<sst xmlns="http://schemas.openxmlformats.org/spreadsheetml/2006/main" count="1325" uniqueCount="190">
  <si>
    <t>Bangalore Electricity Supply Company Limited (BESCOM)</t>
  </si>
  <si>
    <t>103 DCB SUBDIVISION WISE Report -CHIKKABALLAPURA RURAL-SECTION</t>
  </si>
  <si>
    <t>Report Information Based On Data as at 01-May-2025</t>
  </si>
  <si>
    <t xml:space="preserve">Generated By: </t>
  </si>
  <si>
    <t>S DHAMODAR</t>
  </si>
  <si>
    <t xml:space="preserve">Generated On: </t>
  </si>
  <si>
    <t>11-06-2025 10:13:26</t>
  </si>
  <si>
    <t>Account Head</t>
  </si>
  <si>
    <t>Total Number of Installations</t>
  </si>
  <si>
    <t>Sanctioned Load(kw)</t>
  </si>
  <si>
    <t>Sanctioned Load(HP)</t>
  </si>
  <si>
    <t>Sanctioned Load(KVA)</t>
  </si>
  <si>
    <t>Consumption</t>
  </si>
  <si>
    <t>Opening Balance</t>
  </si>
  <si>
    <t>Tax Exempted Current Demand</t>
  </si>
  <si>
    <t>Taxed Current Demand</t>
  </si>
  <si>
    <t>Debit Adjustments</t>
  </si>
  <si>
    <t>Bill Cancellation</t>
  </si>
  <si>
    <t>Collection</t>
  </si>
  <si>
    <t>Credit Adjustments</t>
  </si>
  <si>
    <t>RR Transfer</t>
  </si>
  <si>
    <t>Payment cancellations</t>
  </si>
  <si>
    <t>CB</t>
  </si>
  <si>
    <t>SUB_DIVISION_NAME</t>
  </si>
  <si>
    <t>MAINTARIFF</t>
  </si>
  <si>
    <t>TARIFF</t>
  </si>
  <si>
    <t>SUBTARIFF</t>
  </si>
  <si>
    <t>DEBIT</t>
  </si>
  <si>
    <t>CREDIT</t>
  </si>
  <si>
    <t>DEMAND_BASEDTARIFF</t>
  </si>
  <si>
    <t>TIME_OF_DAY</t>
  </si>
  <si>
    <t>VOLTAGE_CLASS</t>
  </si>
  <si>
    <t>ACTIVE_INSTALLATIONS</t>
  </si>
  <si>
    <t>INACTIVE_INSTALLATIONS</t>
  </si>
  <si>
    <t>TOTAL(10+11)</t>
  </si>
  <si>
    <t>METERED_INSTALLATIONS</t>
  </si>
  <si>
    <t>UNMETERED_INSTALLATIONS</t>
  </si>
  <si>
    <t>TOTAL(13+14)</t>
  </si>
  <si>
    <t>DC/MNR_INSTALLATIONS</t>
  </si>
  <si>
    <t>BILLED</t>
  </si>
  <si>
    <t>UNBILLED</t>
  </si>
  <si>
    <t>TOTAL(17+18)</t>
  </si>
  <si>
    <t>ACTIVE</t>
  </si>
  <si>
    <t>INACTIVE</t>
  </si>
  <si>
    <t>TOTAL(20+21)</t>
  </si>
  <si>
    <t xml:space="preserve">ACTIVE </t>
  </si>
  <si>
    <t xml:space="preserve">INACTIVE </t>
  </si>
  <si>
    <t>TOTAL(23+24)</t>
  </si>
  <si>
    <t xml:space="preserve">ACTIVE  </t>
  </si>
  <si>
    <t xml:space="preserve">INACTIVE  </t>
  </si>
  <si>
    <t>TOTAL(26+27)</t>
  </si>
  <si>
    <t>ASSESSED_TAXED_CONSUMPTION</t>
  </si>
  <si>
    <t>ASSESSED_EXEMPTED_CONSUMPTION</t>
  </si>
  <si>
    <t>METERED_TAXED_CONSUMPTION</t>
  </si>
  <si>
    <t>METERED_EXEMPTED_CONSUMPTION</t>
  </si>
  <si>
    <t>TOTAL(29+30+31+32)</t>
  </si>
  <si>
    <t>BILL_CANCELLATION_CONSUMPTION</t>
  </si>
  <si>
    <t xml:space="preserve">NET CONSUMPTION (33-34) </t>
  </si>
  <si>
    <t>WHEELED_ENERGY_UNITS</t>
  </si>
  <si>
    <t>REVENUE</t>
  </si>
  <si>
    <t>INTEREST_ON_REVENUE_MISCELLANEOUS</t>
  </si>
  <si>
    <t>INTEREST_ON_TAX</t>
  </si>
  <si>
    <t>TAX</t>
  </si>
  <si>
    <t>P&amp;G SURCHARGE</t>
  </si>
  <si>
    <t>TOTAL SUM (37+38+39+40+41)</t>
  </si>
  <si>
    <t xml:space="preserve">REVENUE        </t>
  </si>
  <si>
    <t>MISCELLANEOUS_DEMAND</t>
  </si>
  <si>
    <t>INTEREST_ON_REVENUE_AND_MISCELLANEOUS</t>
  </si>
  <si>
    <t xml:space="preserve">P&amp;G SURCHARGE </t>
  </si>
  <si>
    <t>TOTAL(43+44+45+46)</t>
  </si>
  <si>
    <t xml:space="preserve">REVENUE </t>
  </si>
  <si>
    <t xml:space="preserve">MISCELLANEOUS_DEMAND            </t>
  </si>
  <si>
    <t xml:space="preserve">INTEREST_ON_REVENUE_MISCELLANEOUS       </t>
  </si>
  <si>
    <t xml:space="preserve">INTEREST_ON_TAX                  </t>
  </si>
  <si>
    <t xml:space="preserve">TAX                 </t>
  </si>
  <si>
    <t xml:space="preserve">P&amp;G SURCHARGE  </t>
  </si>
  <si>
    <t>TOTAL SUM (48+49+50+51+52+53)</t>
  </si>
  <si>
    <t>REVENUE_ADJUSTMENTS</t>
  </si>
  <si>
    <t>MISCELLANEOUS_ADJUSTMENT</t>
  </si>
  <si>
    <t>TAX_ADJUSTMENT</t>
  </si>
  <si>
    <t xml:space="preserve">P&amp;G SURCHARGE   </t>
  </si>
  <si>
    <t>TOTAL ADJUSTMENT (55+56+57+58)</t>
  </si>
  <si>
    <t xml:space="preserve">REVENUE  </t>
  </si>
  <si>
    <t>MISCELLANEOUS</t>
  </si>
  <si>
    <t xml:space="preserve">INTEREST_ON_REVENUE_MISCELLANEOUS </t>
  </si>
  <si>
    <t xml:space="preserve">INTEREST_ON_TAX </t>
  </si>
  <si>
    <t xml:space="preserve">TAX </t>
  </si>
  <si>
    <t xml:space="preserve">P&amp;G SURCHARGE    </t>
  </si>
  <si>
    <t>TOTAL SUM (60+61+62+63+64+65)</t>
  </si>
  <si>
    <t>NET_DEMAND_REVENUE (CURRENT DEMAND + DEBITS – BILL CANCELLATIONS) (43+44+45+48+49+50+55+56-60-61-62)</t>
  </si>
  <si>
    <t>NET_DEMAND_TAX (CURRENT DEMAND + DEBITS – BILL CANCELLATIONS) (51+52+57-63-64)</t>
  </si>
  <si>
    <t xml:space="preserve"> NET P&amp;G SURCHARGE</t>
  </si>
  <si>
    <t xml:space="preserve">REVENUE   </t>
  </si>
  <si>
    <t xml:space="preserve">INTEREST_ON_REVENUE_MISCELLANEOUS  </t>
  </si>
  <si>
    <t xml:space="preserve">INTEREST_ON_TAX  </t>
  </si>
  <si>
    <t xml:space="preserve">TAX   </t>
  </si>
  <si>
    <t xml:space="preserve">P&amp;G SURCHARGE     </t>
  </si>
  <si>
    <t>TOTAL SUM (70+71+72+73+74)</t>
  </si>
  <si>
    <t xml:space="preserve">REVENUE_ADJUSTMENTS                       </t>
  </si>
  <si>
    <t xml:space="preserve">MISCELLANEOUS_ADJUSTMENT   </t>
  </si>
  <si>
    <t xml:space="preserve">TAX_ADJUSTMENT   </t>
  </si>
  <si>
    <t xml:space="preserve">P&amp;G SURCHARGE        </t>
  </si>
  <si>
    <t>TOTAL ADJUSTMENT (76+77+78+79)</t>
  </si>
  <si>
    <t>NET_IOD</t>
  </si>
  <si>
    <t>NET_REVERSAL_IOD</t>
  </si>
  <si>
    <t>SUSPENSE_RRTRANSFER</t>
  </si>
  <si>
    <t>FROM_RRTRANSFER</t>
  </si>
  <si>
    <t>TO_RRTRANSFER</t>
  </si>
  <si>
    <t xml:space="preserve">REVENUE                  </t>
  </si>
  <si>
    <t xml:space="preserve">INTEREST_ON_REVENUE    </t>
  </si>
  <si>
    <t xml:space="preserve">INTEREST_ON_TAX    </t>
  </si>
  <si>
    <t xml:space="preserve">TAX    </t>
  </si>
  <si>
    <t xml:space="preserve">P&amp;G SURCHARGE         </t>
  </si>
  <si>
    <t>TOTAL (86+87+88+89+90)</t>
  </si>
  <si>
    <t>NET COLLECTION (COLLECTION + CREDITS +SUSPENSE TO RR TRANSFER – PAYMENT CANCELLATIONS) (75+80-91)</t>
  </si>
  <si>
    <t>WRITE_OFF</t>
  </si>
  <si>
    <t>REVENUE (37+43+44+48+49+55+56-60-61-70-76-77-REV(85)-REV(83)+REV(84)-81+82)</t>
  </si>
  <si>
    <t>INTEREST_ON_REVENUE_AND_MISCELLANEOUS (38+50+45-62-71+87-INTONREV(83)-INTONREV(85)+INTONREV(84))</t>
  </si>
  <si>
    <t>INTEREST_ON_TAX (39+51-63-72+88-INTONTAX(83)-INTONTAX(85)+INTONTAX(84))</t>
  </si>
  <si>
    <t>TAX (40+52+57-78-73+89-64-TAX(83)-TAX(85)+TAX(84))</t>
  </si>
  <si>
    <t xml:space="preserve">P&amp;G SURCHARGE          </t>
  </si>
  <si>
    <t>TOTAL SUM (94+95+96+97+98)</t>
  </si>
  <si>
    <t>CB_AVG_COST_OF_SUPPLY</t>
  </si>
  <si>
    <t>% OF LIVE INSTALLATION(10/12)*100</t>
  </si>
  <si>
    <t>% OF BILLED INSTALLATION(17/10)*100</t>
  </si>
  <si>
    <t>% Of DC/MNR(16/10)*100</t>
  </si>
  <si>
    <t>% OF METERED CONSUMPTION ((31+32)/33)*100</t>
  </si>
  <si>
    <t>% OF ACCESSED CONSUMPTION((29+30)/33)*100</t>
  </si>
  <si>
    <t>%OF COLLECTION EFFECIENCY WITH ADJUSTMENT((75+80)/(47+54+59))*100</t>
  </si>
  <si>
    <t>%OF COLLECTION EFFECIENCY WITHOUT ADJUSTMENT(75/(47+54))*100</t>
  </si>
  <si>
    <t>RATIO OF ARREARS W.R.T DEMAND(99/(47+54+59))</t>
  </si>
  <si>
    <t>DEMAND PER UNIT(47+54+60)/33</t>
  </si>
  <si>
    <t>COLLECTION PER UINT WITH ADJUSTMENT((75+80)/33)</t>
  </si>
  <si>
    <t>COLLECTION PER UNIT WITHOUT ADJUSTMENT(75/33)</t>
  </si>
  <si>
    <t>CONSUMPTION PER INSTALLATION(33/10)</t>
  </si>
  <si>
    <t>% OF RECOVERY AVREAGE COST</t>
  </si>
  <si>
    <t>OB_GST</t>
  </si>
  <si>
    <t>GST_DEMAND</t>
  </si>
  <si>
    <t>GST_DEBIT_ADJUSTMENT</t>
  </si>
  <si>
    <t>GST_BILL_CANCELLATION</t>
  </si>
  <si>
    <t>GST_NET_PAYMENT</t>
  </si>
  <si>
    <t>GST_COLLECTION</t>
  </si>
  <si>
    <t>GST_CREDIT_ADJUSTMENT</t>
  </si>
  <si>
    <t>GST_PAYMENT_CANCELLATION</t>
  </si>
  <si>
    <t>GST_CB</t>
  </si>
  <si>
    <t>CHIKKABALLAPURA RURAL</t>
  </si>
  <si>
    <t>HT</t>
  </si>
  <si>
    <t>HT2A</t>
  </si>
  <si>
    <t>HT2B</t>
  </si>
  <si>
    <t>HT2B(I)</t>
  </si>
  <si>
    <t>HT2C</t>
  </si>
  <si>
    <t>HT2C(I)</t>
  </si>
  <si>
    <t>HT2C(II)</t>
  </si>
  <si>
    <t>HT5</t>
  </si>
  <si>
    <t xml:space="preserve">HT6 </t>
  </si>
  <si>
    <t>LT</t>
  </si>
  <si>
    <t>LT1</t>
  </si>
  <si>
    <t>LT1-Rural</t>
  </si>
  <si>
    <t>LT2</t>
  </si>
  <si>
    <t>LT2-Rural</t>
  </si>
  <si>
    <t>LT3A</t>
  </si>
  <si>
    <t>LT3A-OL</t>
  </si>
  <si>
    <t>LT3A-Rural</t>
  </si>
  <si>
    <t>LT3A-Rural-Motive</t>
  </si>
  <si>
    <t>LT3A-Urban</t>
  </si>
  <si>
    <t>LT3AOL</t>
  </si>
  <si>
    <t>LT3B</t>
  </si>
  <si>
    <t>LT4</t>
  </si>
  <si>
    <t>LT4A(UM)</t>
  </si>
  <si>
    <t>LT4B</t>
  </si>
  <si>
    <t>LT4C(I)</t>
  </si>
  <si>
    <t>LT5</t>
  </si>
  <si>
    <t>LT5-Rural</t>
  </si>
  <si>
    <t>LT5DBT</t>
  </si>
  <si>
    <t>LT6A</t>
  </si>
  <si>
    <t>LT6(A)WS</t>
  </si>
  <si>
    <t>LT6B</t>
  </si>
  <si>
    <t>LT6(B)SL</t>
  </si>
  <si>
    <t>LT6C</t>
  </si>
  <si>
    <t>LT6(C)</t>
  </si>
  <si>
    <t>LT7</t>
  </si>
  <si>
    <t>TOTAL</t>
  </si>
  <si>
    <t>Apr-25   CB</t>
  </si>
  <si>
    <t>TOTAL DEM</t>
  </si>
  <si>
    <t>TOTAL OB SUM (37+38+39+40+41)</t>
  </si>
  <si>
    <t>MET COLL+RR TRANS</t>
  </si>
  <si>
    <t>ACTUAL CB</t>
  </si>
  <si>
    <t>DIFF</t>
  </si>
  <si>
    <t>TOTAL CB SUM (94+95+96+97+98)</t>
  </si>
  <si>
    <t>INCLUDING =TO RRTRANSFER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</si>
</sst>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7" fontId="0" fillId="0" borderId="0" xfId="0" applyNumberForma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9:DT32" totalsRowShown="0">
  <autoFilter ref="A9:DT32" xr:uid="{00000000-0009-0000-0100-000001000000}"/>
  <tableColumns count="124">
    <tableColumn id="1" xr3:uid="{00000000-0010-0000-0000-000001000000}" name="SUB_DIVISION_NAME"/>
    <tableColumn id="2" xr3:uid="{00000000-0010-0000-0000-000002000000}" name="MAINTARIFF"/>
    <tableColumn id="3" xr3:uid="{00000000-0010-0000-0000-000003000000}" name="TARIFF"/>
    <tableColumn id="4" xr3:uid="{00000000-0010-0000-0000-000004000000}" name="SUBTARIFF"/>
    <tableColumn id="5" xr3:uid="{00000000-0010-0000-0000-000005000000}" name="DEBIT"/>
    <tableColumn id="6" xr3:uid="{00000000-0010-0000-0000-000006000000}" name="CREDIT"/>
    <tableColumn id="7" xr3:uid="{00000000-0010-0000-0000-000007000000}" name="DEMAND_BASEDTARIFF"/>
    <tableColumn id="8" xr3:uid="{00000000-0010-0000-0000-000008000000}" name="TIME_OF_DAY"/>
    <tableColumn id="9" xr3:uid="{00000000-0010-0000-0000-000009000000}" name="VOLTAGE_CLASS"/>
    <tableColumn id="10" xr3:uid="{00000000-0010-0000-0000-00000A000000}" name="ACTIVE_INSTALLATIONS"/>
    <tableColumn id="11" xr3:uid="{00000000-0010-0000-0000-00000B000000}" name="INACTIVE_INSTALLATIONS"/>
    <tableColumn id="12" xr3:uid="{00000000-0010-0000-0000-00000C000000}" name="TOTAL(10+11)"/>
    <tableColumn id="13" xr3:uid="{00000000-0010-0000-0000-00000D000000}" name="METERED_INSTALLATIONS"/>
    <tableColumn id="14" xr3:uid="{00000000-0010-0000-0000-00000E000000}" name="UNMETERED_INSTALLATIONS"/>
    <tableColumn id="15" xr3:uid="{00000000-0010-0000-0000-00000F000000}" name="TOTAL(13+14)"/>
    <tableColumn id="16" xr3:uid="{00000000-0010-0000-0000-000010000000}" name="DC/MNR_INSTALLATIONS"/>
    <tableColumn id="17" xr3:uid="{00000000-0010-0000-0000-000011000000}" name="BILLED"/>
    <tableColumn id="18" xr3:uid="{00000000-0010-0000-0000-000012000000}" name="UNBILLED"/>
    <tableColumn id="19" xr3:uid="{00000000-0010-0000-0000-000013000000}" name="TOTAL(17+18)"/>
    <tableColumn id="20" xr3:uid="{00000000-0010-0000-0000-000014000000}" name="ACTIVE"/>
    <tableColumn id="21" xr3:uid="{00000000-0010-0000-0000-000015000000}" name="INACTIVE"/>
    <tableColumn id="22" xr3:uid="{00000000-0010-0000-0000-000016000000}" name="TOTAL(20+21)"/>
    <tableColumn id="23" xr3:uid="{00000000-0010-0000-0000-000017000000}" name="ACTIVE "/>
    <tableColumn id="24" xr3:uid="{00000000-0010-0000-0000-000018000000}" name="INACTIVE "/>
    <tableColumn id="25" xr3:uid="{00000000-0010-0000-0000-000019000000}" name="TOTAL(23+24)"/>
    <tableColumn id="26" xr3:uid="{00000000-0010-0000-0000-00001A000000}" name="ACTIVE  "/>
    <tableColumn id="27" xr3:uid="{00000000-0010-0000-0000-00001B000000}" name="INACTIVE  "/>
    <tableColumn id="28" xr3:uid="{00000000-0010-0000-0000-00001C000000}" name="TOTAL(26+27)"/>
    <tableColumn id="29" xr3:uid="{00000000-0010-0000-0000-00001D000000}" name="ASSESSED_TAXED_CONSUMPTION"/>
    <tableColumn id="30" xr3:uid="{00000000-0010-0000-0000-00001E000000}" name="ASSESSED_EXEMPTED_CONSUMPTION"/>
    <tableColumn id="31" xr3:uid="{00000000-0010-0000-0000-00001F000000}" name="METERED_TAXED_CONSUMPTION"/>
    <tableColumn id="32" xr3:uid="{00000000-0010-0000-0000-000020000000}" name="METERED_EXEMPTED_CONSUMPTION"/>
    <tableColumn id="33" xr3:uid="{00000000-0010-0000-0000-000021000000}" name="TOTAL(29+30+31+32)"/>
    <tableColumn id="34" xr3:uid="{00000000-0010-0000-0000-000022000000}" name="BILL_CANCELLATION_CONSUMPTION"/>
    <tableColumn id="35" xr3:uid="{00000000-0010-0000-0000-000023000000}" name="NET CONSUMPTION (33-34) "/>
    <tableColumn id="36" xr3:uid="{00000000-0010-0000-0000-000024000000}" name="WHEELED_ENERGY_UNITS"/>
    <tableColumn id="37" xr3:uid="{00000000-0010-0000-0000-000025000000}" name="REVENUE"/>
    <tableColumn id="38" xr3:uid="{00000000-0010-0000-0000-000026000000}" name="INTEREST_ON_REVENUE_MISCELLANEOUS"/>
    <tableColumn id="39" xr3:uid="{00000000-0010-0000-0000-000027000000}" name="INTEREST_ON_TAX"/>
    <tableColumn id="40" xr3:uid="{00000000-0010-0000-0000-000028000000}" name="TAX"/>
    <tableColumn id="41" xr3:uid="{00000000-0010-0000-0000-000029000000}" name="P&amp;G SURCHARGE"/>
    <tableColumn id="42" xr3:uid="{00000000-0010-0000-0000-00002A000000}" name="TOTAL SUM (37+38+39+40+41)"/>
    <tableColumn id="43" xr3:uid="{00000000-0010-0000-0000-00002B000000}" name="REVENUE        "/>
    <tableColumn id="44" xr3:uid="{00000000-0010-0000-0000-00002C000000}" name="MISCELLANEOUS_DEMAND"/>
    <tableColumn id="45" xr3:uid="{00000000-0010-0000-0000-00002D000000}" name="INTEREST_ON_REVENUE_AND_MISCELLANEOUS"/>
    <tableColumn id="46" xr3:uid="{00000000-0010-0000-0000-00002E000000}" name="P&amp;G SURCHARGE "/>
    <tableColumn id="47" xr3:uid="{00000000-0010-0000-0000-00002F000000}" name="TOTAL(43+44+45+46)"/>
    <tableColumn id="48" xr3:uid="{00000000-0010-0000-0000-000030000000}" name="REVENUE "/>
    <tableColumn id="49" xr3:uid="{00000000-0010-0000-0000-000031000000}" name="MISCELLANEOUS_DEMAND            "/>
    <tableColumn id="50" xr3:uid="{00000000-0010-0000-0000-000032000000}" name="INTEREST_ON_REVENUE_MISCELLANEOUS       "/>
    <tableColumn id="51" xr3:uid="{00000000-0010-0000-0000-000033000000}" name="INTEREST_ON_TAX                  "/>
    <tableColumn id="52" xr3:uid="{00000000-0010-0000-0000-000034000000}" name="TAX                 "/>
    <tableColumn id="53" xr3:uid="{00000000-0010-0000-0000-000035000000}" name="P&amp;G SURCHARGE  "/>
    <tableColumn id="54" xr3:uid="{00000000-0010-0000-0000-000036000000}" name="TOTAL SUM (48+49+50+51+52+53)"/>
    <tableColumn id="55" xr3:uid="{00000000-0010-0000-0000-000037000000}" name="REVENUE_ADJUSTMENTS"/>
    <tableColumn id="56" xr3:uid="{00000000-0010-0000-0000-000038000000}" name="MISCELLANEOUS_ADJUSTMENT"/>
    <tableColumn id="57" xr3:uid="{00000000-0010-0000-0000-000039000000}" name="TAX_ADJUSTMENT"/>
    <tableColumn id="58" xr3:uid="{00000000-0010-0000-0000-00003A000000}" name="P&amp;G SURCHARGE   "/>
    <tableColumn id="59" xr3:uid="{00000000-0010-0000-0000-00003B000000}" name="TOTAL ADJUSTMENT (55+56+57+58)"/>
    <tableColumn id="60" xr3:uid="{00000000-0010-0000-0000-00003C000000}" name="REVENUE  "/>
    <tableColumn id="61" xr3:uid="{00000000-0010-0000-0000-00003D000000}" name="MISCELLANEOUS"/>
    <tableColumn id="62" xr3:uid="{00000000-0010-0000-0000-00003E000000}" name="INTEREST_ON_REVENUE_MISCELLANEOUS "/>
    <tableColumn id="63" xr3:uid="{00000000-0010-0000-0000-00003F000000}" name="INTEREST_ON_TAX "/>
    <tableColumn id="64" xr3:uid="{00000000-0010-0000-0000-000040000000}" name="TAX "/>
    <tableColumn id="65" xr3:uid="{00000000-0010-0000-0000-000041000000}" name="P&amp;G SURCHARGE    "/>
    <tableColumn id="66" xr3:uid="{00000000-0010-0000-0000-000042000000}" name="TOTAL SUM (60+61+62+63+64+65)"/>
    <tableColumn id="67" xr3:uid="{00000000-0010-0000-0000-000043000000}" name="NET_DEMAND_REVENUE (CURRENT DEMAND + DEBITS – BILL CANCELLATIONS) (43+44+45+48+49+50+55+56-60-61-62)"/>
    <tableColumn id="68" xr3:uid="{00000000-0010-0000-0000-000044000000}" name="NET_DEMAND_TAX (CURRENT DEMAND + DEBITS – BILL CANCELLATIONS) (51+52+57-63-64)"/>
    <tableColumn id="123" xr3:uid="{1EB31FF1-773C-47DC-9E10-ED13853BC872}" name="TOTAL DEM" dataDxfId="5">
      <calculatedColumnFormula>Table1[[#This Row],[NET_DEMAND_REVENUE (CURRENT DEMAND + DEBITS – BILL CANCELLATIONS) (43+44+45+48+49+50+55+56-60-61-62)]]+Table1[[#This Row],[NET_DEMAND_TAX (CURRENT DEMAND + DEBITS – BILL CANCELLATIONS) (51+52+57-63-64)]]</calculatedColumnFormula>
    </tableColumn>
    <tableColumn id="69" xr3:uid="{00000000-0010-0000-0000-000045000000}" name=" NET P&amp;G SURCHARGE"/>
    <tableColumn id="70" xr3:uid="{00000000-0010-0000-0000-000046000000}" name="REVENUE   "/>
    <tableColumn id="71" xr3:uid="{00000000-0010-0000-0000-000047000000}" name="INTEREST_ON_REVENUE_MISCELLANEOUS  "/>
    <tableColumn id="72" xr3:uid="{00000000-0010-0000-0000-000048000000}" name="INTEREST_ON_TAX  "/>
    <tableColumn id="73" xr3:uid="{00000000-0010-0000-0000-000049000000}" name="TAX   "/>
    <tableColumn id="74" xr3:uid="{00000000-0010-0000-0000-00004A000000}" name="P&amp;G SURCHARGE     "/>
    <tableColumn id="75" xr3:uid="{00000000-0010-0000-0000-00004B000000}" name="TOTAL SUM (70+71+72+73+74)"/>
    <tableColumn id="76" xr3:uid="{00000000-0010-0000-0000-00004C000000}" name="REVENUE_ADJUSTMENTS                       "/>
    <tableColumn id="77" xr3:uid="{00000000-0010-0000-0000-00004D000000}" name="MISCELLANEOUS_ADJUSTMENT   "/>
    <tableColumn id="78" xr3:uid="{00000000-0010-0000-0000-00004E000000}" name="TAX_ADJUSTMENT   "/>
    <tableColumn id="79" xr3:uid="{00000000-0010-0000-0000-00004F000000}" name="P&amp;G SURCHARGE        "/>
    <tableColumn id="80" xr3:uid="{00000000-0010-0000-0000-000050000000}" name="TOTAL ADJUSTMENT (76+77+78+79)"/>
    <tableColumn id="81" xr3:uid="{00000000-0010-0000-0000-000051000000}" name="NET_IOD"/>
    <tableColumn id="82" xr3:uid="{00000000-0010-0000-0000-000052000000}" name="NET_REVERSAL_IOD"/>
    <tableColumn id="83" xr3:uid="{00000000-0010-0000-0000-000053000000}" name="SUSPENSE_RRTRANSFER"/>
    <tableColumn id="84" xr3:uid="{00000000-0010-0000-0000-000054000000}" name="FROM_RRTRANSFER"/>
    <tableColumn id="85" xr3:uid="{00000000-0010-0000-0000-000055000000}" name="TO_RRTRANSFER"/>
    <tableColumn id="86" xr3:uid="{00000000-0010-0000-0000-000056000000}" name="REVENUE                  "/>
    <tableColumn id="87" xr3:uid="{00000000-0010-0000-0000-000057000000}" name="INTEREST_ON_REVENUE    "/>
    <tableColumn id="88" xr3:uid="{00000000-0010-0000-0000-000058000000}" name="INTEREST_ON_TAX    "/>
    <tableColumn id="89" xr3:uid="{00000000-0010-0000-0000-000059000000}" name="TAX    "/>
    <tableColumn id="90" xr3:uid="{00000000-0010-0000-0000-00005A000000}" name="P&amp;G SURCHARGE         "/>
    <tableColumn id="91" xr3:uid="{00000000-0010-0000-0000-00005B000000}" name="TOTAL (86+87+88+89+90)"/>
    <tableColumn id="92" xr3:uid="{00000000-0010-0000-0000-00005C000000}" name="NET COLLECTION (COLLECTION + CREDITS +SUSPENSE TO RR TRANSFER – PAYMENT CANCELLATIONS) (75+80-91)"/>
    <tableColumn id="124" xr3:uid="{155D5E5C-2441-4687-AFF7-868568E20E9E}" name="MET COLL+RR TRANS" dataDxfId="4">
      <calculatedColumnFormula>Table1[[#This Row],[NET COLLECTION (COLLECTION + CREDITS +SUSPENSE TO RR TRANSFER – PAYMENT CANCELLATIONS) (75+80-91)]]+Table1[[#This Row],[TO_RRTRANSFER]]</calculatedColumnFormula>
    </tableColumn>
    <tableColumn id="93" xr3:uid="{00000000-0010-0000-0000-00005D000000}" name="WRITE_OFF"/>
    <tableColumn id="94" xr3:uid="{00000000-0010-0000-0000-00005E000000}" name="REVENUE (37+43+44+48+49+55+56-60-61-70-76-77-REV(85)-REV(83)+REV(84)-81+82)"/>
    <tableColumn id="95" xr3:uid="{00000000-0010-0000-0000-00005F000000}" name="INTEREST_ON_REVENUE_AND_MISCELLANEOUS (38+50+45-62-71+87-INTONREV(83)-INTONREV(85)+INTONREV(84))"/>
    <tableColumn id="96" xr3:uid="{00000000-0010-0000-0000-000060000000}" name="INTEREST_ON_TAX (39+51-63-72+88-INTONTAX(83)-INTONTAX(85)+INTONTAX(84))"/>
    <tableColumn id="97" xr3:uid="{00000000-0010-0000-0000-000061000000}" name="TAX (40+52+57-78-73+89-64-TAX(83)-TAX(85)+TAX(84))"/>
    <tableColumn id="98" xr3:uid="{00000000-0010-0000-0000-000062000000}" name="P&amp;G SURCHARGE          "/>
    <tableColumn id="99" xr3:uid="{00000000-0010-0000-0000-000063000000}" name="TOTAL SUM (94+95+96+97+98)"/>
    <tableColumn id="100" xr3:uid="{00000000-0010-0000-0000-000064000000}" name="CB_AVG_COST_OF_SUPPLY"/>
    <tableColumn id="101" xr3:uid="{00000000-0010-0000-0000-000065000000}" name="% OF LIVE INSTALLATION(10/12)*100"/>
    <tableColumn id="102" xr3:uid="{00000000-0010-0000-0000-000066000000}" name="% OF BILLED INSTALLATION(17/10)*100"/>
    <tableColumn id="103" xr3:uid="{00000000-0010-0000-0000-000067000000}" name="% Of DC/MNR(16/10)*100"/>
    <tableColumn id="104" xr3:uid="{00000000-0010-0000-0000-000068000000}" name="% OF METERED CONSUMPTION ((31+32)/33)*100"/>
    <tableColumn id="105" xr3:uid="{00000000-0010-0000-0000-000069000000}" name="% OF ACCESSED CONSUMPTION((29+30)/33)*100"/>
    <tableColumn id="106" xr3:uid="{00000000-0010-0000-0000-00006A000000}" name="%OF COLLECTION EFFECIENCY WITH ADJUSTMENT((75+80)/(47+54+59))*100"/>
    <tableColumn id="107" xr3:uid="{00000000-0010-0000-0000-00006B000000}" name="%OF COLLECTION EFFECIENCY WITHOUT ADJUSTMENT(75/(47+54))*100"/>
    <tableColumn id="108" xr3:uid="{00000000-0010-0000-0000-00006C000000}" name="RATIO OF ARREARS W.R.T DEMAND(99/(47+54+59))"/>
    <tableColumn id="109" xr3:uid="{00000000-0010-0000-0000-00006D000000}" name="DEMAND PER UNIT(47+54+60)/33"/>
    <tableColumn id="110" xr3:uid="{00000000-0010-0000-0000-00006E000000}" name="COLLECTION PER UINT WITH ADJUSTMENT((75+80)/33)"/>
    <tableColumn id="111" xr3:uid="{00000000-0010-0000-0000-00006F000000}" name="COLLECTION PER UNIT WITHOUT ADJUSTMENT(75/33)"/>
    <tableColumn id="112" xr3:uid="{00000000-0010-0000-0000-000070000000}" name="CONSUMPTION PER INSTALLATION(33/10)"/>
    <tableColumn id="113" xr3:uid="{00000000-0010-0000-0000-000071000000}" name="% OF RECOVERY AVREAGE COST"/>
    <tableColumn id="114" xr3:uid="{00000000-0010-0000-0000-000072000000}" name="OB_GST"/>
    <tableColumn id="115" xr3:uid="{00000000-0010-0000-0000-000073000000}" name="GST_DEMAND"/>
    <tableColumn id="116" xr3:uid="{00000000-0010-0000-0000-000074000000}" name="GST_DEBIT_ADJUSTMENT"/>
    <tableColumn id="117" xr3:uid="{00000000-0010-0000-0000-000075000000}" name="GST_BILL_CANCELLATION"/>
    <tableColumn id="118" xr3:uid="{00000000-0010-0000-0000-000076000000}" name="GST_NET_PAYMENT"/>
    <tableColumn id="119" xr3:uid="{00000000-0010-0000-0000-000077000000}" name="GST_COLLECTION"/>
    <tableColumn id="120" xr3:uid="{00000000-0010-0000-0000-000078000000}" name="GST_CREDIT_ADJUSTMENT"/>
    <tableColumn id="121" xr3:uid="{00000000-0010-0000-0000-000079000000}" name="GST_PAYMENT_CANCELLATION"/>
    <tableColumn id="122" xr3:uid="{00000000-0010-0000-0000-00007A000000}" name="GST_CB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CD147A-AF24-4253-9ABE-C443F57A62DE}" name="Table13" displayName="Table13" ref="A9:DT32" totalsRowShown="0">
  <autoFilter ref="A9:DT32" xr:uid="{BDCD147A-AF24-4253-9ABE-C443F57A62DE}"/>
  <tableColumns count="124">
    <tableColumn id="1" xr3:uid="{CEF669F8-DD92-4E72-B299-6AD74253E2A6}" name="SUB_DIVISION_NAME"/>
    <tableColumn id="2" xr3:uid="{8BAE2CF9-34C1-4664-8F23-C6CE454E39D2}" name="MAINTARIFF"/>
    <tableColumn id="3" xr3:uid="{A14EB77A-7D93-4846-9862-A6A91DB31B71}" name="TARIFF"/>
    <tableColumn id="4" xr3:uid="{28497082-C536-4841-9FAB-8FAE32BF3399}" name="SUBTARIFF"/>
    <tableColumn id="5" xr3:uid="{E2E3C593-9573-4483-9837-1F5721B99693}" name="DEBIT"/>
    <tableColumn id="6" xr3:uid="{14F81B6B-E0D3-4ED6-9B7D-C7804E00ECA5}" name="CREDIT"/>
    <tableColumn id="7" xr3:uid="{B292E115-4D81-41A4-8319-8D52DA05D9B7}" name="DEMAND_BASEDTARIFF"/>
    <tableColumn id="8" xr3:uid="{93697430-A9B0-4405-8B1A-689C3DF9A072}" name="TIME_OF_DAY"/>
    <tableColumn id="9" xr3:uid="{8E5F4989-7240-4F41-95F9-408239F30D5C}" name="VOLTAGE_CLASS"/>
    <tableColumn id="10" xr3:uid="{6858C461-1D6C-4244-9EF7-024F44844C39}" name="ACTIVE_INSTALLATIONS"/>
    <tableColumn id="11" xr3:uid="{CE745211-92B6-463A-AB6C-8809CD414C66}" name="INACTIVE_INSTALLATIONS"/>
    <tableColumn id="12" xr3:uid="{006A1B8E-BEE6-4376-B99A-E6ED9DB66E25}" name="TOTAL(10+11)"/>
    <tableColumn id="13" xr3:uid="{5E926B51-A2B0-4CA8-8A8A-DD7B360137A4}" name="METERED_INSTALLATIONS"/>
    <tableColumn id="14" xr3:uid="{7D3BF796-3F6C-4CED-90D9-9F973808425F}" name="UNMETERED_INSTALLATIONS"/>
    <tableColumn id="15" xr3:uid="{8127E434-8952-4F86-999D-74A396B84C45}" name="TOTAL(13+14)"/>
    <tableColumn id="16" xr3:uid="{6F98A29F-F003-4BE0-88D1-0C6D44A49B1A}" name="DC/MNR_INSTALLATIONS"/>
    <tableColumn id="17" xr3:uid="{E2B29B25-4636-4103-AA21-2BCA8C5B502E}" name="BILLED"/>
    <tableColumn id="18" xr3:uid="{30A0AAF2-BF0B-4EE9-BED5-C1A32B4E63D5}" name="UNBILLED"/>
    <tableColumn id="19" xr3:uid="{6DAC17A3-F172-4C6D-906D-781851E93943}" name="TOTAL(17+18)"/>
    <tableColumn id="20" xr3:uid="{57507D52-BA57-4057-BB12-3AB19DCF62A2}" name="ACTIVE"/>
    <tableColumn id="21" xr3:uid="{9453BEA2-B4CD-47E5-BD40-91D969868D61}" name="INACTIVE"/>
    <tableColumn id="22" xr3:uid="{21388A24-61B6-45C7-8ED5-E93532EC88EE}" name="TOTAL(20+21)"/>
    <tableColumn id="23" xr3:uid="{9F15461F-7E26-4DE9-A51E-85DC6112D063}" name="ACTIVE "/>
    <tableColumn id="24" xr3:uid="{4779E723-4614-4302-9860-41038B179D62}" name="INACTIVE "/>
    <tableColumn id="25" xr3:uid="{3D551AA8-E9E1-483E-B7AA-BDB9BC491DB0}" name="TOTAL(23+24)"/>
    <tableColumn id="26" xr3:uid="{C305CB1C-B80A-432E-A251-97F46B706C0E}" name="ACTIVE  "/>
    <tableColumn id="27" xr3:uid="{0B9E9A2D-8D29-4F38-880D-06159C64D4EE}" name="INACTIVE  "/>
    <tableColumn id="28" xr3:uid="{4672AC0A-EB86-44C5-B93C-5406ACEA2A0C}" name="TOTAL(26+27)"/>
    <tableColumn id="29" xr3:uid="{7DCE2549-C1D8-4CE8-8ED0-FD6EA252AAB2}" name="ASSESSED_TAXED_CONSUMPTION"/>
    <tableColumn id="30" xr3:uid="{896C81AE-EA54-44A5-B5EF-115E28607C80}" name="ASSESSED_EXEMPTED_CONSUMPTION"/>
    <tableColumn id="31" xr3:uid="{DEB06837-96E7-4F41-A9FD-CE144090CB9E}" name="METERED_TAXED_CONSUMPTION"/>
    <tableColumn id="32" xr3:uid="{ABE3D181-7CFA-4AFF-AD10-2EA601C522EC}" name="METERED_EXEMPTED_CONSUMPTION"/>
    <tableColumn id="33" xr3:uid="{E219D71C-E9B0-4049-AEE8-365AFDC283B8}" name="TOTAL(29+30+31+32)"/>
    <tableColumn id="34" xr3:uid="{1A06E14C-D128-42ED-B515-AF33CC908D9E}" name="BILL_CANCELLATION_CONSUMPTION"/>
    <tableColumn id="35" xr3:uid="{57C8D131-A61F-45C4-BCA5-0812771D7666}" name="NET CONSUMPTION (33-34) "/>
    <tableColumn id="36" xr3:uid="{C27DC6FF-20AA-47E5-BC6B-DDC1EF13972B}" name="WHEELED_ENERGY_UNITS"/>
    <tableColumn id="37" xr3:uid="{6CCE8B2B-7D39-4422-968B-490267131500}" name="REVENUE"/>
    <tableColumn id="38" xr3:uid="{3F50B811-6675-4702-A610-DB8205C9D76D}" name="INTEREST_ON_REVENUE_MISCELLANEOUS"/>
    <tableColumn id="39" xr3:uid="{A592FDE7-0226-4F12-9807-5708377BB979}" name="INTEREST_ON_TAX"/>
    <tableColumn id="40" xr3:uid="{44FD6AEE-1670-4C59-9C21-F9F437B18FBF}" name="TAX"/>
    <tableColumn id="41" xr3:uid="{D355BC22-C002-4675-8C1F-C7B8D6DD7918}" name="P&amp;G SURCHARGE"/>
    <tableColumn id="123" xr3:uid="{94652CD8-EE49-44F6-B21F-0BE58E63E605}" name="Apr-25   CB"/>
    <tableColumn id="42" xr3:uid="{B7012B9D-7F62-4D8F-BDBF-EDBA89C8DC93}" name="TOTAL OB SUM (37+38+39+40+41)" dataDxfId="3"/>
    <tableColumn id="43" xr3:uid="{2E020D05-6938-4F1E-9E78-1AFA6B27A893}" name="REVENUE        "/>
    <tableColumn id="44" xr3:uid="{76518BF5-CD7B-4E91-B725-CA45030F3CB2}" name="MISCELLANEOUS_DEMAND"/>
    <tableColumn id="45" xr3:uid="{BCB4AF36-F76E-49C6-B197-400948CEA39B}" name="INTEREST_ON_REVENUE_AND_MISCELLANEOUS"/>
    <tableColumn id="46" xr3:uid="{F101C223-4087-4455-B7BC-BCFC66F3E251}" name="P&amp;G SURCHARGE "/>
    <tableColumn id="47" xr3:uid="{6B65A065-616D-43C9-8378-37EA9B605271}" name="TOTAL(43+44+45+46)"/>
    <tableColumn id="48" xr3:uid="{51223E36-D4E7-4549-9CBE-B8453A137192}" name="REVENUE "/>
    <tableColumn id="49" xr3:uid="{F52BCA87-B5D5-429D-B9C7-4D76B8642D0C}" name="MISCELLANEOUS_DEMAND            "/>
    <tableColumn id="50" xr3:uid="{47974887-853A-4DF5-AB67-1F6CEA483ECA}" name="INTEREST_ON_REVENUE_MISCELLANEOUS       "/>
    <tableColumn id="51" xr3:uid="{8BC00D91-7955-4BA0-923B-44AAA8E415EC}" name="INTEREST_ON_TAX                  "/>
    <tableColumn id="52" xr3:uid="{41546EEF-5182-4A55-AEF7-2C193C0DE233}" name="TAX                 "/>
    <tableColumn id="53" xr3:uid="{8C2A8829-A7BD-4D4E-B769-7C358C6820FE}" name="P&amp;G SURCHARGE  "/>
    <tableColumn id="54" xr3:uid="{111CF154-04C9-46E7-9F15-4CA88CB73B61}" name="TOTAL SUM (48+49+50+51+52+53)"/>
    <tableColumn id="55" xr3:uid="{F661BB19-1997-453C-A0B0-E2A01599DFA6}" name="REVENUE_ADJUSTMENTS"/>
    <tableColumn id="56" xr3:uid="{80704FC8-67AF-4717-9B4C-CC681BC6F06A}" name="MISCELLANEOUS_ADJUSTMENT"/>
    <tableColumn id="57" xr3:uid="{7F27A43A-E487-4B2B-9551-69D53F800B8C}" name="TAX_ADJUSTMENT"/>
    <tableColumn id="58" xr3:uid="{BE8443E5-C148-4CCD-A60C-4108C16D9331}" name="P&amp;G SURCHARGE   "/>
    <tableColumn id="59" xr3:uid="{A704249A-CA08-4E89-95CF-3D4A6D094B64}" name="TOTAL ADJUSTMENT (55+56+57+58)"/>
    <tableColumn id="60" xr3:uid="{DB1B1905-9BCC-4BCB-84A1-B715B5584496}" name="REVENUE  "/>
    <tableColumn id="61" xr3:uid="{A4CDC6F7-1119-42CB-B28B-919C8F11E6E1}" name="MISCELLANEOUS"/>
    <tableColumn id="62" xr3:uid="{6C271B83-94EC-4C09-A88E-240F0A6FF474}" name="INTEREST_ON_REVENUE_MISCELLANEOUS "/>
    <tableColumn id="63" xr3:uid="{1CDE5460-73C6-4CB4-A7BE-F75EB1F0D7EB}" name="INTEREST_ON_TAX "/>
    <tableColumn id="64" xr3:uid="{AFEE59B9-C02A-4771-8BFA-7A2BCF0650C7}" name="TAX "/>
    <tableColumn id="65" xr3:uid="{A9FDD75B-B6CB-4689-9035-C2B5492B3D0E}" name="P&amp;G SURCHARGE    "/>
    <tableColumn id="66" xr3:uid="{42B06539-20B9-45EA-8207-6F21DD5B23BE}" name="TOTAL SUM (60+61+62+63+64+65)"/>
    <tableColumn id="67" xr3:uid="{57A984D3-318F-4134-B763-0C14A3DE9D7B}" name="NET_DEMAND_REVENUE (CURRENT DEMAND + DEBITS – BILL CANCELLATIONS) (43+44+45+48+49+50+55+56-60-61-62)"/>
    <tableColumn id="68" xr3:uid="{0D0B313C-8C38-4C56-AD91-028CD7D0ADF7}" name="NET_DEMAND_TAX (CURRENT DEMAND + DEBITS – BILL CANCELLATIONS) (51+52+57-63-64)"/>
    <tableColumn id="124" xr3:uid="{CE246D17-C80A-4FF6-9FB8-C707E4E70133}" name="TOTAL DEM" dataDxfId="2"/>
    <tableColumn id="69" xr3:uid="{037DE00B-69E4-4024-9A62-7D12B80EF421}" name=" NET P&amp;G SURCHARGE"/>
    <tableColumn id="70" xr3:uid="{B52AC35E-4DDB-44C4-B36D-C79B0281308E}" name="REVENUE   "/>
    <tableColumn id="71" xr3:uid="{71DD23B8-8F29-4002-8EED-3EDFD3983170}" name="INTEREST_ON_REVENUE_MISCELLANEOUS  "/>
    <tableColumn id="72" xr3:uid="{E3B53731-AC16-42A5-BA8E-676F50C2A457}" name="INTEREST_ON_TAX  "/>
    <tableColumn id="73" xr3:uid="{F38B9B6E-EB40-4BF7-BB65-68EEC2F29DDF}" name="TAX   "/>
    <tableColumn id="74" xr3:uid="{C3B46865-E2C6-4A62-9FC7-714657E510B3}" name="P&amp;G SURCHARGE     "/>
    <tableColumn id="75" xr3:uid="{2E564CFA-D62D-4FF3-B1DB-0483E7BE4E2F}" name="TOTAL SUM (70+71+72+73+74)"/>
    <tableColumn id="76" xr3:uid="{1A118D9A-9442-4586-8F8F-AD3BE01D2C83}" name="REVENUE_ADJUSTMENTS                       "/>
    <tableColumn id="77" xr3:uid="{3F9A7033-5391-4944-A8DF-925E30FCDDF7}" name="MISCELLANEOUS_ADJUSTMENT   "/>
    <tableColumn id="78" xr3:uid="{BEC5DFAA-A9D8-489B-B48B-86E108F39943}" name="TAX_ADJUSTMENT   "/>
    <tableColumn id="79" xr3:uid="{FCAA9E60-7BE8-4090-96B3-1EB2DB652C7A}" name="P&amp;G SURCHARGE        "/>
    <tableColumn id="80" xr3:uid="{AC7536BC-6E15-4EA1-9123-4C6C65492D6A}" name="TOTAL ADJUSTMENT (76+77+78+79)"/>
    <tableColumn id="81" xr3:uid="{1A101C09-E204-4408-828E-BB536E6DB488}" name="NET_IOD"/>
    <tableColumn id="82" xr3:uid="{61C3D443-4337-4C24-A158-DD9970618A17}" name="NET_REVERSAL_IOD"/>
    <tableColumn id="83" xr3:uid="{66FE6C54-D48A-4262-BD74-35713C1FED59}" name="SUSPENSE_RRTRANSFER"/>
    <tableColumn id="84" xr3:uid="{02E801A1-FC87-4F67-96D3-50C46A4338D9}" name="FROM_RRTRANSFER"/>
    <tableColumn id="85" xr3:uid="{912283F9-D1A8-43DE-9F93-53C2C11E554E}" name="TO_RRTRANSFER"/>
    <tableColumn id="86" xr3:uid="{4F2904C4-B570-454A-BB33-405E4ABBE9DE}" name="REVENUE                  "/>
    <tableColumn id="87" xr3:uid="{274C5121-936C-4EB9-983A-A02B021E489B}" name="INTEREST_ON_REVENUE    "/>
    <tableColumn id="88" xr3:uid="{57346A54-C622-4AF6-8C43-F58E0D36B5FA}" name="INTEREST_ON_TAX    "/>
    <tableColumn id="89" xr3:uid="{51E0CD74-303E-4E31-B034-0FD26F0867FE}" name="TAX    "/>
    <tableColumn id="90" xr3:uid="{6029074D-D3BF-4F2A-93EF-527051D3A9C0}" name="P&amp;G SURCHARGE         "/>
    <tableColumn id="91" xr3:uid="{61E8B84F-25BA-46A6-ACCD-B5B0A20EC589}" name="TOTAL (86+87+88+89+90)"/>
    <tableColumn id="92" xr3:uid="{C6CF07D1-FA6E-4367-AF4B-94FE90E63BC7}" name="NET COLLECTION (COLLECTION + CREDITS +SUSPENSE TO RR TRANSFER – PAYMENT CANCELLATIONS) (75+80-91)" dataDxfId="1"/>
    <tableColumn id="93" xr3:uid="{1C862C4E-8D1B-458E-A97B-9D32323A1ABD}" name="WRITE_OFF"/>
    <tableColumn id="94" xr3:uid="{3F1CFE30-895A-447D-BE47-11A749487739}" name="REVENUE (37+43+44+48+49+55+56-60-61-70-76-77-REV(85)-REV(83)+REV(84)-81+82)"/>
    <tableColumn id="95" xr3:uid="{95918439-7B71-4C9E-836F-4EF9103EE44A}" name="INTEREST_ON_REVENUE_AND_MISCELLANEOUS (38+50+45-62-71+87-INTONREV(83)-INTONREV(85)+INTONREV(84))"/>
    <tableColumn id="96" xr3:uid="{3B9C240D-2AEB-4BC2-BEEF-90F50B9686D7}" name="INTEREST_ON_TAX (39+51-63-72+88-INTONTAX(83)-INTONTAX(85)+INTONTAX(84))"/>
    <tableColumn id="97" xr3:uid="{19D78D52-BA6E-4128-B042-74D65118D50F}" name="TAX (40+52+57-78-73+89-64-TAX(83)-TAX(85)+TAX(84))"/>
    <tableColumn id="98" xr3:uid="{3704F568-1DDF-4147-A781-71EE276C7760}" name="P&amp;G SURCHARGE          "/>
    <tableColumn id="99" xr3:uid="{DC09ED1A-1743-4DA6-8808-0CF5FBE1A3D7}" name="TOTAL CB SUM (94+95+96+97+98)" dataDxfId="0"/>
    <tableColumn id="100" xr3:uid="{B3DAA7A4-664E-456B-97B7-E16122715B20}" name="CB_AVG_COST_OF_SUPPLY"/>
    <tableColumn id="101" xr3:uid="{0E9D114A-BC0D-49D3-8479-398A235C02B1}" name="% OF LIVE INSTALLATION(10/12)*100"/>
    <tableColumn id="102" xr3:uid="{3BC41189-9AFA-4E71-AC6D-CC94EA859950}" name="% OF BILLED INSTALLATION(17/10)*100"/>
    <tableColumn id="103" xr3:uid="{4FE6039B-66A9-4B8E-AF5E-6F65F132C738}" name="% Of DC/MNR(16/10)*100"/>
    <tableColumn id="104" xr3:uid="{1C05E5B3-C626-4674-A239-F82527898AA7}" name="% OF METERED CONSUMPTION ((31+32)/33)*100"/>
    <tableColumn id="105" xr3:uid="{A397436A-E214-47DE-B6CA-670FD2CC9F56}" name="% OF ACCESSED CONSUMPTION((29+30)/33)*100"/>
    <tableColumn id="106" xr3:uid="{E9C4161D-FA97-40D8-A12F-50876C771F6B}" name="%OF COLLECTION EFFECIENCY WITH ADJUSTMENT((75+80)/(47+54+59))*100"/>
    <tableColumn id="107" xr3:uid="{4E6964AD-BC0E-4CD6-8CF9-D871B80E3BD2}" name="%OF COLLECTION EFFECIENCY WITHOUT ADJUSTMENT(75/(47+54))*100"/>
    <tableColumn id="108" xr3:uid="{A81F2139-705F-46AE-A880-7E00B7AD6759}" name="RATIO OF ARREARS W.R.T DEMAND(99/(47+54+59))"/>
    <tableColumn id="109" xr3:uid="{F372EDBE-5C1B-4CD2-A0AA-AC567C756FD9}" name="DEMAND PER UNIT(47+54+60)/33"/>
    <tableColumn id="110" xr3:uid="{3DF55721-748E-4479-A782-557CFA433411}" name="COLLECTION PER UINT WITH ADJUSTMENT((75+80)/33)"/>
    <tableColumn id="111" xr3:uid="{51EC7D31-F744-4624-8C8A-F76614751BF2}" name="COLLECTION PER UNIT WITHOUT ADJUSTMENT(75/33)"/>
    <tableColumn id="112" xr3:uid="{4B5267E9-CB46-4ABE-A5C8-24316C8B019B}" name="CONSUMPTION PER INSTALLATION(33/10)"/>
    <tableColumn id="113" xr3:uid="{4EA599CF-20AF-40F5-814A-49A5BBC74FB8}" name="% OF RECOVERY AVREAGE COST"/>
    <tableColumn id="114" xr3:uid="{3938E403-D0A3-4874-8885-B7720B187643}" name="OB_GST"/>
    <tableColumn id="115" xr3:uid="{CA6A0DBC-B898-459E-B501-B0399C759BEC}" name="GST_DEMAND"/>
    <tableColumn id="116" xr3:uid="{44993543-F73C-460A-BA28-444F8B891024}" name="GST_DEBIT_ADJUSTMENT"/>
    <tableColumn id="117" xr3:uid="{164F33C1-685E-44D1-B390-D22EAC293DB2}" name="GST_BILL_CANCELLATION"/>
    <tableColumn id="118" xr3:uid="{61ECD953-307D-4A21-B2C7-D703C8A5150B}" name="GST_NET_PAYMENT"/>
    <tableColumn id="119" xr3:uid="{2FF8E79F-18BD-44BD-804F-644BC95CF09C}" name="GST_COLLECTION"/>
    <tableColumn id="120" xr3:uid="{320B53FD-ACF0-452A-9844-B6F14F5C4AB6}" name="GST_CREDIT_ADJUSTMENT"/>
    <tableColumn id="121" xr3:uid="{40853499-4FF3-4422-B7A8-4F8D30A24952}" name="GST_PAYMENT_CANCELLATION"/>
    <tableColumn id="122" xr3:uid="{8B8948E9-E017-4BBB-8EAD-AA44AF774F3E}" name="GST_C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33"/>
  <sheetViews>
    <sheetView workbookViewId="0">
      <pane xSplit="4" ySplit="9" topLeftCell="CI10" activePane="bottomRight" state="frozen"/>
      <selection pane="topRight" activeCell="E1" sqref="E1"/>
      <selection pane="bottomLeft" activeCell="A10" sqref="A10"/>
      <selection pane="bottomRight" activeCell="CP10" sqref="CP10:CP32"/>
    </sheetView>
  </sheetViews>
  <sheetFormatPr defaultRowHeight="15" x14ac:dyDescent="0.25"/>
  <cols>
    <col min="1" max="1" width="24.42578125" customWidth="1"/>
    <col min="2" max="2" width="20.7109375" customWidth="1"/>
    <col min="3" max="3" width="10.42578125" customWidth="1"/>
    <col min="4" max="4" width="17.85546875" customWidth="1"/>
    <col min="5" max="5" width="9.5703125" customWidth="1"/>
    <col min="6" max="6" width="10.7109375" customWidth="1"/>
    <col min="7" max="7" width="25" customWidth="1"/>
    <col min="8" max="8" width="16.85546875" customWidth="1"/>
    <col min="9" max="9" width="18.7109375" customWidth="1"/>
    <col min="10" max="10" width="25" customWidth="1"/>
    <col min="11" max="11" width="26.85546875" customWidth="1"/>
    <col min="12" max="12" width="16.5703125" customWidth="1"/>
    <col min="13" max="13" width="27.140625" customWidth="1"/>
    <col min="14" max="14" width="29.85546875" customWidth="1"/>
    <col min="15" max="16" width="20.7109375" customWidth="1"/>
    <col min="17" max="17" width="10.28515625" customWidth="1"/>
    <col min="18" max="18" width="13" customWidth="1"/>
    <col min="19" max="19" width="16.5703125" customWidth="1"/>
    <col min="20" max="20" width="12" customWidth="1"/>
    <col min="21" max="21" width="12.5703125" customWidth="1"/>
    <col min="22" max="22" width="16.5703125" customWidth="1"/>
    <col min="23" max="23" width="12" customWidth="1"/>
    <col min="24" max="24" width="12.5703125" customWidth="1"/>
    <col min="25" max="25" width="16.5703125" customWidth="1"/>
    <col min="26" max="26" width="10.7109375" customWidth="1"/>
    <col min="27" max="27" width="12.5703125" customWidth="1"/>
    <col min="28" max="28" width="16.5703125" customWidth="1"/>
    <col min="29" max="29" width="34" customWidth="1"/>
    <col min="30" max="30" width="37.7109375" customWidth="1"/>
    <col min="31" max="31" width="33.85546875" customWidth="1"/>
    <col min="32" max="32" width="37.5703125" customWidth="1"/>
    <col min="33" max="33" width="23" customWidth="1"/>
    <col min="34" max="34" width="36.42578125" customWidth="1"/>
    <col min="35" max="35" width="28.42578125" customWidth="1"/>
    <col min="36" max="36" width="27.140625" customWidth="1"/>
    <col min="37" max="37" width="16.140625" customWidth="1"/>
    <col min="38" max="38" width="41" customWidth="1"/>
    <col min="39" max="39" width="20.7109375" customWidth="1"/>
    <col min="40" max="40" width="13.5703125" customWidth="1"/>
    <col min="41" max="41" width="19.42578125" customWidth="1"/>
    <col min="42" max="42" width="31.140625" customWidth="1"/>
    <col min="43" max="43" width="15.140625" customWidth="1"/>
    <col min="44" max="44" width="28" customWidth="1"/>
    <col min="45" max="45" width="46" customWidth="1"/>
    <col min="46" max="46" width="19.42578125" customWidth="1"/>
    <col min="47" max="47" width="23" customWidth="1"/>
    <col min="48" max="48" width="15.140625" customWidth="1"/>
    <col min="49" max="49" width="28" customWidth="1"/>
    <col min="50" max="50" width="41" customWidth="1"/>
    <col min="51" max="51" width="20.7109375" customWidth="1"/>
    <col min="52" max="52" width="14" customWidth="1"/>
    <col min="53" max="53" width="19.42578125" customWidth="1"/>
    <col min="54" max="54" width="34.28515625" customWidth="1"/>
    <col min="55" max="55" width="26.28515625" customWidth="1"/>
    <col min="56" max="56" width="31.7109375" customWidth="1"/>
    <col min="57" max="57" width="20.5703125" customWidth="1"/>
    <col min="58" max="58" width="19.42578125" customWidth="1"/>
    <col min="59" max="59" width="35.5703125" customWidth="1"/>
    <col min="60" max="60" width="12.7109375" customWidth="1"/>
    <col min="61" max="61" width="19" customWidth="1"/>
    <col min="62" max="62" width="41" customWidth="1"/>
    <col min="63" max="63" width="20.7109375" customWidth="1"/>
    <col min="64" max="64" width="10.85546875" customWidth="1"/>
    <col min="65" max="65" width="19.42578125" customWidth="1"/>
    <col min="66" max="66" width="34.28515625" customWidth="1"/>
    <col min="67" max="67" width="23.28515625" customWidth="1"/>
    <col min="68" max="69" width="18.28515625" customWidth="1"/>
    <col min="70" max="70" width="23.7109375" customWidth="1"/>
    <col min="71" max="71" width="15.140625" customWidth="1"/>
    <col min="72" max="72" width="41" customWidth="1"/>
    <col min="73" max="73" width="20.7109375" customWidth="1"/>
    <col min="74" max="74" width="14" customWidth="1"/>
    <col min="75" max="75" width="19.42578125" customWidth="1"/>
    <col min="76" max="76" width="31.140625" customWidth="1"/>
    <col min="77" max="77" width="26.28515625" customWidth="1"/>
    <col min="78" max="78" width="31.7109375" customWidth="1"/>
    <col min="79" max="79" width="20.5703125" customWidth="1"/>
    <col min="80" max="80" width="19.42578125" customWidth="1"/>
    <col min="81" max="81" width="35.5703125" customWidth="1"/>
    <col min="82" max="82" width="12.140625" customWidth="1"/>
    <col min="83" max="83" width="21.85546875" customWidth="1"/>
    <col min="84" max="84" width="25.42578125" customWidth="1"/>
    <col min="85" max="85" width="22" customWidth="1"/>
    <col min="86" max="86" width="19.140625" customWidth="1"/>
    <col min="87" max="87" width="12.7109375" customWidth="1"/>
    <col min="88" max="88" width="25.5703125" customWidth="1"/>
    <col min="89" max="89" width="20.7109375" customWidth="1"/>
    <col min="90" max="90" width="7.85546875" customWidth="1"/>
    <col min="91" max="91" width="19.42578125" customWidth="1"/>
    <col min="92" max="92" width="26.5703125" customWidth="1"/>
    <col min="93" max="94" width="28.7109375" customWidth="1"/>
    <col min="95" max="95" width="14.42578125" customWidth="1"/>
    <col min="96" max="96" width="77.85546875" customWidth="1"/>
    <col min="97" max="97" width="104.28515625" customWidth="1"/>
    <col min="98" max="98" width="75.85546875" customWidth="1"/>
    <col min="99" max="99" width="52" customWidth="1"/>
    <col min="100" max="100" width="19.42578125" customWidth="1"/>
    <col min="101" max="101" width="31.140625" customWidth="1"/>
    <col min="102" max="102" width="27.85546875" customWidth="1"/>
    <col min="103" max="103" width="36.28515625" customWidth="1"/>
    <col min="104" max="104" width="38.42578125" customWidth="1"/>
    <col min="105" max="105" width="27.140625" customWidth="1"/>
    <col min="106" max="107" width="46.85546875" customWidth="1"/>
    <col min="108" max="108" width="70.140625" customWidth="1"/>
    <col min="109" max="109" width="66.28515625" customWidth="1"/>
    <col min="110" max="110" width="48.85546875" customWidth="1"/>
    <col min="111" max="111" width="33.5703125" customWidth="1"/>
    <col min="112" max="112" width="51.85546875" customWidth="1"/>
    <col min="113" max="113" width="51.140625" customWidth="1"/>
    <col min="114" max="114" width="40.7109375" customWidth="1"/>
    <col min="115" max="115" width="32" customWidth="1"/>
    <col min="116" max="116" width="11.42578125" customWidth="1"/>
    <col min="117" max="117" width="16.85546875" customWidth="1"/>
    <col min="118" max="118" width="26.5703125" customWidth="1"/>
    <col min="119" max="119" width="26.42578125" customWidth="1"/>
    <col min="120" max="120" width="21.85546875" customWidth="1"/>
    <col min="121" max="121" width="19.5703125" customWidth="1"/>
    <col min="122" max="122" width="27.7109375" customWidth="1"/>
    <col min="123" max="123" width="31.5703125" customWidth="1"/>
    <col min="124" max="124" width="11.140625" customWidth="1"/>
  </cols>
  <sheetData>
    <row r="1" spans="1:124" ht="18.75" x14ac:dyDescent="0.3">
      <c r="A1" s="14" t="s">
        <v>0</v>
      </c>
      <c r="B1" s="14" t="s">
        <v>0</v>
      </c>
      <c r="C1" s="14" t="s">
        <v>0</v>
      </c>
      <c r="D1" s="14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  <c r="O1" s="14" t="s">
        <v>0</v>
      </c>
      <c r="P1" s="14" t="s">
        <v>0</v>
      </c>
      <c r="Q1" s="14" t="s">
        <v>0</v>
      </c>
      <c r="R1" s="14" t="s">
        <v>0</v>
      </c>
      <c r="S1" s="14" t="s">
        <v>0</v>
      </c>
      <c r="T1" s="14" t="s">
        <v>0</v>
      </c>
      <c r="U1" s="14" t="s">
        <v>0</v>
      </c>
      <c r="V1" s="14" t="s">
        <v>0</v>
      </c>
      <c r="W1" s="14" t="s">
        <v>0</v>
      </c>
      <c r="X1" s="14" t="s">
        <v>0</v>
      </c>
      <c r="Y1" s="14" t="s">
        <v>0</v>
      </c>
      <c r="Z1" s="14" t="s">
        <v>0</v>
      </c>
      <c r="AA1" s="14" t="s">
        <v>0</v>
      </c>
      <c r="AB1" s="14" t="s">
        <v>0</v>
      </c>
      <c r="AC1" s="14" t="s">
        <v>0</v>
      </c>
      <c r="AD1" s="14" t="s">
        <v>0</v>
      </c>
      <c r="AE1" s="14" t="s">
        <v>0</v>
      </c>
      <c r="AF1" s="14" t="s">
        <v>0</v>
      </c>
      <c r="AG1" s="14" t="s">
        <v>0</v>
      </c>
      <c r="AH1" s="14" t="s">
        <v>0</v>
      </c>
      <c r="AI1" s="14" t="s">
        <v>0</v>
      </c>
      <c r="AJ1" s="14" t="s">
        <v>0</v>
      </c>
      <c r="AK1" s="14" t="s">
        <v>0</v>
      </c>
      <c r="AL1" s="14" t="s">
        <v>0</v>
      </c>
      <c r="AM1" s="14" t="s">
        <v>0</v>
      </c>
      <c r="AN1" s="14" t="s">
        <v>0</v>
      </c>
      <c r="AO1" s="14" t="s">
        <v>0</v>
      </c>
      <c r="AP1" s="14" t="s">
        <v>0</v>
      </c>
      <c r="AQ1" s="14" t="s">
        <v>0</v>
      </c>
      <c r="AR1" s="14" t="s">
        <v>0</v>
      </c>
      <c r="AS1" s="14" t="s">
        <v>0</v>
      </c>
      <c r="AT1" s="14" t="s">
        <v>0</v>
      </c>
      <c r="AU1" s="14" t="s">
        <v>0</v>
      </c>
      <c r="AV1" s="14" t="s">
        <v>0</v>
      </c>
      <c r="AW1" s="14" t="s">
        <v>0</v>
      </c>
      <c r="AX1" s="14" t="s">
        <v>0</v>
      </c>
      <c r="AY1" s="14" t="s">
        <v>0</v>
      </c>
      <c r="AZ1" s="14" t="s">
        <v>0</v>
      </c>
      <c r="BA1" s="14" t="s">
        <v>0</v>
      </c>
      <c r="BB1" s="14" t="s">
        <v>0</v>
      </c>
      <c r="BC1" s="14" t="s">
        <v>0</v>
      </c>
      <c r="BD1" s="14" t="s">
        <v>0</v>
      </c>
      <c r="BE1" s="14" t="s">
        <v>0</v>
      </c>
      <c r="BF1" s="14" t="s">
        <v>0</v>
      </c>
      <c r="BG1" s="14" t="s">
        <v>0</v>
      </c>
      <c r="BH1" s="14" t="s">
        <v>0</v>
      </c>
      <c r="BI1" s="14" t="s">
        <v>0</v>
      </c>
      <c r="BJ1" s="14" t="s">
        <v>0</v>
      </c>
      <c r="BK1" s="14" t="s">
        <v>0</v>
      </c>
      <c r="BL1" s="14" t="s">
        <v>0</v>
      </c>
      <c r="BM1" s="14" t="s">
        <v>0</v>
      </c>
      <c r="BN1" s="14" t="s">
        <v>0</v>
      </c>
      <c r="BO1" s="14" t="s">
        <v>0</v>
      </c>
      <c r="BP1" s="14" t="s">
        <v>0</v>
      </c>
      <c r="BQ1" s="14"/>
      <c r="BR1" s="14" t="s">
        <v>0</v>
      </c>
      <c r="BS1" s="14" t="s">
        <v>0</v>
      </c>
      <c r="BT1" s="14" t="s">
        <v>0</v>
      </c>
      <c r="BU1" s="14" t="s">
        <v>0</v>
      </c>
      <c r="BV1" s="14" t="s">
        <v>0</v>
      </c>
      <c r="BW1" s="14" t="s">
        <v>0</v>
      </c>
      <c r="BX1" s="14" t="s">
        <v>0</v>
      </c>
      <c r="BY1" s="14" t="s">
        <v>0</v>
      </c>
      <c r="BZ1" s="14" t="s">
        <v>0</v>
      </c>
      <c r="CA1" s="14" t="s">
        <v>0</v>
      </c>
      <c r="CB1" s="14" t="s">
        <v>0</v>
      </c>
      <c r="CC1" s="14" t="s">
        <v>0</v>
      </c>
      <c r="CD1" s="14" t="s">
        <v>0</v>
      </c>
      <c r="CE1" s="14" t="s">
        <v>0</v>
      </c>
      <c r="CF1" s="14" t="s">
        <v>0</v>
      </c>
      <c r="CG1" s="14" t="s">
        <v>0</v>
      </c>
      <c r="CH1" s="14" t="s">
        <v>0</v>
      </c>
      <c r="CI1" s="14" t="s">
        <v>0</v>
      </c>
      <c r="CJ1" s="14" t="s">
        <v>0</v>
      </c>
      <c r="CK1" s="14" t="s">
        <v>0</v>
      </c>
      <c r="CL1" s="14" t="s">
        <v>0</v>
      </c>
      <c r="CM1" s="14" t="s">
        <v>0</v>
      </c>
      <c r="CN1" s="14" t="s">
        <v>0</v>
      </c>
      <c r="CO1" s="14" t="s">
        <v>0</v>
      </c>
      <c r="CP1" s="14"/>
      <c r="CQ1" s="14" t="s">
        <v>0</v>
      </c>
      <c r="CR1" s="14" t="s">
        <v>0</v>
      </c>
      <c r="CS1" s="14" t="s">
        <v>0</v>
      </c>
      <c r="CT1" s="14" t="s">
        <v>0</v>
      </c>
      <c r="CU1" s="14" t="s">
        <v>0</v>
      </c>
      <c r="CV1" s="14" t="s">
        <v>0</v>
      </c>
      <c r="CW1" s="14" t="s">
        <v>0</v>
      </c>
      <c r="CX1" s="14" t="s">
        <v>0</v>
      </c>
      <c r="CY1" s="14" t="s">
        <v>0</v>
      </c>
      <c r="CZ1" s="14" t="s">
        <v>0</v>
      </c>
      <c r="DA1" s="14" t="s">
        <v>0</v>
      </c>
      <c r="DB1" s="14" t="s">
        <v>0</v>
      </c>
      <c r="DC1" s="14" t="s">
        <v>0</v>
      </c>
      <c r="DD1" s="14" t="s">
        <v>0</v>
      </c>
      <c r="DE1" s="14" t="s">
        <v>0</v>
      </c>
      <c r="DF1" s="14" t="s">
        <v>0</v>
      </c>
      <c r="DG1" s="14" t="s">
        <v>0</v>
      </c>
      <c r="DH1" s="14" t="s">
        <v>0</v>
      </c>
      <c r="DI1" s="14" t="s">
        <v>0</v>
      </c>
      <c r="DJ1" s="14" t="s">
        <v>0</v>
      </c>
    </row>
    <row r="2" spans="1:124" ht="18.75" x14ac:dyDescent="0.3">
      <c r="A2" s="14" t="s">
        <v>1</v>
      </c>
      <c r="B2" s="14" t="s">
        <v>1</v>
      </c>
      <c r="C2" s="14" t="s">
        <v>1</v>
      </c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  <c r="L2" s="14" t="s">
        <v>1</v>
      </c>
      <c r="M2" s="14" t="s">
        <v>1</v>
      </c>
      <c r="N2" s="14" t="s">
        <v>1</v>
      </c>
      <c r="O2" s="14" t="s">
        <v>1</v>
      </c>
      <c r="P2" s="14" t="s">
        <v>1</v>
      </c>
      <c r="Q2" s="14" t="s">
        <v>1</v>
      </c>
      <c r="R2" s="14" t="s">
        <v>1</v>
      </c>
      <c r="S2" s="14" t="s">
        <v>1</v>
      </c>
      <c r="T2" s="14" t="s">
        <v>1</v>
      </c>
      <c r="U2" s="14" t="s">
        <v>1</v>
      </c>
      <c r="V2" s="14" t="s">
        <v>1</v>
      </c>
      <c r="W2" s="14" t="s">
        <v>1</v>
      </c>
      <c r="X2" s="14" t="s">
        <v>1</v>
      </c>
      <c r="Y2" s="14" t="s">
        <v>1</v>
      </c>
      <c r="Z2" s="14" t="s">
        <v>1</v>
      </c>
      <c r="AA2" s="14" t="s">
        <v>1</v>
      </c>
      <c r="AB2" s="14" t="s">
        <v>1</v>
      </c>
      <c r="AC2" s="14" t="s">
        <v>1</v>
      </c>
      <c r="AD2" s="14" t="s">
        <v>1</v>
      </c>
      <c r="AE2" s="14" t="s">
        <v>1</v>
      </c>
      <c r="AF2" s="14" t="s">
        <v>1</v>
      </c>
      <c r="AG2" s="14" t="s">
        <v>1</v>
      </c>
      <c r="AH2" s="14" t="s">
        <v>1</v>
      </c>
      <c r="AI2" s="14" t="s">
        <v>1</v>
      </c>
      <c r="AJ2" s="14" t="s">
        <v>1</v>
      </c>
      <c r="AK2" s="14" t="s">
        <v>1</v>
      </c>
      <c r="AL2" s="14" t="s">
        <v>1</v>
      </c>
      <c r="AM2" s="14" t="s">
        <v>1</v>
      </c>
      <c r="AN2" s="14" t="s">
        <v>1</v>
      </c>
      <c r="AO2" s="14" t="s">
        <v>1</v>
      </c>
      <c r="AP2" s="14" t="s">
        <v>1</v>
      </c>
      <c r="AQ2" s="14" t="s">
        <v>1</v>
      </c>
      <c r="AR2" s="14" t="s">
        <v>1</v>
      </c>
      <c r="AS2" s="14" t="s">
        <v>1</v>
      </c>
      <c r="AT2" s="14" t="s">
        <v>1</v>
      </c>
      <c r="AU2" s="14" t="s">
        <v>1</v>
      </c>
      <c r="AV2" s="14" t="s">
        <v>1</v>
      </c>
      <c r="AW2" s="14" t="s">
        <v>1</v>
      </c>
      <c r="AX2" s="14" t="s">
        <v>1</v>
      </c>
      <c r="AY2" s="14" t="s">
        <v>1</v>
      </c>
      <c r="AZ2" s="14" t="s">
        <v>1</v>
      </c>
      <c r="BA2" s="14" t="s">
        <v>1</v>
      </c>
      <c r="BB2" s="14" t="s">
        <v>1</v>
      </c>
      <c r="BC2" s="14" t="s">
        <v>1</v>
      </c>
      <c r="BD2" s="14" t="s">
        <v>1</v>
      </c>
      <c r="BE2" s="14" t="s">
        <v>1</v>
      </c>
      <c r="BF2" s="14" t="s">
        <v>1</v>
      </c>
      <c r="BG2" s="14" t="s">
        <v>1</v>
      </c>
      <c r="BH2" s="14" t="s">
        <v>1</v>
      </c>
      <c r="BI2" s="14" t="s">
        <v>1</v>
      </c>
      <c r="BJ2" s="14" t="s">
        <v>1</v>
      </c>
      <c r="BK2" s="14" t="s">
        <v>1</v>
      </c>
      <c r="BL2" s="14" t="s">
        <v>1</v>
      </c>
      <c r="BM2" s="14" t="s">
        <v>1</v>
      </c>
      <c r="BN2" s="14" t="s">
        <v>1</v>
      </c>
      <c r="BO2" s="14" t="s">
        <v>1</v>
      </c>
      <c r="BP2" s="14" t="s">
        <v>1</v>
      </c>
      <c r="BQ2" s="14"/>
      <c r="BR2" s="14" t="s">
        <v>1</v>
      </c>
      <c r="BS2" s="14" t="s">
        <v>1</v>
      </c>
      <c r="BT2" s="14" t="s">
        <v>1</v>
      </c>
      <c r="BU2" s="14" t="s">
        <v>1</v>
      </c>
      <c r="BV2" s="14" t="s">
        <v>1</v>
      </c>
      <c r="BW2" s="14" t="s">
        <v>1</v>
      </c>
      <c r="BX2" s="14" t="s">
        <v>1</v>
      </c>
      <c r="BY2" s="14" t="s">
        <v>1</v>
      </c>
      <c r="BZ2" s="14" t="s">
        <v>1</v>
      </c>
      <c r="CA2" s="14" t="s">
        <v>1</v>
      </c>
      <c r="CB2" s="14" t="s">
        <v>1</v>
      </c>
      <c r="CC2" s="14" t="s">
        <v>1</v>
      </c>
      <c r="CD2" s="14" t="s">
        <v>1</v>
      </c>
      <c r="CE2" s="14" t="s">
        <v>1</v>
      </c>
      <c r="CF2" s="14" t="s">
        <v>1</v>
      </c>
      <c r="CG2" s="14" t="s">
        <v>1</v>
      </c>
      <c r="CH2" s="14" t="s">
        <v>1</v>
      </c>
      <c r="CI2" s="14" t="s">
        <v>1</v>
      </c>
      <c r="CJ2" s="14" t="s">
        <v>1</v>
      </c>
      <c r="CK2" s="14" t="s">
        <v>1</v>
      </c>
      <c r="CL2" s="14" t="s">
        <v>1</v>
      </c>
      <c r="CM2" s="14" t="s">
        <v>1</v>
      </c>
      <c r="CN2" s="14" t="s">
        <v>1</v>
      </c>
      <c r="CO2" s="14" t="s">
        <v>1</v>
      </c>
      <c r="CP2" s="14"/>
      <c r="CQ2" s="14" t="s">
        <v>1</v>
      </c>
      <c r="CR2" s="14" t="s">
        <v>1</v>
      </c>
      <c r="CS2" s="14" t="s">
        <v>1</v>
      </c>
      <c r="CT2" s="14" t="s">
        <v>1</v>
      </c>
      <c r="CU2" s="14" t="s">
        <v>1</v>
      </c>
      <c r="CV2" s="14" t="s">
        <v>1</v>
      </c>
      <c r="CW2" s="14" t="s">
        <v>1</v>
      </c>
      <c r="CX2" s="14" t="s">
        <v>1</v>
      </c>
      <c r="CY2" s="14" t="s">
        <v>1</v>
      </c>
      <c r="CZ2" s="14" t="s">
        <v>1</v>
      </c>
      <c r="DA2" s="14" t="s">
        <v>1</v>
      </c>
      <c r="DB2" s="14" t="s">
        <v>1</v>
      </c>
      <c r="DC2" s="14" t="s">
        <v>1</v>
      </c>
      <c r="DD2" s="14" t="s">
        <v>1</v>
      </c>
      <c r="DE2" s="14" t="s">
        <v>1</v>
      </c>
      <c r="DF2" s="14" t="s">
        <v>1</v>
      </c>
      <c r="DG2" s="14" t="s">
        <v>1</v>
      </c>
      <c r="DH2" s="14" t="s">
        <v>1</v>
      </c>
      <c r="DI2" s="14" t="s">
        <v>1</v>
      </c>
      <c r="DJ2" s="14" t="s">
        <v>1</v>
      </c>
      <c r="DK2" s="14" t="s">
        <v>1</v>
      </c>
      <c r="DL2" s="14" t="s">
        <v>1</v>
      </c>
      <c r="DM2" s="14" t="s">
        <v>1</v>
      </c>
      <c r="DN2" s="14" t="s">
        <v>1</v>
      </c>
      <c r="DO2" s="14" t="s">
        <v>1</v>
      </c>
      <c r="DP2" s="14" t="s">
        <v>1</v>
      </c>
      <c r="DQ2" s="14" t="s">
        <v>1</v>
      </c>
      <c r="DR2" s="14" t="s">
        <v>1</v>
      </c>
      <c r="DS2" s="14" t="s">
        <v>1</v>
      </c>
      <c r="DT2" s="14" t="s">
        <v>1</v>
      </c>
    </row>
    <row r="3" spans="1:124" ht="18.75" x14ac:dyDescent="0.3">
      <c r="A3" s="15" t="s">
        <v>2</v>
      </c>
      <c r="B3" s="15" t="s">
        <v>2</v>
      </c>
      <c r="C3" s="15" t="s">
        <v>2</v>
      </c>
      <c r="D3" s="15" t="s">
        <v>2</v>
      </c>
      <c r="E3" s="15" t="s">
        <v>2</v>
      </c>
      <c r="F3" s="15" t="s">
        <v>2</v>
      </c>
      <c r="G3" s="15" t="s">
        <v>2</v>
      </c>
      <c r="H3" s="15" t="s">
        <v>2</v>
      </c>
      <c r="I3" s="15" t="s">
        <v>2</v>
      </c>
      <c r="J3" s="15" t="s">
        <v>2</v>
      </c>
      <c r="K3" s="15" t="s">
        <v>2</v>
      </c>
      <c r="L3" s="15" t="s">
        <v>2</v>
      </c>
      <c r="M3" s="15" t="s">
        <v>2</v>
      </c>
      <c r="N3" s="15" t="s">
        <v>2</v>
      </c>
      <c r="O3" s="15" t="s">
        <v>2</v>
      </c>
      <c r="P3" s="15" t="s">
        <v>2</v>
      </c>
      <c r="Q3" s="15" t="s">
        <v>2</v>
      </c>
      <c r="R3" s="15" t="s">
        <v>2</v>
      </c>
      <c r="S3" s="15" t="s">
        <v>2</v>
      </c>
      <c r="T3" s="15" t="s">
        <v>2</v>
      </c>
      <c r="U3" s="15" t="s">
        <v>2</v>
      </c>
      <c r="V3" s="15" t="s">
        <v>2</v>
      </c>
      <c r="W3" s="15" t="s">
        <v>2</v>
      </c>
      <c r="X3" s="15" t="s">
        <v>2</v>
      </c>
      <c r="Y3" s="15" t="s">
        <v>2</v>
      </c>
      <c r="Z3" s="15" t="s">
        <v>2</v>
      </c>
      <c r="AA3" s="15" t="s">
        <v>2</v>
      </c>
      <c r="AB3" s="15" t="s">
        <v>2</v>
      </c>
      <c r="AC3" s="15" t="s">
        <v>2</v>
      </c>
      <c r="AD3" s="15" t="s">
        <v>2</v>
      </c>
      <c r="AE3" s="15" t="s">
        <v>2</v>
      </c>
      <c r="AF3" s="15" t="s">
        <v>2</v>
      </c>
      <c r="AG3" s="15" t="s">
        <v>2</v>
      </c>
      <c r="AH3" s="15" t="s">
        <v>2</v>
      </c>
      <c r="AI3" s="15" t="s">
        <v>2</v>
      </c>
      <c r="AJ3" s="15" t="s">
        <v>2</v>
      </c>
      <c r="AK3" s="15" t="s">
        <v>2</v>
      </c>
      <c r="AL3" s="15" t="s">
        <v>2</v>
      </c>
      <c r="AM3" s="15" t="s">
        <v>2</v>
      </c>
      <c r="AN3" s="15" t="s">
        <v>2</v>
      </c>
      <c r="AO3" s="15" t="s">
        <v>2</v>
      </c>
      <c r="AP3" s="15" t="s">
        <v>2</v>
      </c>
      <c r="AQ3" s="15" t="s">
        <v>2</v>
      </c>
      <c r="AR3" s="15" t="s">
        <v>2</v>
      </c>
      <c r="AS3" s="15" t="s">
        <v>2</v>
      </c>
      <c r="AT3" s="15" t="s">
        <v>2</v>
      </c>
      <c r="AU3" s="15" t="s">
        <v>2</v>
      </c>
      <c r="AV3" s="15" t="s">
        <v>2</v>
      </c>
      <c r="AW3" s="15" t="s">
        <v>2</v>
      </c>
      <c r="AX3" s="15" t="s">
        <v>2</v>
      </c>
      <c r="AY3" s="15" t="s">
        <v>2</v>
      </c>
      <c r="AZ3" s="15" t="s">
        <v>2</v>
      </c>
      <c r="BA3" s="15" t="s">
        <v>2</v>
      </c>
      <c r="BB3" s="15" t="s">
        <v>2</v>
      </c>
      <c r="BC3" s="15" t="s">
        <v>2</v>
      </c>
      <c r="BD3" s="15" t="s">
        <v>2</v>
      </c>
      <c r="BE3" s="15" t="s">
        <v>2</v>
      </c>
      <c r="BF3" s="15" t="s">
        <v>2</v>
      </c>
      <c r="BG3" s="15" t="s">
        <v>2</v>
      </c>
      <c r="BH3" s="15" t="s">
        <v>2</v>
      </c>
      <c r="BI3" s="15" t="s">
        <v>2</v>
      </c>
      <c r="BJ3" s="15" t="s">
        <v>2</v>
      </c>
      <c r="BK3" s="15" t="s">
        <v>2</v>
      </c>
      <c r="BL3" s="15" t="s">
        <v>2</v>
      </c>
      <c r="BM3" s="15" t="s">
        <v>2</v>
      </c>
      <c r="BN3" s="15" t="s">
        <v>2</v>
      </c>
      <c r="BO3" s="15" t="s">
        <v>2</v>
      </c>
      <c r="BP3" s="15" t="s">
        <v>2</v>
      </c>
      <c r="BQ3" s="15"/>
      <c r="BR3" s="15" t="s">
        <v>2</v>
      </c>
      <c r="BS3" s="15" t="s">
        <v>2</v>
      </c>
      <c r="BT3" s="15" t="s">
        <v>2</v>
      </c>
      <c r="BU3" s="15" t="s">
        <v>2</v>
      </c>
      <c r="BV3" s="15" t="s">
        <v>2</v>
      </c>
      <c r="BW3" s="15" t="s">
        <v>2</v>
      </c>
      <c r="BX3" s="15" t="s">
        <v>2</v>
      </c>
      <c r="BY3" s="15" t="s">
        <v>2</v>
      </c>
      <c r="BZ3" s="15" t="s">
        <v>2</v>
      </c>
      <c r="CA3" s="15" t="s">
        <v>2</v>
      </c>
      <c r="CB3" s="15" t="s">
        <v>2</v>
      </c>
      <c r="CC3" s="15" t="s">
        <v>2</v>
      </c>
      <c r="CD3" s="15" t="s">
        <v>2</v>
      </c>
      <c r="CE3" s="15" t="s">
        <v>2</v>
      </c>
      <c r="CF3" s="15" t="s">
        <v>2</v>
      </c>
      <c r="CG3" s="15" t="s">
        <v>2</v>
      </c>
      <c r="CH3" s="15" t="s">
        <v>2</v>
      </c>
      <c r="CI3" s="15" t="s">
        <v>2</v>
      </c>
      <c r="CJ3" s="15" t="s">
        <v>2</v>
      </c>
      <c r="CK3" s="15" t="s">
        <v>2</v>
      </c>
      <c r="CL3" s="15" t="s">
        <v>2</v>
      </c>
      <c r="CM3" s="15" t="s">
        <v>2</v>
      </c>
      <c r="CN3" s="15" t="s">
        <v>2</v>
      </c>
      <c r="CO3" s="15" t="s">
        <v>2</v>
      </c>
      <c r="CP3" s="15"/>
      <c r="CQ3" s="15" t="s">
        <v>2</v>
      </c>
      <c r="CR3" s="15" t="s">
        <v>2</v>
      </c>
      <c r="CS3" s="15" t="s">
        <v>2</v>
      </c>
      <c r="CT3" s="15" t="s">
        <v>2</v>
      </c>
      <c r="CU3" s="15" t="s">
        <v>2</v>
      </c>
      <c r="CV3" s="15" t="s">
        <v>2</v>
      </c>
      <c r="CW3" s="15" t="s">
        <v>2</v>
      </c>
      <c r="CX3" s="15" t="s">
        <v>2</v>
      </c>
      <c r="CY3" s="15" t="s">
        <v>2</v>
      </c>
      <c r="CZ3" s="15" t="s">
        <v>2</v>
      </c>
      <c r="DA3" s="15" t="s">
        <v>2</v>
      </c>
      <c r="DB3" s="15" t="s">
        <v>2</v>
      </c>
      <c r="DC3" s="15" t="s">
        <v>2</v>
      </c>
      <c r="DD3" s="15" t="s">
        <v>2</v>
      </c>
      <c r="DE3" s="15" t="s">
        <v>2</v>
      </c>
      <c r="DF3" s="15" t="s">
        <v>2</v>
      </c>
      <c r="DG3" s="15" t="s">
        <v>2</v>
      </c>
      <c r="DH3" s="15" t="s">
        <v>2</v>
      </c>
      <c r="DI3" s="15" t="s">
        <v>2</v>
      </c>
      <c r="DJ3" s="15" t="s">
        <v>2</v>
      </c>
      <c r="DK3" s="15" t="s">
        <v>2</v>
      </c>
      <c r="DL3" s="15" t="s">
        <v>2</v>
      </c>
      <c r="DM3" s="15" t="s">
        <v>2</v>
      </c>
      <c r="DN3" s="15" t="s">
        <v>2</v>
      </c>
      <c r="DO3" s="15" t="s">
        <v>2</v>
      </c>
      <c r="DP3" s="15" t="s">
        <v>2</v>
      </c>
      <c r="DQ3" s="15" t="s">
        <v>2</v>
      </c>
      <c r="DR3" s="15" t="s">
        <v>2</v>
      </c>
      <c r="DS3" s="15" t="s">
        <v>2</v>
      </c>
      <c r="DT3" s="15" t="s">
        <v>2</v>
      </c>
    </row>
    <row r="4" spans="1:124" x14ac:dyDescent="0.25">
      <c r="A4" s="4"/>
      <c r="B4" s="16" t="s">
        <v>3</v>
      </c>
      <c r="C4" s="17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</row>
    <row r="5" spans="1:124" x14ac:dyDescent="0.25">
      <c r="A5" s="4"/>
      <c r="B5" s="16" t="s">
        <v>5</v>
      </c>
      <c r="C5" s="16" t="s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7" spans="1:124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  <c r="X7" s="5">
        <v>24</v>
      </c>
      <c r="Y7" s="5">
        <v>25</v>
      </c>
      <c r="Z7" s="5">
        <v>26</v>
      </c>
      <c r="AA7" s="5">
        <v>27</v>
      </c>
      <c r="AB7" s="5">
        <v>28</v>
      </c>
      <c r="AC7" s="5">
        <v>29</v>
      </c>
      <c r="AD7" s="5">
        <v>30</v>
      </c>
      <c r="AE7" s="5">
        <v>31</v>
      </c>
      <c r="AF7" s="5">
        <v>32</v>
      </c>
      <c r="AG7" s="5">
        <v>33</v>
      </c>
      <c r="AH7" s="5">
        <v>34</v>
      </c>
      <c r="AI7" s="5">
        <v>35</v>
      </c>
      <c r="AJ7" s="5">
        <v>36</v>
      </c>
      <c r="AK7" s="5">
        <v>37</v>
      </c>
      <c r="AL7" s="5">
        <v>38</v>
      </c>
      <c r="AM7" s="5">
        <v>39</v>
      </c>
      <c r="AN7" s="5">
        <v>40</v>
      </c>
      <c r="AO7" s="5">
        <v>41</v>
      </c>
      <c r="AP7" s="5">
        <v>42</v>
      </c>
      <c r="AQ7" s="5">
        <v>43</v>
      </c>
      <c r="AR7" s="5">
        <v>44</v>
      </c>
      <c r="AS7" s="5">
        <v>45</v>
      </c>
      <c r="AT7" s="5">
        <v>46</v>
      </c>
      <c r="AU7" s="5">
        <v>47</v>
      </c>
      <c r="AV7" s="5">
        <v>48</v>
      </c>
      <c r="AW7" s="5">
        <v>49</v>
      </c>
      <c r="AX7" s="5">
        <v>50</v>
      </c>
      <c r="AY7" s="5">
        <v>51</v>
      </c>
      <c r="AZ7" s="5">
        <v>52</v>
      </c>
      <c r="BA7" s="5">
        <v>53</v>
      </c>
      <c r="BB7" s="5">
        <v>54</v>
      </c>
      <c r="BC7" s="5">
        <v>55</v>
      </c>
      <c r="BD7" s="5">
        <v>56</v>
      </c>
      <c r="BE7" s="5">
        <v>57</v>
      </c>
      <c r="BF7" s="5">
        <v>58</v>
      </c>
      <c r="BG7" s="5">
        <v>59</v>
      </c>
      <c r="BH7" s="5">
        <v>60</v>
      </c>
      <c r="BI7" s="5">
        <v>61</v>
      </c>
      <c r="BJ7" s="5">
        <v>62</v>
      </c>
      <c r="BK7" s="5">
        <v>63</v>
      </c>
      <c r="BL7" s="5">
        <v>64</v>
      </c>
      <c r="BM7" s="5">
        <v>65</v>
      </c>
      <c r="BN7" s="5">
        <v>66</v>
      </c>
      <c r="BO7" s="5">
        <v>67</v>
      </c>
      <c r="BP7" s="5">
        <v>68</v>
      </c>
      <c r="BQ7" s="5"/>
      <c r="BR7" s="5">
        <v>69</v>
      </c>
      <c r="BS7" s="5">
        <v>70</v>
      </c>
      <c r="BT7" s="5">
        <v>71</v>
      </c>
      <c r="BU7" s="5">
        <v>72</v>
      </c>
      <c r="BV7" s="5">
        <v>73</v>
      </c>
      <c r="BW7" s="5">
        <v>74</v>
      </c>
      <c r="BX7" s="5">
        <v>75</v>
      </c>
      <c r="BY7" s="5">
        <v>76</v>
      </c>
      <c r="BZ7" s="5">
        <v>77</v>
      </c>
      <c r="CA7" s="5">
        <v>78</v>
      </c>
      <c r="CB7" s="5">
        <v>79</v>
      </c>
      <c r="CC7" s="5">
        <v>80</v>
      </c>
      <c r="CD7" s="5">
        <v>81</v>
      </c>
      <c r="CE7" s="5">
        <v>82</v>
      </c>
      <c r="CF7" s="5">
        <v>83</v>
      </c>
      <c r="CG7" s="5">
        <v>84</v>
      </c>
      <c r="CH7" s="5">
        <v>85</v>
      </c>
      <c r="CI7" s="5">
        <v>86</v>
      </c>
      <c r="CJ7" s="5">
        <v>87</v>
      </c>
      <c r="CK7" s="5">
        <v>88</v>
      </c>
      <c r="CL7" s="5">
        <v>89</v>
      </c>
      <c r="CM7" s="5">
        <v>90</v>
      </c>
      <c r="CN7" s="5">
        <v>91</v>
      </c>
      <c r="CO7" s="5">
        <v>92</v>
      </c>
      <c r="CP7" s="5"/>
      <c r="CQ7" s="5">
        <v>93</v>
      </c>
      <c r="CR7" s="5">
        <v>94</v>
      </c>
      <c r="CS7" s="5">
        <v>95</v>
      </c>
      <c r="CT7" s="5">
        <v>96</v>
      </c>
      <c r="CU7" s="5">
        <v>97</v>
      </c>
      <c r="CV7" s="5">
        <v>98</v>
      </c>
      <c r="CW7" s="5">
        <v>99</v>
      </c>
      <c r="CX7" s="5">
        <v>100</v>
      </c>
      <c r="CY7" s="5">
        <v>101</v>
      </c>
      <c r="CZ7" s="5">
        <v>102</v>
      </c>
      <c r="DA7" s="5">
        <v>103</v>
      </c>
      <c r="DB7" s="5">
        <v>104</v>
      </c>
      <c r="DC7" s="5">
        <v>105</v>
      </c>
      <c r="DD7" s="5">
        <v>106</v>
      </c>
      <c r="DE7" s="5">
        <v>107</v>
      </c>
      <c r="DF7" s="5">
        <v>108</v>
      </c>
      <c r="DG7" s="5">
        <v>109</v>
      </c>
      <c r="DH7" s="5">
        <v>110</v>
      </c>
      <c r="DI7" s="5">
        <v>111</v>
      </c>
      <c r="DJ7" s="5">
        <v>112</v>
      </c>
      <c r="DK7" s="5">
        <v>113</v>
      </c>
      <c r="DL7" s="5">
        <v>114</v>
      </c>
      <c r="DM7" s="5">
        <v>115</v>
      </c>
      <c r="DN7" s="5">
        <v>116</v>
      </c>
      <c r="DO7" s="5">
        <v>117</v>
      </c>
      <c r="DP7" s="5">
        <v>118</v>
      </c>
      <c r="DQ7" s="5">
        <v>119</v>
      </c>
      <c r="DR7" s="5">
        <v>120</v>
      </c>
      <c r="DS7" s="5">
        <v>121</v>
      </c>
      <c r="DT7" s="5">
        <v>122</v>
      </c>
    </row>
    <row r="8" spans="1:124" x14ac:dyDescent="0.25">
      <c r="A8" s="13"/>
      <c r="B8" s="13"/>
      <c r="C8" s="13"/>
      <c r="D8" s="13"/>
      <c r="E8" s="13" t="s">
        <v>7</v>
      </c>
      <c r="F8" s="13" t="s">
        <v>7</v>
      </c>
      <c r="G8" s="13"/>
      <c r="H8" s="13"/>
      <c r="I8" s="13"/>
      <c r="J8" s="13" t="s">
        <v>8</v>
      </c>
      <c r="K8" s="13" t="s">
        <v>8</v>
      </c>
      <c r="L8" s="13" t="s">
        <v>8</v>
      </c>
      <c r="M8" s="13" t="s">
        <v>8</v>
      </c>
      <c r="N8" s="13" t="s">
        <v>8</v>
      </c>
      <c r="O8" s="13" t="s">
        <v>8</v>
      </c>
      <c r="P8" s="13"/>
      <c r="Q8" s="13" t="s">
        <v>8</v>
      </c>
      <c r="R8" s="13" t="s">
        <v>8</v>
      </c>
      <c r="S8" s="13" t="s">
        <v>8</v>
      </c>
      <c r="T8" s="13" t="s">
        <v>9</v>
      </c>
      <c r="U8" s="13" t="s">
        <v>9</v>
      </c>
      <c r="V8" s="13" t="s">
        <v>9</v>
      </c>
      <c r="W8" s="13" t="s">
        <v>10</v>
      </c>
      <c r="X8" s="13" t="s">
        <v>10</v>
      </c>
      <c r="Y8" s="13" t="s">
        <v>10</v>
      </c>
      <c r="Z8" s="13" t="s">
        <v>11</v>
      </c>
      <c r="AA8" s="13" t="s">
        <v>11</v>
      </c>
      <c r="AB8" s="13" t="s">
        <v>11</v>
      </c>
      <c r="AC8" s="13" t="s">
        <v>12</v>
      </c>
      <c r="AD8" s="13" t="s">
        <v>12</v>
      </c>
      <c r="AE8" s="13" t="s">
        <v>12</v>
      </c>
      <c r="AF8" s="13" t="s">
        <v>12</v>
      </c>
      <c r="AG8" s="13" t="s">
        <v>12</v>
      </c>
      <c r="AH8" s="13" t="s">
        <v>12</v>
      </c>
      <c r="AI8" s="13" t="s">
        <v>12</v>
      </c>
      <c r="AJ8" s="13" t="s">
        <v>12</v>
      </c>
      <c r="AK8" s="13" t="s">
        <v>13</v>
      </c>
      <c r="AL8" s="13" t="s">
        <v>13</v>
      </c>
      <c r="AM8" s="13" t="s">
        <v>13</v>
      </c>
      <c r="AN8" s="13" t="s">
        <v>13</v>
      </c>
      <c r="AO8" s="13" t="s">
        <v>13</v>
      </c>
      <c r="AP8" s="13" t="s">
        <v>13</v>
      </c>
      <c r="AQ8" s="13" t="s">
        <v>14</v>
      </c>
      <c r="AR8" s="13" t="s">
        <v>14</v>
      </c>
      <c r="AS8" s="13" t="s">
        <v>14</v>
      </c>
      <c r="AT8" s="13" t="s">
        <v>14</v>
      </c>
      <c r="AU8" s="13" t="s">
        <v>14</v>
      </c>
      <c r="AV8" s="13" t="s">
        <v>15</v>
      </c>
      <c r="AW8" s="13" t="s">
        <v>15</v>
      </c>
      <c r="AX8" s="13" t="s">
        <v>15</v>
      </c>
      <c r="AY8" s="13" t="s">
        <v>15</v>
      </c>
      <c r="AZ8" s="13" t="s">
        <v>15</v>
      </c>
      <c r="BA8" s="13" t="s">
        <v>15</v>
      </c>
      <c r="BB8" s="13" t="s">
        <v>15</v>
      </c>
      <c r="BC8" s="13" t="s">
        <v>16</v>
      </c>
      <c r="BD8" s="13" t="s">
        <v>16</v>
      </c>
      <c r="BE8" s="13" t="s">
        <v>16</v>
      </c>
      <c r="BF8" s="13" t="s">
        <v>16</v>
      </c>
      <c r="BG8" s="13" t="s">
        <v>16</v>
      </c>
      <c r="BH8" s="13" t="s">
        <v>17</v>
      </c>
      <c r="BI8" s="13" t="s">
        <v>17</v>
      </c>
      <c r="BJ8" s="13" t="s">
        <v>17</v>
      </c>
      <c r="BK8" s="13" t="s">
        <v>17</v>
      </c>
      <c r="BL8" s="13" t="s">
        <v>17</v>
      </c>
      <c r="BM8" s="13" t="s">
        <v>17</v>
      </c>
      <c r="BN8" s="13" t="s">
        <v>17</v>
      </c>
      <c r="BO8" s="13"/>
      <c r="BP8" s="13"/>
      <c r="BQ8" s="3"/>
      <c r="BR8" s="13"/>
      <c r="BS8" s="13" t="s">
        <v>18</v>
      </c>
      <c r="BT8" s="13" t="s">
        <v>18</v>
      </c>
      <c r="BU8" s="13" t="s">
        <v>18</v>
      </c>
      <c r="BV8" s="13" t="s">
        <v>18</v>
      </c>
      <c r="BW8" s="13" t="s">
        <v>18</v>
      </c>
      <c r="BX8" s="13" t="s">
        <v>18</v>
      </c>
      <c r="BY8" s="13" t="s">
        <v>19</v>
      </c>
      <c r="BZ8" s="13" t="s">
        <v>19</v>
      </c>
      <c r="CA8" s="13" t="s">
        <v>19</v>
      </c>
      <c r="CB8" s="13" t="s">
        <v>19</v>
      </c>
      <c r="CC8" s="13" t="s">
        <v>19</v>
      </c>
      <c r="CD8" s="13"/>
      <c r="CE8" s="13"/>
      <c r="CF8" s="13" t="s">
        <v>20</v>
      </c>
      <c r="CG8" s="13" t="s">
        <v>20</v>
      </c>
      <c r="CH8" s="13" t="s">
        <v>20</v>
      </c>
      <c r="CI8" s="13" t="s">
        <v>21</v>
      </c>
      <c r="CJ8" s="13" t="s">
        <v>21</v>
      </c>
      <c r="CK8" s="13" t="s">
        <v>21</v>
      </c>
      <c r="CL8" s="13" t="s">
        <v>21</v>
      </c>
      <c r="CM8" s="13" t="s">
        <v>21</v>
      </c>
      <c r="CN8" s="13" t="s">
        <v>21</v>
      </c>
      <c r="CO8" s="13"/>
      <c r="CP8" s="3"/>
      <c r="CQ8" s="13"/>
      <c r="CR8" s="13" t="s">
        <v>22</v>
      </c>
      <c r="CS8" s="13" t="s">
        <v>22</v>
      </c>
      <c r="CT8" s="13" t="s">
        <v>22</v>
      </c>
      <c r="CU8" s="13" t="s">
        <v>22</v>
      </c>
      <c r="CV8" s="13" t="s">
        <v>22</v>
      </c>
      <c r="CW8" s="13" t="s">
        <v>22</v>
      </c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</row>
    <row r="9" spans="1:124" x14ac:dyDescent="0.25">
      <c r="A9" t="s">
        <v>23</v>
      </c>
      <c r="B9" t="s">
        <v>24</v>
      </c>
      <c r="C9" t="s">
        <v>25</v>
      </c>
      <c r="D9" t="s">
        <v>26</v>
      </c>
      <c r="E9" t="s">
        <v>27</v>
      </c>
      <c r="F9" t="s">
        <v>28</v>
      </c>
      <c r="G9" t="s">
        <v>29</v>
      </c>
      <c r="H9" t="s">
        <v>30</v>
      </c>
      <c r="I9" t="s">
        <v>31</v>
      </c>
      <c r="J9" t="s">
        <v>32</v>
      </c>
      <c r="K9" t="s">
        <v>33</v>
      </c>
      <c r="L9" t="s">
        <v>34</v>
      </c>
      <c r="M9" t="s">
        <v>35</v>
      </c>
      <c r="N9" t="s">
        <v>36</v>
      </c>
      <c r="O9" t="s">
        <v>37</v>
      </c>
      <c r="P9" t="s">
        <v>38</v>
      </c>
      <c r="Q9" t="s">
        <v>39</v>
      </c>
      <c r="R9" t="s">
        <v>40</v>
      </c>
      <c r="S9" t="s">
        <v>41</v>
      </c>
      <c r="T9" t="s">
        <v>42</v>
      </c>
      <c r="U9" t="s">
        <v>43</v>
      </c>
      <c r="V9" t="s">
        <v>44</v>
      </c>
      <c r="W9" t="s">
        <v>45</v>
      </c>
      <c r="X9" t="s">
        <v>46</v>
      </c>
      <c r="Y9" t="s">
        <v>47</v>
      </c>
      <c r="Z9" t="s">
        <v>48</v>
      </c>
      <c r="AA9" t="s">
        <v>49</v>
      </c>
      <c r="AB9" t="s">
        <v>50</v>
      </c>
      <c r="AC9" t="s">
        <v>51</v>
      </c>
      <c r="AD9" t="s">
        <v>52</v>
      </c>
      <c r="AE9" t="s">
        <v>53</v>
      </c>
      <c r="AF9" t="s">
        <v>54</v>
      </c>
      <c r="AG9" t="s">
        <v>55</v>
      </c>
      <c r="AH9" t="s">
        <v>56</v>
      </c>
      <c r="AI9" t="s">
        <v>57</v>
      </c>
      <c r="AJ9" t="s">
        <v>58</v>
      </c>
      <c r="AK9" t="s">
        <v>59</v>
      </c>
      <c r="AL9" t="s">
        <v>60</v>
      </c>
      <c r="AM9" t="s">
        <v>61</v>
      </c>
      <c r="AN9" t="s">
        <v>62</v>
      </c>
      <c r="AO9" t="s">
        <v>63</v>
      </c>
      <c r="AP9" t="s">
        <v>64</v>
      </c>
      <c r="AQ9" t="s">
        <v>65</v>
      </c>
      <c r="AR9" t="s">
        <v>66</v>
      </c>
      <c r="AS9" t="s">
        <v>67</v>
      </c>
      <c r="AT9" t="s">
        <v>68</v>
      </c>
      <c r="AU9" t="s">
        <v>69</v>
      </c>
      <c r="AV9" t="s">
        <v>70</v>
      </c>
      <c r="AW9" t="s">
        <v>71</v>
      </c>
      <c r="AX9" t="s">
        <v>72</v>
      </c>
      <c r="AY9" t="s">
        <v>73</v>
      </c>
      <c r="AZ9" t="s">
        <v>74</v>
      </c>
      <c r="BA9" t="s">
        <v>75</v>
      </c>
      <c r="BB9" t="s">
        <v>76</v>
      </c>
      <c r="BC9" t="s">
        <v>77</v>
      </c>
      <c r="BD9" t="s">
        <v>78</v>
      </c>
      <c r="BE9" t="s">
        <v>79</v>
      </c>
      <c r="BF9" t="s">
        <v>80</v>
      </c>
      <c r="BG9" t="s">
        <v>81</v>
      </c>
      <c r="BH9" t="s">
        <v>82</v>
      </c>
      <c r="BI9" t="s">
        <v>83</v>
      </c>
      <c r="BJ9" t="s">
        <v>84</v>
      </c>
      <c r="BK9" t="s">
        <v>85</v>
      </c>
      <c r="BL9" t="s">
        <v>86</v>
      </c>
      <c r="BM9" t="s">
        <v>87</v>
      </c>
      <c r="BN9" t="s">
        <v>88</v>
      </c>
      <c r="BO9" t="s">
        <v>89</v>
      </c>
      <c r="BP9" t="s">
        <v>90</v>
      </c>
      <c r="BQ9" t="s">
        <v>183</v>
      </c>
      <c r="BR9" t="s">
        <v>91</v>
      </c>
      <c r="BS9" t="s">
        <v>92</v>
      </c>
      <c r="BT9" t="s">
        <v>93</v>
      </c>
      <c r="BU9" t="s">
        <v>94</v>
      </c>
      <c r="BV9" t="s">
        <v>95</v>
      </c>
      <c r="BW9" t="s">
        <v>96</v>
      </c>
      <c r="BX9" t="s">
        <v>97</v>
      </c>
      <c r="BY9" t="s">
        <v>98</v>
      </c>
      <c r="BZ9" t="s">
        <v>99</v>
      </c>
      <c r="CA9" t="s">
        <v>100</v>
      </c>
      <c r="CB9" t="s">
        <v>101</v>
      </c>
      <c r="CC9" t="s">
        <v>102</v>
      </c>
      <c r="CD9" t="s">
        <v>103</v>
      </c>
      <c r="CE9" t="s">
        <v>104</v>
      </c>
      <c r="CF9" t="s">
        <v>105</v>
      </c>
      <c r="CG9" t="s">
        <v>106</v>
      </c>
      <c r="CH9" t="s">
        <v>107</v>
      </c>
      <c r="CI9" t="s">
        <v>108</v>
      </c>
      <c r="CJ9" t="s">
        <v>109</v>
      </c>
      <c r="CK9" t="s">
        <v>110</v>
      </c>
      <c r="CL9" t="s">
        <v>111</v>
      </c>
      <c r="CM9" t="s">
        <v>112</v>
      </c>
      <c r="CN9" t="s">
        <v>113</v>
      </c>
      <c r="CO9" t="s">
        <v>114</v>
      </c>
      <c r="CP9" t="s">
        <v>185</v>
      </c>
      <c r="CQ9" t="s">
        <v>115</v>
      </c>
      <c r="CR9" t="s">
        <v>116</v>
      </c>
      <c r="CS9" t="s">
        <v>117</v>
      </c>
      <c r="CT9" t="s">
        <v>118</v>
      </c>
      <c r="CU9" t="s">
        <v>119</v>
      </c>
      <c r="CV9" t="s">
        <v>120</v>
      </c>
      <c r="CW9" t="s">
        <v>121</v>
      </c>
      <c r="CX9" t="s">
        <v>122</v>
      </c>
      <c r="CY9" t="s">
        <v>123</v>
      </c>
      <c r="CZ9" t="s">
        <v>124</v>
      </c>
      <c r="DA9" t="s">
        <v>125</v>
      </c>
      <c r="DB9" t="s">
        <v>126</v>
      </c>
      <c r="DC9" t="s">
        <v>127</v>
      </c>
      <c r="DD9" t="s">
        <v>128</v>
      </c>
      <c r="DE9" t="s">
        <v>129</v>
      </c>
      <c r="DF9" t="s">
        <v>130</v>
      </c>
      <c r="DG9" t="s">
        <v>131</v>
      </c>
      <c r="DH9" t="s">
        <v>132</v>
      </c>
      <c r="DI9" t="s">
        <v>133</v>
      </c>
      <c r="DJ9" t="s">
        <v>134</v>
      </c>
      <c r="DK9" t="s">
        <v>135</v>
      </c>
      <c r="DL9" t="s">
        <v>136</v>
      </c>
      <c r="DM9" t="s">
        <v>137</v>
      </c>
      <c r="DN9" t="s">
        <v>138</v>
      </c>
      <c r="DO9" t="s">
        <v>139</v>
      </c>
      <c r="DP9" t="s">
        <v>140</v>
      </c>
      <c r="DQ9" t="s">
        <v>141</v>
      </c>
      <c r="DR9" t="s">
        <v>142</v>
      </c>
      <c r="DS9" t="s">
        <v>143</v>
      </c>
      <c r="DT9" t="s">
        <v>144</v>
      </c>
    </row>
    <row r="10" spans="1:124" x14ac:dyDescent="0.25">
      <c r="A10" t="s">
        <v>145</v>
      </c>
      <c r="B10" t="s">
        <v>146</v>
      </c>
      <c r="C10" t="s">
        <v>147</v>
      </c>
      <c r="D10" t="s">
        <v>147</v>
      </c>
      <c r="E10">
        <v>0</v>
      </c>
      <c r="F10">
        <v>0</v>
      </c>
      <c r="J10">
        <v>65</v>
      </c>
      <c r="K10">
        <v>28</v>
      </c>
      <c r="L10">
        <v>93</v>
      </c>
      <c r="M10">
        <v>65</v>
      </c>
      <c r="N10">
        <v>0</v>
      </c>
      <c r="O10">
        <v>65</v>
      </c>
      <c r="P10">
        <v>0</v>
      </c>
      <c r="Q10">
        <v>65</v>
      </c>
      <c r="R10">
        <v>0</v>
      </c>
      <c r="S10">
        <v>65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37703</v>
      </c>
      <c r="AA10">
        <v>11178</v>
      </c>
      <c r="AB10">
        <v>48881</v>
      </c>
      <c r="AC10">
        <v>0</v>
      </c>
      <c r="AD10">
        <v>0</v>
      </c>
      <c r="AE10">
        <v>4206609.25</v>
      </c>
      <c r="AF10">
        <v>0</v>
      </c>
      <c r="AG10">
        <v>4206609.25</v>
      </c>
      <c r="AH10">
        <v>0</v>
      </c>
      <c r="AI10">
        <v>4206609.25</v>
      </c>
      <c r="AJ10">
        <v>0</v>
      </c>
      <c r="AK10">
        <v>6577269.3260000004</v>
      </c>
      <c r="AL10">
        <v>124983.54</v>
      </c>
      <c r="AM10">
        <v>0</v>
      </c>
      <c r="AN10">
        <v>-323142.08600000001</v>
      </c>
      <c r="AO10">
        <v>0</v>
      </c>
      <c r="AP10">
        <v>6379110.7800000003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41073703.038000003</v>
      </c>
      <c r="AW10">
        <v>56249.3</v>
      </c>
      <c r="AX10">
        <v>153237.65</v>
      </c>
      <c r="AY10">
        <v>0</v>
      </c>
      <c r="AZ10">
        <v>2239645.1719999998</v>
      </c>
      <c r="BA10">
        <v>1446734.61</v>
      </c>
      <c r="BB10">
        <v>44969569.770000003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41283189.987999998</v>
      </c>
      <c r="BP10">
        <v>2239645.1719999998</v>
      </c>
      <c r="BQ10">
        <f>Table1[[#This Row],[NET_DEMAND_REVENUE (CURRENT DEMAND + DEBITS – BILL CANCELLATIONS) (43+44+45+48+49+50+55+56-60-61-62)]]+Table1[[#This Row],[NET_DEMAND_TAX (CURRENT DEMAND + DEBITS – BILL CANCELLATIONS) (51+52+57-63-64)]]</f>
        <v>43522835.159999996</v>
      </c>
      <c r="BR10">
        <v>1446734.61</v>
      </c>
      <c r="BS10">
        <v>39018812.814000003</v>
      </c>
      <c r="BT10">
        <v>157848.99</v>
      </c>
      <c r="BU10">
        <v>0</v>
      </c>
      <c r="BV10">
        <v>2171068.5460000001</v>
      </c>
      <c r="BW10">
        <v>1261681.6499999999</v>
      </c>
      <c r="BX10">
        <v>42609412</v>
      </c>
      <c r="BY10">
        <v>5800</v>
      </c>
      <c r="BZ10">
        <v>0</v>
      </c>
      <c r="CA10">
        <v>0</v>
      </c>
      <c r="CB10">
        <v>0</v>
      </c>
      <c r="CC10">
        <v>5800</v>
      </c>
      <c r="CD10">
        <v>0</v>
      </c>
      <c r="CE10">
        <v>0</v>
      </c>
      <c r="CF10">
        <v>0</v>
      </c>
      <c r="CG10">
        <v>0</v>
      </c>
      <c r="CH10">
        <v>1153059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42615212</v>
      </c>
      <c r="CP10">
        <f>Table1[[#This Row],[NET COLLECTION (COLLECTION + CREDITS +SUSPENSE TO RR TRANSFER – PAYMENT CANCELLATIONS) (75+80-91)]]+Table1[[#This Row],[TO_RRTRANSFER]]</f>
        <v>43768271</v>
      </c>
      <c r="CQ10">
        <v>0</v>
      </c>
      <c r="CR10">
        <v>7529549.8499999996</v>
      </c>
      <c r="CS10">
        <v>120372.2</v>
      </c>
      <c r="CT10">
        <v>0</v>
      </c>
      <c r="CU10">
        <v>-254565.46</v>
      </c>
      <c r="CV10">
        <v>185052.96</v>
      </c>
      <c r="CW10">
        <v>7580409.5499999998</v>
      </c>
      <c r="CX10">
        <v>0</v>
      </c>
      <c r="CY10">
        <v>69.892473118279597</v>
      </c>
      <c r="CZ10">
        <v>100</v>
      </c>
      <c r="DA10">
        <v>0</v>
      </c>
      <c r="DB10">
        <v>100</v>
      </c>
      <c r="DC10">
        <v>0</v>
      </c>
      <c r="DD10">
        <v>49.520910362254803</v>
      </c>
      <c r="DE10">
        <v>49.520910362254803</v>
      </c>
      <c r="DF10">
        <v>764992204.70414305</v>
      </c>
      <c r="DG10">
        <v>4128318998.8000002</v>
      </c>
      <c r="DH10">
        <v>1012.91585378414</v>
      </c>
      <c r="DI10">
        <v>0</v>
      </c>
      <c r="DJ10">
        <v>1.5451874927532199E-3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</row>
    <row r="11" spans="1:124" x14ac:dyDescent="0.25">
      <c r="A11" t="s">
        <v>145</v>
      </c>
      <c r="B11" t="s">
        <v>146</v>
      </c>
      <c r="C11" t="s">
        <v>148</v>
      </c>
      <c r="D11" t="s">
        <v>149</v>
      </c>
      <c r="E11">
        <v>0</v>
      </c>
      <c r="F11">
        <v>0</v>
      </c>
      <c r="J11">
        <v>6</v>
      </c>
      <c r="K11">
        <v>0</v>
      </c>
      <c r="L11">
        <v>6</v>
      </c>
      <c r="M11">
        <v>6</v>
      </c>
      <c r="N11">
        <v>0</v>
      </c>
      <c r="O11">
        <v>6</v>
      </c>
      <c r="P11">
        <v>0</v>
      </c>
      <c r="Q11">
        <v>6</v>
      </c>
      <c r="R11">
        <v>0</v>
      </c>
      <c r="S11">
        <v>6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738</v>
      </c>
      <c r="AA11">
        <v>0</v>
      </c>
      <c r="AB11">
        <v>738</v>
      </c>
      <c r="AC11">
        <v>0</v>
      </c>
      <c r="AD11">
        <v>0</v>
      </c>
      <c r="AE11">
        <v>207912.25</v>
      </c>
      <c r="AF11">
        <v>0</v>
      </c>
      <c r="AG11">
        <v>207912.25</v>
      </c>
      <c r="AH11">
        <v>0</v>
      </c>
      <c r="AI11">
        <v>207912.25</v>
      </c>
      <c r="AJ11">
        <v>0</v>
      </c>
      <c r="AK11">
        <v>2168570.77</v>
      </c>
      <c r="AL11">
        <v>18209.509999999998</v>
      </c>
      <c r="AM11">
        <v>0</v>
      </c>
      <c r="AN11">
        <v>216090.72</v>
      </c>
      <c r="AO11">
        <v>0</v>
      </c>
      <c r="AP11">
        <v>2402871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1668169.3060000001</v>
      </c>
      <c r="AW11">
        <v>0</v>
      </c>
      <c r="AX11">
        <v>20784.27</v>
      </c>
      <c r="AY11">
        <v>0</v>
      </c>
      <c r="AZ11">
        <v>111337.014</v>
      </c>
      <c r="BA11">
        <v>74848.41</v>
      </c>
      <c r="BB11">
        <v>1875139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1688953.5759999999</v>
      </c>
      <c r="BP11">
        <v>111337.014</v>
      </c>
      <c r="BQ11">
        <f>Table1[[#This Row],[NET_DEMAND_REVENUE (CURRENT DEMAND + DEBITS – BILL CANCELLATIONS) (43+44+45+48+49+50+55+56-60-61-62)]]+Table1[[#This Row],[NET_DEMAND_TAX (CURRENT DEMAND + DEBITS – BILL CANCELLATIONS) (51+52+57-63-64)]]</f>
        <v>1800290.5899999999</v>
      </c>
      <c r="BR11">
        <v>74848.41</v>
      </c>
      <c r="BS11">
        <v>1676344.0060000001</v>
      </c>
      <c r="BT11">
        <v>21265.41</v>
      </c>
      <c r="BU11">
        <v>0</v>
      </c>
      <c r="BV11">
        <v>230367.28400000001</v>
      </c>
      <c r="BW11">
        <v>4425.3</v>
      </c>
      <c r="BX11">
        <v>1932402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110661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1932402</v>
      </c>
      <c r="CP11">
        <f>Table1[[#This Row],[NET COLLECTION (COLLECTION + CREDITS +SUSPENSE TO RR TRANSFER – PAYMENT CANCELLATIONS) (75+80-91)]]+Table1[[#This Row],[TO_RRTRANSFER]]</f>
        <v>2043063</v>
      </c>
      <c r="CQ11">
        <v>0</v>
      </c>
      <c r="CR11">
        <v>2049735.07</v>
      </c>
      <c r="CS11">
        <v>17728.37</v>
      </c>
      <c r="CT11">
        <v>0</v>
      </c>
      <c r="CU11">
        <v>97060.45</v>
      </c>
      <c r="CV11">
        <v>70423.11</v>
      </c>
      <c r="CW11">
        <v>2234947</v>
      </c>
      <c r="CX11">
        <v>0</v>
      </c>
      <c r="CY11">
        <v>100</v>
      </c>
      <c r="CZ11">
        <v>100</v>
      </c>
      <c r="DA11">
        <v>0</v>
      </c>
      <c r="DB11">
        <v>100</v>
      </c>
      <c r="DC11">
        <v>0</v>
      </c>
      <c r="DD11">
        <v>54.5366598985417</v>
      </c>
      <c r="DE11">
        <v>54.5366598985417</v>
      </c>
      <c r="DF11">
        <v>206746346.739261</v>
      </c>
      <c r="DG11">
        <v>168895357.59999999</v>
      </c>
      <c r="DH11">
        <v>929.43152700237704</v>
      </c>
      <c r="DI11">
        <v>0</v>
      </c>
      <c r="DJ11">
        <v>2.8858328453470199E-3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</row>
    <row r="12" spans="1:124" x14ac:dyDescent="0.25">
      <c r="A12" t="s">
        <v>145</v>
      </c>
      <c r="B12" t="s">
        <v>146</v>
      </c>
      <c r="C12" t="s">
        <v>150</v>
      </c>
      <c r="D12" t="s">
        <v>151</v>
      </c>
      <c r="E12">
        <v>0</v>
      </c>
      <c r="F12">
        <v>0</v>
      </c>
      <c r="J12">
        <v>1</v>
      </c>
      <c r="K12">
        <v>0</v>
      </c>
      <c r="L12">
        <v>1</v>
      </c>
      <c r="M12">
        <v>1</v>
      </c>
      <c r="N12">
        <v>0</v>
      </c>
      <c r="O12">
        <v>1</v>
      </c>
      <c r="P12">
        <v>0</v>
      </c>
      <c r="Q12">
        <v>1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40</v>
      </c>
      <c r="AA12">
        <v>0</v>
      </c>
      <c r="AB12">
        <v>40</v>
      </c>
      <c r="AC12">
        <v>0</v>
      </c>
      <c r="AD12">
        <v>0</v>
      </c>
      <c r="AE12">
        <v>2611.25</v>
      </c>
      <c r="AF12">
        <v>0</v>
      </c>
      <c r="AG12">
        <v>2611.25</v>
      </c>
      <c r="AH12">
        <v>0</v>
      </c>
      <c r="AI12">
        <v>2611.25</v>
      </c>
      <c r="AJ12">
        <v>0</v>
      </c>
      <c r="AK12">
        <v>-50299.3</v>
      </c>
      <c r="AL12">
        <v>0</v>
      </c>
      <c r="AM12">
        <v>0</v>
      </c>
      <c r="AN12">
        <v>4335.3</v>
      </c>
      <c r="AO12">
        <v>0</v>
      </c>
      <c r="AP12">
        <v>-45964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30726.36</v>
      </c>
      <c r="AW12">
        <v>0</v>
      </c>
      <c r="AX12">
        <v>0</v>
      </c>
      <c r="AY12">
        <v>0</v>
      </c>
      <c r="AZ12">
        <v>1668.59</v>
      </c>
      <c r="BA12">
        <v>940.05</v>
      </c>
      <c r="BB12">
        <v>33335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30726.36</v>
      </c>
      <c r="BP12">
        <v>1668.59</v>
      </c>
      <c r="BQ12">
        <f>Table1[[#This Row],[NET_DEMAND_REVENUE (CURRENT DEMAND + DEBITS – BILL CANCELLATIONS) (43+44+45+48+49+50+55+56-60-61-62)]]+Table1[[#This Row],[NET_DEMAND_TAX (CURRENT DEMAND + DEBITS – BILL CANCELLATIONS) (51+52+57-63-64)]]</f>
        <v>32394.95</v>
      </c>
      <c r="BR12">
        <v>940.05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f>Table1[[#This Row],[NET COLLECTION (COLLECTION + CREDITS +SUSPENSE TO RR TRANSFER – PAYMENT CANCELLATIONS) (75+80-91)]]+Table1[[#This Row],[TO_RRTRANSFER]]</f>
        <v>0</v>
      </c>
      <c r="CQ12">
        <v>0</v>
      </c>
      <c r="CR12">
        <v>-19572.939999999999</v>
      </c>
      <c r="CS12">
        <v>0</v>
      </c>
      <c r="CT12">
        <v>0</v>
      </c>
      <c r="CU12">
        <v>6003.89</v>
      </c>
      <c r="CV12">
        <v>940.05</v>
      </c>
      <c r="CW12">
        <v>-12629</v>
      </c>
      <c r="CX12">
        <v>0</v>
      </c>
      <c r="CY12">
        <v>100</v>
      </c>
      <c r="CZ12">
        <v>100</v>
      </c>
      <c r="DA12">
        <v>0</v>
      </c>
      <c r="DB12">
        <v>100</v>
      </c>
      <c r="DC12">
        <v>0</v>
      </c>
      <c r="DD12">
        <v>0</v>
      </c>
      <c r="DE12">
        <v>0</v>
      </c>
      <c r="DF12">
        <v>-1957284.62790737</v>
      </c>
      <c r="DG12">
        <v>3072636</v>
      </c>
      <c r="DH12">
        <v>0</v>
      </c>
      <c r="DI12">
        <v>0</v>
      </c>
      <c r="DJ12">
        <v>3.8295835327908097E-2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</row>
    <row r="13" spans="1:124" x14ac:dyDescent="0.25">
      <c r="A13" t="s">
        <v>145</v>
      </c>
      <c r="B13" t="s">
        <v>146</v>
      </c>
      <c r="C13" t="s">
        <v>150</v>
      </c>
      <c r="D13" t="s">
        <v>152</v>
      </c>
      <c r="E13">
        <v>0</v>
      </c>
      <c r="F13">
        <v>0</v>
      </c>
      <c r="J13">
        <v>5</v>
      </c>
      <c r="K13">
        <v>0</v>
      </c>
      <c r="L13">
        <v>5</v>
      </c>
      <c r="M13">
        <v>5</v>
      </c>
      <c r="N13">
        <v>0</v>
      </c>
      <c r="O13">
        <v>5</v>
      </c>
      <c r="P13">
        <v>0</v>
      </c>
      <c r="Q13">
        <v>5</v>
      </c>
      <c r="R13">
        <v>0</v>
      </c>
      <c r="S13">
        <v>5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2160</v>
      </c>
      <c r="AA13">
        <v>0</v>
      </c>
      <c r="AB13">
        <v>2160</v>
      </c>
      <c r="AC13">
        <v>0</v>
      </c>
      <c r="AD13">
        <v>0</v>
      </c>
      <c r="AE13">
        <v>409775.75</v>
      </c>
      <c r="AF13">
        <v>0</v>
      </c>
      <c r="AG13">
        <v>409775.75</v>
      </c>
      <c r="AH13">
        <v>0</v>
      </c>
      <c r="AI13">
        <v>409775.75</v>
      </c>
      <c r="AJ13">
        <v>0</v>
      </c>
      <c r="AK13">
        <v>-2709</v>
      </c>
      <c r="AL13">
        <v>0</v>
      </c>
      <c r="AM13">
        <v>0</v>
      </c>
      <c r="AN13">
        <v>0</v>
      </c>
      <c r="AO13">
        <v>0</v>
      </c>
      <c r="AP13">
        <v>-2709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3773043.68</v>
      </c>
      <c r="AW13">
        <v>33974.32</v>
      </c>
      <c r="AX13">
        <v>2435.4899999999998</v>
      </c>
      <c r="AY13">
        <v>0</v>
      </c>
      <c r="AZ13">
        <v>265525.24</v>
      </c>
      <c r="BA13">
        <v>147519.26999999999</v>
      </c>
      <c r="BB13">
        <v>4222498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3809453.49</v>
      </c>
      <c r="BP13">
        <v>265525.24</v>
      </c>
      <c r="BQ13">
        <f>Table1[[#This Row],[NET_DEMAND_REVENUE (CURRENT DEMAND + DEBITS – BILL CANCELLATIONS) (43+44+45+48+49+50+55+56-60-61-62)]]+Table1[[#This Row],[NET_DEMAND_TAX (CURRENT DEMAND + DEBITS – BILL CANCELLATIONS) (51+52+57-63-64)]]</f>
        <v>4074978.7300000004</v>
      </c>
      <c r="BR13">
        <v>147519.26999999999</v>
      </c>
      <c r="BS13">
        <v>3804309</v>
      </c>
      <c r="BT13">
        <v>2435.4899999999998</v>
      </c>
      <c r="BU13">
        <v>0</v>
      </c>
      <c r="BV13">
        <v>265525.24</v>
      </c>
      <c r="BW13">
        <v>147519.26999999999</v>
      </c>
      <c r="BX13">
        <v>4219789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4219789</v>
      </c>
      <c r="CP13">
        <f>Table1[[#This Row],[NET COLLECTION (COLLECTION + CREDITS +SUSPENSE TO RR TRANSFER – PAYMENT CANCELLATIONS) (75+80-91)]]+Table1[[#This Row],[TO_RRTRANSFER]]</f>
        <v>4219789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100</v>
      </c>
      <c r="CZ13">
        <v>100</v>
      </c>
      <c r="DA13">
        <v>0</v>
      </c>
      <c r="DB13">
        <v>100</v>
      </c>
      <c r="DC13">
        <v>0</v>
      </c>
      <c r="DD13">
        <v>52.776774468643602</v>
      </c>
      <c r="DE13">
        <v>52.776774468643602</v>
      </c>
      <c r="DF13">
        <v>0</v>
      </c>
      <c r="DG13">
        <v>380945349</v>
      </c>
      <c r="DH13">
        <v>1029.7800687327201</v>
      </c>
      <c r="DI13">
        <v>0</v>
      </c>
      <c r="DJ13">
        <v>1.22017957382788E-3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</row>
    <row r="14" spans="1:124" x14ac:dyDescent="0.25">
      <c r="A14" t="s">
        <v>145</v>
      </c>
      <c r="B14" t="s">
        <v>146</v>
      </c>
      <c r="C14" t="s">
        <v>153</v>
      </c>
      <c r="D14" t="s">
        <v>153</v>
      </c>
      <c r="E14">
        <v>0</v>
      </c>
      <c r="F14">
        <v>0</v>
      </c>
      <c r="J14">
        <v>1</v>
      </c>
      <c r="K14">
        <v>2</v>
      </c>
      <c r="L14">
        <v>3</v>
      </c>
      <c r="M14">
        <v>1</v>
      </c>
      <c r="N14">
        <v>0</v>
      </c>
      <c r="O14">
        <v>1</v>
      </c>
      <c r="P14">
        <v>0</v>
      </c>
      <c r="Q14">
        <v>1</v>
      </c>
      <c r="R14">
        <v>0</v>
      </c>
      <c r="S14">
        <v>1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525</v>
      </c>
      <c r="AA14">
        <v>365</v>
      </c>
      <c r="AB14">
        <v>890</v>
      </c>
      <c r="AC14">
        <v>0</v>
      </c>
      <c r="AD14">
        <v>0</v>
      </c>
      <c r="AE14">
        <v>18402</v>
      </c>
      <c r="AF14">
        <v>0</v>
      </c>
      <c r="AG14">
        <v>18402</v>
      </c>
      <c r="AH14">
        <v>0</v>
      </c>
      <c r="AI14">
        <v>18402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437941.65</v>
      </c>
      <c r="AW14">
        <v>0</v>
      </c>
      <c r="AX14">
        <v>323.74</v>
      </c>
      <c r="AY14">
        <v>0</v>
      </c>
      <c r="AZ14">
        <v>17389.89</v>
      </c>
      <c r="BA14">
        <v>6624.72</v>
      </c>
      <c r="BB14">
        <v>462280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438265.39</v>
      </c>
      <c r="BP14">
        <v>17389.89</v>
      </c>
      <c r="BQ14">
        <f>Table1[[#This Row],[NET_DEMAND_REVENUE (CURRENT DEMAND + DEBITS – BILL CANCELLATIONS) (43+44+45+48+49+50+55+56-60-61-62)]]+Table1[[#This Row],[NET_DEMAND_TAX (CURRENT DEMAND + DEBITS – BILL CANCELLATIONS) (51+52+57-63-64)]]</f>
        <v>455655.28</v>
      </c>
      <c r="BR14">
        <v>6624.72</v>
      </c>
      <c r="BS14">
        <v>437941.65</v>
      </c>
      <c r="BT14">
        <v>323.74</v>
      </c>
      <c r="BU14">
        <v>0</v>
      </c>
      <c r="BV14">
        <v>17389.89</v>
      </c>
      <c r="BW14">
        <v>6624.72</v>
      </c>
      <c r="BX14">
        <v>462280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462280</v>
      </c>
      <c r="CP14">
        <f>Table1[[#This Row],[NET COLLECTION (COLLECTION + CREDITS +SUSPENSE TO RR TRANSFER – PAYMENT CANCELLATIONS) (75+80-91)]]+Table1[[#This Row],[TO_RRTRANSFER]]</f>
        <v>462280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33.3333333333333</v>
      </c>
      <c r="CZ14">
        <v>100</v>
      </c>
      <c r="DA14">
        <v>0</v>
      </c>
      <c r="DB14">
        <v>100</v>
      </c>
      <c r="DC14">
        <v>0</v>
      </c>
      <c r="DD14">
        <v>51.351797637837301</v>
      </c>
      <c r="DE14">
        <v>51.351797637837301</v>
      </c>
      <c r="DF14">
        <v>0</v>
      </c>
      <c r="DG14">
        <v>43826539</v>
      </c>
      <c r="DH14">
        <v>2512.1182480165198</v>
      </c>
      <c r="DI14">
        <v>0</v>
      </c>
      <c r="DJ14">
        <v>5.4341919356591696E-3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</row>
    <row r="15" spans="1:124" x14ac:dyDescent="0.25">
      <c r="A15" t="s">
        <v>145</v>
      </c>
      <c r="B15" t="s">
        <v>146</v>
      </c>
      <c r="C15" t="s">
        <v>154</v>
      </c>
      <c r="D15" t="s">
        <v>154</v>
      </c>
      <c r="E15">
        <v>0</v>
      </c>
      <c r="F15">
        <v>0</v>
      </c>
      <c r="J15">
        <v>1</v>
      </c>
      <c r="K15">
        <v>0</v>
      </c>
      <c r="L15">
        <v>1</v>
      </c>
      <c r="M15">
        <v>1</v>
      </c>
      <c r="N15">
        <v>0</v>
      </c>
      <c r="O15">
        <v>1</v>
      </c>
      <c r="P15">
        <v>0</v>
      </c>
      <c r="Q15">
        <v>1</v>
      </c>
      <c r="R15">
        <v>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110</v>
      </c>
      <c r="AA15">
        <v>0</v>
      </c>
      <c r="AB15">
        <v>110</v>
      </c>
      <c r="AC15">
        <v>0</v>
      </c>
      <c r="AD15">
        <v>0</v>
      </c>
      <c r="AE15">
        <v>18480</v>
      </c>
      <c r="AF15">
        <v>0</v>
      </c>
      <c r="AG15">
        <v>18480</v>
      </c>
      <c r="AH15">
        <v>0</v>
      </c>
      <c r="AI15">
        <v>18480</v>
      </c>
      <c r="AJ15">
        <v>0</v>
      </c>
      <c r="AK15">
        <v>-22696</v>
      </c>
      <c r="AL15">
        <v>0</v>
      </c>
      <c r="AM15">
        <v>0</v>
      </c>
      <c r="AN15">
        <v>0</v>
      </c>
      <c r="AO15">
        <v>0</v>
      </c>
      <c r="AP15">
        <v>-22696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132902.54</v>
      </c>
      <c r="AW15">
        <v>0</v>
      </c>
      <c r="AX15">
        <v>494.06</v>
      </c>
      <c r="AY15">
        <v>0</v>
      </c>
      <c r="AZ15">
        <v>9147.6</v>
      </c>
      <c r="BA15">
        <v>6652.8</v>
      </c>
      <c r="BB15">
        <v>149197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133396.6</v>
      </c>
      <c r="BP15">
        <v>9147.6</v>
      </c>
      <c r="BQ15">
        <f>Table1[[#This Row],[NET_DEMAND_REVENUE (CURRENT DEMAND + DEBITS – BILL CANCELLATIONS) (43+44+45+48+49+50+55+56-60-61-62)]]+Table1[[#This Row],[NET_DEMAND_TAX (CURRENT DEMAND + DEBITS – BILL CANCELLATIONS) (51+52+57-63-64)]]</f>
        <v>142544.20000000001</v>
      </c>
      <c r="BR15">
        <v>6652.8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f>Table1[[#This Row],[NET COLLECTION (COLLECTION + CREDITS +SUSPENSE TO RR TRANSFER – PAYMENT CANCELLATIONS) (75+80-91)]]+Table1[[#This Row],[TO_RRTRANSFER]]</f>
        <v>0</v>
      </c>
      <c r="CQ15">
        <v>0</v>
      </c>
      <c r="CR15">
        <v>110206.54</v>
      </c>
      <c r="CS15">
        <v>494.06</v>
      </c>
      <c r="CT15">
        <v>0</v>
      </c>
      <c r="CU15">
        <v>9147.6</v>
      </c>
      <c r="CV15">
        <v>6652.8</v>
      </c>
      <c r="CW15">
        <v>126501</v>
      </c>
      <c r="CX15">
        <v>0</v>
      </c>
      <c r="CY15">
        <v>100</v>
      </c>
      <c r="CZ15">
        <v>100</v>
      </c>
      <c r="DA15">
        <v>0</v>
      </c>
      <c r="DB15">
        <v>100</v>
      </c>
      <c r="DC15">
        <v>0</v>
      </c>
      <c r="DD15">
        <v>0</v>
      </c>
      <c r="DE15">
        <v>0</v>
      </c>
      <c r="DF15">
        <v>11070063.242685201</v>
      </c>
      <c r="DG15">
        <v>13339660</v>
      </c>
      <c r="DH15">
        <v>0</v>
      </c>
      <c r="DI15">
        <v>0</v>
      </c>
      <c r="DJ15">
        <v>5.4112554112554102E-3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</row>
    <row r="16" spans="1:124" x14ac:dyDescent="0.25">
      <c r="A16" t="s">
        <v>145</v>
      </c>
      <c r="B16" t="s">
        <v>155</v>
      </c>
      <c r="C16" t="s">
        <v>156</v>
      </c>
      <c r="D16" t="s">
        <v>157</v>
      </c>
      <c r="E16">
        <v>0</v>
      </c>
      <c r="F16">
        <v>0</v>
      </c>
      <c r="J16">
        <v>20480</v>
      </c>
      <c r="K16">
        <v>6447</v>
      </c>
      <c r="L16">
        <v>26927</v>
      </c>
      <c r="M16">
        <v>20480</v>
      </c>
      <c r="N16">
        <v>0</v>
      </c>
      <c r="O16">
        <v>20480</v>
      </c>
      <c r="P16">
        <v>5</v>
      </c>
      <c r="Q16">
        <v>20436</v>
      </c>
      <c r="R16">
        <v>44</v>
      </c>
      <c r="S16">
        <v>20480</v>
      </c>
      <c r="T16">
        <v>11531.16</v>
      </c>
      <c r="U16">
        <v>1917.44</v>
      </c>
      <c r="V16">
        <v>13448.6</v>
      </c>
      <c r="W16">
        <v>92.5</v>
      </c>
      <c r="X16">
        <v>167.5</v>
      </c>
      <c r="Y16">
        <v>260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1090307.2</v>
      </c>
      <c r="AF16">
        <v>0</v>
      </c>
      <c r="AG16">
        <v>1090307.2</v>
      </c>
      <c r="AH16">
        <v>2366</v>
      </c>
      <c r="AI16">
        <v>1087941.2</v>
      </c>
      <c r="AJ16">
        <v>0</v>
      </c>
      <c r="AK16">
        <v>561419.06999999995</v>
      </c>
      <c r="AL16">
        <v>366264.21</v>
      </c>
      <c r="AM16">
        <v>0</v>
      </c>
      <c r="AN16">
        <v>459144.64</v>
      </c>
      <c r="AO16">
        <v>0</v>
      </c>
      <c r="AP16">
        <v>1386827.92</v>
      </c>
      <c r="AQ16">
        <v>3334.43</v>
      </c>
      <c r="AR16">
        <v>2.1</v>
      </c>
      <c r="AS16">
        <v>4.47</v>
      </c>
      <c r="AT16">
        <v>0</v>
      </c>
      <c r="AU16">
        <v>3341</v>
      </c>
      <c r="AV16">
        <v>10295246.227</v>
      </c>
      <c r="AW16">
        <v>112262.91</v>
      </c>
      <c r="AX16">
        <v>21676.99</v>
      </c>
      <c r="AY16">
        <v>0</v>
      </c>
      <c r="AZ16">
        <v>569174.57299999997</v>
      </c>
      <c r="BA16">
        <v>391079.45</v>
      </c>
      <c r="BB16">
        <v>11389440.15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21746.720000000001</v>
      </c>
      <c r="BI16">
        <v>111.9</v>
      </c>
      <c r="BJ16">
        <v>35.78</v>
      </c>
      <c r="BK16">
        <v>0</v>
      </c>
      <c r="BL16">
        <v>1253.5899999999999</v>
      </c>
      <c r="BM16">
        <v>110.16</v>
      </c>
      <c r="BN16">
        <v>23258.15</v>
      </c>
      <c r="BO16">
        <v>10410632.727</v>
      </c>
      <c r="BP16">
        <v>567920.98300000001</v>
      </c>
      <c r="BQ16">
        <f>Table1[[#This Row],[NET_DEMAND_REVENUE (CURRENT DEMAND + DEBITS – BILL CANCELLATIONS) (43+44+45+48+49+50+55+56-60-61-62)]]+Table1[[#This Row],[NET_DEMAND_TAX (CURRENT DEMAND + DEBITS – BILL CANCELLATIONS) (51+52+57-63-64)]]</f>
        <v>10978553.710000001</v>
      </c>
      <c r="BR16">
        <v>390969.29</v>
      </c>
      <c r="BS16">
        <v>3118129.929</v>
      </c>
      <c r="BT16">
        <v>34702.36</v>
      </c>
      <c r="BU16">
        <v>0</v>
      </c>
      <c r="BV16">
        <v>230013.78099999999</v>
      </c>
      <c r="BW16">
        <v>160490.93</v>
      </c>
      <c r="BX16">
        <v>3543337</v>
      </c>
      <c r="BY16">
        <v>7456554.4900000002</v>
      </c>
      <c r="BZ16">
        <v>0</v>
      </c>
      <c r="CA16">
        <v>390678.27</v>
      </c>
      <c r="CB16">
        <v>269108.61</v>
      </c>
      <c r="CC16">
        <v>8116341.3700000001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11659678.369999999</v>
      </c>
      <c r="CP16">
        <f>Table1[[#This Row],[NET COLLECTION (COLLECTION + CREDITS +SUSPENSE TO RR TRANSFER – PAYMENT CANCELLATIONS) (75+80-91)]]+Table1[[#This Row],[TO_RRTRANSFER]]</f>
        <v>11659678.369999999</v>
      </c>
      <c r="CQ16">
        <v>0</v>
      </c>
      <c r="CR16">
        <v>375721.69799999997</v>
      </c>
      <c r="CS16">
        <v>353207.53</v>
      </c>
      <c r="CT16">
        <v>0</v>
      </c>
      <c r="CU16">
        <v>406373.57199999999</v>
      </c>
      <c r="CV16">
        <v>-38630.25</v>
      </c>
      <c r="CW16">
        <v>1096672.55</v>
      </c>
      <c r="CX16">
        <v>0</v>
      </c>
      <c r="CY16">
        <v>76.057488765922699</v>
      </c>
      <c r="CZ16">
        <v>99.78515625</v>
      </c>
      <c r="DA16">
        <v>2.44140625E-2</v>
      </c>
      <c r="DB16">
        <v>100</v>
      </c>
      <c r="DC16">
        <v>0</v>
      </c>
      <c r="DD16">
        <v>16.340273215840799</v>
      </c>
      <c r="DE16">
        <v>16.340273215840799</v>
      </c>
      <c r="DF16">
        <v>72892924.674011797</v>
      </c>
      <c r="DG16">
        <v>1041063272.7</v>
      </c>
      <c r="DH16">
        <v>324.985196832599</v>
      </c>
      <c r="DI16">
        <v>0</v>
      </c>
      <c r="DJ16">
        <v>1.87836969250501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</row>
    <row r="17" spans="1:124" x14ac:dyDescent="0.25">
      <c r="A17" t="s">
        <v>145</v>
      </c>
      <c r="B17" t="s">
        <v>155</v>
      </c>
      <c r="C17" t="s">
        <v>158</v>
      </c>
      <c r="D17" t="s">
        <v>159</v>
      </c>
      <c r="E17">
        <v>0</v>
      </c>
      <c r="F17">
        <v>0</v>
      </c>
      <c r="J17">
        <v>24</v>
      </c>
      <c r="K17">
        <v>36</v>
      </c>
      <c r="L17">
        <v>60</v>
      </c>
      <c r="M17">
        <v>24</v>
      </c>
      <c r="N17">
        <v>0</v>
      </c>
      <c r="O17">
        <v>24</v>
      </c>
      <c r="P17">
        <v>0</v>
      </c>
      <c r="Q17">
        <v>24</v>
      </c>
      <c r="R17">
        <v>0</v>
      </c>
      <c r="S17">
        <v>24</v>
      </c>
      <c r="T17">
        <v>291.04000000000002</v>
      </c>
      <c r="U17">
        <v>309.82</v>
      </c>
      <c r="V17">
        <v>600.86</v>
      </c>
      <c r="W17">
        <v>3</v>
      </c>
      <c r="X17">
        <v>8.5</v>
      </c>
      <c r="Y17">
        <v>11.5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18796.400000000001</v>
      </c>
      <c r="AF17">
        <v>0</v>
      </c>
      <c r="AG17">
        <v>18796.400000000001</v>
      </c>
      <c r="AH17">
        <v>0</v>
      </c>
      <c r="AI17">
        <v>18796.400000000001</v>
      </c>
      <c r="AJ17">
        <v>0</v>
      </c>
      <c r="AK17">
        <v>-102895.55</v>
      </c>
      <c r="AL17">
        <v>69.53</v>
      </c>
      <c r="AM17">
        <v>0</v>
      </c>
      <c r="AN17">
        <v>850.02</v>
      </c>
      <c r="AO17">
        <v>0</v>
      </c>
      <c r="AP17">
        <v>-101976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186413.45</v>
      </c>
      <c r="AW17">
        <v>91.86</v>
      </c>
      <c r="AX17">
        <v>404.16</v>
      </c>
      <c r="AY17">
        <v>0</v>
      </c>
      <c r="AZ17">
        <v>11418.82</v>
      </c>
      <c r="BA17">
        <v>6766.71</v>
      </c>
      <c r="BB17">
        <v>205095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186909.47</v>
      </c>
      <c r="BP17">
        <v>11418.82</v>
      </c>
      <c r="BQ17">
        <f>Table1[[#This Row],[NET_DEMAND_REVENUE (CURRENT DEMAND + DEBITS – BILL CANCELLATIONS) (43+44+45+48+49+50+55+56-60-61-62)]]+Table1[[#This Row],[NET_DEMAND_TAX (CURRENT DEMAND + DEBITS – BILL CANCELLATIONS) (51+52+57-63-64)]]</f>
        <v>198328.29</v>
      </c>
      <c r="BR17">
        <v>6766.71</v>
      </c>
      <c r="BS17">
        <v>177464.36</v>
      </c>
      <c r="BT17">
        <v>232.04</v>
      </c>
      <c r="BU17">
        <v>0</v>
      </c>
      <c r="BV17">
        <v>10856.33</v>
      </c>
      <c r="BW17">
        <v>6459.27</v>
      </c>
      <c r="BX17">
        <v>195012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195012</v>
      </c>
      <c r="CP17">
        <f>Table1[[#This Row],[NET COLLECTION (COLLECTION + CREDITS +SUSPENSE TO RR TRANSFER – PAYMENT CANCELLATIONS) (75+80-91)]]+Table1[[#This Row],[TO_RRTRANSFER]]</f>
        <v>195012</v>
      </c>
      <c r="CQ17">
        <v>0</v>
      </c>
      <c r="CR17">
        <v>-93854.6</v>
      </c>
      <c r="CS17">
        <v>241.65</v>
      </c>
      <c r="CT17">
        <v>0</v>
      </c>
      <c r="CU17">
        <v>1412.51</v>
      </c>
      <c r="CV17">
        <v>307.44</v>
      </c>
      <c r="CW17">
        <v>-91893</v>
      </c>
      <c r="CX17">
        <v>0</v>
      </c>
      <c r="CY17">
        <v>40</v>
      </c>
      <c r="CZ17">
        <v>100</v>
      </c>
      <c r="DA17">
        <v>0</v>
      </c>
      <c r="DB17">
        <v>100</v>
      </c>
      <c r="DC17">
        <v>0</v>
      </c>
      <c r="DD17">
        <v>49.810419162089602</v>
      </c>
      <c r="DE17">
        <v>49.810419162089602</v>
      </c>
      <c r="DF17">
        <v>-9361294.6392134093</v>
      </c>
      <c r="DG17">
        <v>18690947</v>
      </c>
      <c r="DH17">
        <v>1037.4965418910001</v>
      </c>
      <c r="DI17">
        <v>0</v>
      </c>
      <c r="DJ17">
        <v>0.127684024600455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</row>
    <row r="18" spans="1:124" x14ac:dyDescent="0.25">
      <c r="A18" t="s">
        <v>145</v>
      </c>
      <c r="B18" t="s">
        <v>155</v>
      </c>
      <c r="C18" t="s">
        <v>160</v>
      </c>
      <c r="D18" t="s">
        <v>161</v>
      </c>
      <c r="E18">
        <v>0</v>
      </c>
      <c r="F18">
        <v>0</v>
      </c>
      <c r="J18">
        <v>1</v>
      </c>
      <c r="K18">
        <v>0</v>
      </c>
      <c r="L18">
        <v>1</v>
      </c>
      <c r="M18">
        <v>1</v>
      </c>
      <c r="N18">
        <v>0</v>
      </c>
      <c r="O18">
        <v>1</v>
      </c>
      <c r="P18">
        <v>0</v>
      </c>
      <c r="Q18">
        <v>1</v>
      </c>
      <c r="R18">
        <v>0</v>
      </c>
      <c r="S18">
        <v>1</v>
      </c>
      <c r="T18">
        <v>1</v>
      </c>
      <c r="U18">
        <v>0</v>
      </c>
      <c r="V18">
        <v>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7</v>
      </c>
      <c r="AF18">
        <v>0</v>
      </c>
      <c r="AG18">
        <v>7</v>
      </c>
      <c r="AH18">
        <v>0</v>
      </c>
      <c r="AI18">
        <v>7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323.95</v>
      </c>
      <c r="AW18">
        <v>0</v>
      </c>
      <c r="AX18">
        <v>0</v>
      </c>
      <c r="AY18">
        <v>0</v>
      </c>
      <c r="AZ18">
        <v>4.41</v>
      </c>
      <c r="BA18">
        <v>1.98</v>
      </c>
      <c r="BB18">
        <v>330.34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323.95</v>
      </c>
      <c r="BP18">
        <v>4.41</v>
      </c>
      <c r="BQ18">
        <f>Table1[[#This Row],[NET_DEMAND_REVENUE (CURRENT DEMAND + DEBITS – BILL CANCELLATIONS) (43+44+45+48+49+50+55+56-60-61-62)]]+Table1[[#This Row],[NET_DEMAND_TAX (CURRENT DEMAND + DEBITS – BILL CANCELLATIONS) (51+52+57-63-64)]]</f>
        <v>328.36</v>
      </c>
      <c r="BR18">
        <v>1.98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325.93</v>
      </c>
      <c r="BZ18">
        <v>0</v>
      </c>
      <c r="CA18">
        <v>4.41</v>
      </c>
      <c r="CB18">
        <v>0</v>
      </c>
      <c r="CC18">
        <v>330.34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330.34</v>
      </c>
      <c r="CP18">
        <f>Table1[[#This Row],[NET COLLECTION (COLLECTION + CREDITS +SUSPENSE TO RR TRANSFER – PAYMENT CANCELLATIONS) (75+80-91)]]+Table1[[#This Row],[TO_RRTRANSFER]]</f>
        <v>330.34</v>
      </c>
      <c r="CQ18">
        <v>0</v>
      </c>
      <c r="CR18">
        <v>-1.98</v>
      </c>
      <c r="CS18">
        <v>0</v>
      </c>
      <c r="CT18">
        <v>0</v>
      </c>
      <c r="CU18">
        <v>0</v>
      </c>
      <c r="CV18">
        <v>1.98</v>
      </c>
      <c r="CW18">
        <v>0</v>
      </c>
      <c r="CX18">
        <v>0</v>
      </c>
      <c r="CY18">
        <v>100</v>
      </c>
      <c r="CZ18">
        <v>100</v>
      </c>
      <c r="DA18">
        <v>0</v>
      </c>
      <c r="DB18">
        <v>100</v>
      </c>
      <c r="DC18">
        <v>0</v>
      </c>
      <c r="DD18">
        <v>0</v>
      </c>
      <c r="DE18">
        <v>0</v>
      </c>
      <c r="DF18">
        <v>-198</v>
      </c>
      <c r="DG18">
        <v>32395</v>
      </c>
      <c r="DH18">
        <v>0</v>
      </c>
      <c r="DI18">
        <v>0</v>
      </c>
      <c r="DJ18">
        <v>14.285714285714301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</row>
    <row r="19" spans="1:124" x14ac:dyDescent="0.25">
      <c r="A19" t="s">
        <v>145</v>
      </c>
      <c r="B19" t="s">
        <v>155</v>
      </c>
      <c r="C19" t="s">
        <v>160</v>
      </c>
      <c r="D19" t="s">
        <v>162</v>
      </c>
      <c r="E19">
        <v>0</v>
      </c>
      <c r="F19">
        <v>0</v>
      </c>
      <c r="J19">
        <v>2075</v>
      </c>
      <c r="K19">
        <v>413</v>
      </c>
      <c r="L19">
        <v>2488</v>
      </c>
      <c r="M19">
        <v>2075</v>
      </c>
      <c r="N19">
        <v>0</v>
      </c>
      <c r="O19">
        <v>2075</v>
      </c>
      <c r="P19">
        <v>0</v>
      </c>
      <c r="Q19">
        <v>2068</v>
      </c>
      <c r="R19">
        <v>7</v>
      </c>
      <c r="S19">
        <v>2075</v>
      </c>
      <c r="T19">
        <v>3601.8</v>
      </c>
      <c r="U19">
        <v>498.21</v>
      </c>
      <c r="V19">
        <v>4100.01</v>
      </c>
      <c r="W19">
        <v>430</v>
      </c>
      <c r="X19">
        <v>50</v>
      </c>
      <c r="Y19">
        <v>480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423263.37</v>
      </c>
      <c r="AF19">
        <v>617</v>
      </c>
      <c r="AG19">
        <v>423880.37</v>
      </c>
      <c r="AH19">
        <v>454</v>
      </c>
      <c r="AI19">
        <v>423426.37</v>
      </c>
      <c r="AJ19">
        <v>0</v>
      </c>
      <c r="AK19">
        <v>336565.17</v>
      </c>
      <c r="AL19">
        <v>-3935.61</v>
      </c>
      <c r="AM19">
        <v>0</v>
      </c>
      <c r="AN19">
        <v>14192.44</v>
      </c>
      <c r="AO19">
        <v>0</v>
      </c>
      <c r="AP19">
        <v>346822</v>
      </c>
      <c r="AQ19">
        <v>5240.6400000000003</v>
      </c>
      <c r="AR19">
        <v>42.2</v>
      </c>
      <c r="AS19">
        <v>5.04</v>
      </c>
      <c r="AT19">
        <v>222.12</v>
      </c>
      <c r="AU19">
        <v>5510</v>
      </c>
      <c r="AV19">
        <v>4151232.61</v>
      </c>
      <c r="AW19">
        <v>83753.34</v>
      </c>
      <c r="AX19">
        <v>12754.83</v>
      </c>
      <c r="AY19">
        <v>0</v>
      </c>
      <c r="AZ19">
        <v>267398.09999999998</v>
      </c>
      <c r="BA19">
        <v>148387.12</v>
      </c>
      <c r="BB19">
        <v>4663526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5530.63</v>
      </c>
      <c r="BI19">
        <v>61.96</v>
      </c>
      <c r="BJ19">
        <v>13.74</v>
      </c>
      <c r="BK19">
        <v>0</v>
      </c>
      <c r="BL19">
        <v>301.95</v>
      </c>
      <c r="BM19">
        <v>99.72</v>
      </c>
      <c r="BN19">
        <v>6008</v>
      </c>
      <c r="BO19">
        <v>4247422.33</v>
      </c>
      <c r="BP19">
        <v>267096.15000000002</v>
      </c>
      <c r="BQ19">
        <f>Table1[[#This Row],[NET_DEMAND_REVENUE (CURRENT DEMAND + DEBITS – BILL CANCELLATIONS) (43+44+45+48+49+50+55+56-60-61-62)]]+Table1[[#This Row],[NET_DEMAND_TAX (CURRENT DEMAND + DEBITS – BILL CANCELLATIONS) (51+52+57-63-64)]]</f>
        <v>4514518.4800000004</v>
      </c>
      <c r="BR19">
        <v>148509.51999999999</v>
      </c>
      <c r="BS19">
        <v>4208534.9400000004</v>
      </c>
      <c r="BT19">
        <v>13270.04</v>
      </c>
      <c r="BU19">
        <v>0</v>
      </c>
      <c r="BV19">
        <v>262779.75</v>
      </c>
      <c r="BW19">
        <v>151146.26999999999</v>
      </c>
      <c r="BX19">
        <v>4635731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4635731</v>
      </c>
      <c r="CP19">
        <f>Table1[[#This Row],[NET COLLECTION (COLLECTION + CREDITS +SUSPENSE TO RR TRANSFER – PAYMENT CANCELLATIONS) (75+80-91)]]+Table1[[#This Row],[TO_RRTRANSFER]]</f>
        <v>4635731</v>
      </c>
      <c r="CQ19">
        <v>0</v>
      </c>
      <c r="CR19">
        <v>362706.43</v>
      </c>
      <c r="CS19">
        <v>-4459.5200000000004</v>
      </c>
      <c r="CT19">
        <v>0</v>
      </c>
      <c r="CU19">
        <v>18508.84</v>
      </c>
      <c r="CV19">
        <v>-2636.75</v>
      </c>
      <c r="CW19">
        <v>374119</v>
      </c>
      <c r="CX19">
        <v>0</v>
      </c>
      <c r="CY19">
        <v>83.400321543408396</v>
      </c>
      <c r="CZ19">
        <v>99.662650602409599</v>
      </c>
      <c r="DA19">
        <v>0</v>
      </c>
      <c r="DB19">
        <v>99.8544400628885</v>
      </c>
      <c r="DC19">
        <v>0</v>
      </c>
      <c r="DD19">
        <v>52.590560956949503</v>
      </c>
      <c r="DE19">
        <v>52.590560956949503</v>
      </c>
      <c r="DF19">
        <v>35824691.2099756</v>
      </c>
      <c r="DG19">
        <v>424742233</v>
      </c>
      <c r="DH19">
        <v>1093.6413497987701</v>
      </c>
      <c r="DI19">
        <v>0</v>
      </c>
      <c r="DJ19">
        <v>0.489524910058939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</row>
    <row r="20" spans="1:124" x14ac:dyDescent="0.25">
      <c r="A20" t="s">
        <v>145</v>
      </c>
      <c r="B20" t="s">
        <v>155</v>
      </c>
      <c r="C20" t="s">
        <v>160</v>
      </c>
      <c r="D20" t="s">
        <v>163</v>
      </c>
      <c r="E20">
        <v>0</v>
      </c>
      <c r="F20">
        <v>0</v>
      </c>
      <c r="J20">
        <v>1</v>
      </c>
      <c r="K20">
        <v>0</v>
      </c>
      <c r="L20">
        <v>1</v>
      </c>
      <c r="M20">
        <v>1</v>
      </c>
      <c r="N20">
        <v>0</v>
      </c>
      <c r="O20">
        <v>1</v>
      </c>
      <c r="P20">
        <v>0</v>
      </c>
      <c r="Q20">
        <v>1</v>
      </c>
      <c r="R20">
        <v>0</v>
      </c>
      <c r="S20">
        <v>1</v>
      </c>
      <c r="T20">
        <v>1</v>
      </c>
      <c r="U20">
        <v>0</v>
      </c>
      <c r="V20">
        <v>1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-0.41</v>
      </c>
      <c r="AW20">
        <v>0</v>
      </c>
      <c r="AX20">
        <v>12.41</v>
      </c>
      <c r="AY20">
        <v>0</v>
      </c>
      <c r="AZ20">
        <v>0</v>
      </c>
      <c r="BA20">
        <v>0</v>
      </c>
      <c r="BB20">
        <v>12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12</v>
      </c>
      <c r="BP20">
        <v>0</v>
      </c>
      <c r="BQ20">
        <f>Table1[[#This Row],[NET_DEMAND_REVENUE (CURRENT DEMAND + DEBITS – BILL CANCELLATIONS) (43+44+45+48+49+50+55+56-60-61-62)]]+Table1[[#This Row],[NET_DEMAND_TAX (CURRENT DEMAND + DEBITS – BILL CANCELLATIONS) (51+52+57-63-64)]]</f>
        <v>12</v>
      </c>
      <c r="BR20">
        <v>0</v>
      </c>
      <c r="BS20">
        <v>0</v>
      </c>
      <c r="BT20">
        <v>12</v>
      </c>
      <c r="BU20">
        <v>0</v>
      </c>
      <c r="BV20">
        <v>0</v>
      </c>
      <c r="BW20">
        <v>0</v>
      </c>
      <c r="BX20">
        <v>12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12</v>
      </c>
      <c r="CP20">
        <f>Table1[[#This Row],[NET COLLECTION (COLLECTION + CREDITS +SUSPENSE TO RR TRANSFER – PAYMENT CANCELLATIONS) (75+80-91)]]+Table1[[#This Row],[TO_RRTRANSFER]]</f>
        <v>12</v>
      </c>
      <c r="CQ20">
        <v>0</v>
      </c>
      <c r="CR20">
        <v>-0.41</v>
      </c>
      <c r="CS20">
        <v>0.41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100</v>
      </c>
      <c r="CZ20">
        <v>100</v>
      </c>
      <c r="DA20">
        <v>0</v>
      </c>
      <c r="DB20">
        <v>0</v>
      </c>
      <c r="DC20">
        <v>0</v>
      </c>
      <c r="DD20">
        <v>103.537532355479</v>
      </c>
      <c r="DE20">
        <v>103.537532355479</v>
      </c>
      <c r="DF20">
        <v>0</v>
      </c>
      <c r="DG20">
        <v>1200</v>
      </c>
      <c r="DH20">
        <v>1200</v>
      </c>
      <c r="DI20">
        <v>0</v>
      </c>
      <c r="DJ20">
        <v>100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</row>
    <row r="21" spans="1:124" x14ac:dyDescent="0.25">
      <c r="A21" t="s">
        <v>145</v>
      </c>
      <c r="B21" t="s">
        <v>155</v>
      </c>
      <c r="C21" t="s">
        <v>160</v>
      </c>
      <c r="D21" t="s">
        <v>164</v>
      </c>
      <c r="E21">
        <v>0</v>
      </c>
      <c r="F21">
        <v>0</v>
      </c>
      <c r="J21">
        <v>3</v>
      </c>
      <c r="K21">
        <v>0</v>
      </c>
      <c r="L21">
        <v>3</v>
      </c>
      <c r="M21">
        <v>3</v>
      </c>
      <c r="N21">
        <v>0</v>
      </c>
      <c r="O21">
        <v>3</v>
      </c>
      <c r="P21">
        <v>0</v>
      </c>
      <c r="Q21">
        <v>3</v>
      </c>
      <c r="R21">
        <v>0</v>
      </c>
      <c r="S21">
        <v>3</v>
      </c>
      <c r="T21">
        <v>26</v>
      </c>
      <c r="U21">
        <v>0</v>
      </c>
      <c r="V21">
        <v>26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5267</v>
      </c>
      <c r="AF21">
        <v>0</v>
      </c>
      <c r="AG21">
        <v>5267</v>
      </c>
      <c r="AH21">
        <v>0</v>
      </c>
      <c r="AI21">
        <v>5267</v>
      </c>
      <c r="AJ21">
        <v>0</v>
      </c>
      <c r="AK21">
        <v>-7</v>
      </c>
      <c r="AL21">
        <v>0</v>
      </c>
      <c r="AM21">
        <v>0</v>
      </c>
      <c r="AN21">
        <v>0</v>
      </c>
      <c r="AO21">
        <v>0</v>
      </c>
      <c r="AP21">
        <v>-7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44683.67</v>
      </c>
      <c r="AW21">
        <v>0</v>
      </c>
      <c r="AX21">
        <v>0</v>
      </c>
      <c r="AY21">
        <v>0</v>
      </c>
      <c r="AZ21">
        <v>3318.21</v>
      </c>
      <c r="BA21">
        <v>1896.12</v>
      </c>
      <c r="BB21">
        <v>49898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44683.67</v>
      </c>
      <c r="BP21">
        <v>3318.21</v>
      </c>
      <c r="BQ21">
        <f>Table1[[#This Row],[NET_DEMAND_REVENUE (CURRENT DEMAND + DEBITS – BILL CANCELLATIONS) (43+44+45+48+49+50+55+56-60-61-62)]]+Table1[[#This Row],[NET_DEMAND_TAX (CURRENT DEMAND + DEBITS – BILL CANCELLATIONS) (51+52+57-63-64)]]</f>
        <v>48001.88</v>
      </c>
      <c r="BR21">
        <v>1896.12</v>
      </c>
      <c r="BS21">
        <v>44683.67</v>
      </c>
      <c r="BT21">
        <v>0</v>
      </c>
      <c r="BU21">
        <v>0</v>
      </c>
      <c r="BV21">
        <v>3318.21</v>
      </c>
      <c r="BW21">
        <v>1896.12</v>
      </c>
      <c r="BX21">
        <v>49898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49898</v>
      </c>
      <c r="CP21">
        <f>Table1[[#This Row],[NET COLLECTION (COLLECTION + CREDITS +SUSPENSE TO RR TRANSFER – PAYMENT CANCELLATIONS) (75+80-91)]]+Table1[[#This Row],[TO_RRTRANSFER]]</f>
        <v>49898</v>
      </c>
      <c r="CQ21">
        <v>0</v>
      </c>
      <c r="CR21">
        <v>-7</v>
      </c>
      <c r="CS21">
        <v>0</v>
      </c>
      <c r="CT21">
        <v>0</v>
      </c>
      <c r="CU21">
        <v>0</v>
      </c>
      <c r="CV21">
        <v>0</v>
      </c>
      <c r="CW21">
        <v>-7</v>
      </c>
      <c r="CX21">
        <v>0</v>
      </c>
      <c r="CY21">
        <v>100</v>
      </c>
      <c r="CZ21">
        <v>100</v>
      </c>
      <c r="DA21">
        <v>0</v>
      </c>
      <c r="DB21">
        <v>100</v>
      </c>
      <c r="DC21">
        <v>0</v>
      </c>
      <c r="DD21">
        <v>52.756522484747798</v>
      </c>
      <c r="DE21">
        <v>52.756522484747798</v>
      </c>
      <c r="DF21">
        <v>-700</v>
      </c>
      <c r="DG21">
        <v>4468367</v>
      </c>
      <c r="DH21">
        <v>947.37041959369697</v>
      </c>
      <c r="DI21">
        <v>0</v>
      </c>
      <c r="DJ21">
        <v>5.6958420353142199E-2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</row>
    <row r="22" spans="1:124" x14ac:dyDescent="0.25">
      <c r="A22" t="s">
        <v>145</v>
      </c>
      <c r="B22" t="s">
        <v>155</v>
      </c>
      <c r="C22" t="s">
        <v>160</v>
      </c>
      <c r="D22" t="s">
        <v>165</v>
      </c>
      <c r="E22">
        <v>0</v>
      </c>
      <c r="F22">
        <v>0</v>
      </c>
      <c r="J22">
        <v>3</v>
      </c>
      <c r="K22">
        <v>0</v>
      </c>
      <c r="L22">
        <v>3</v>
      </c>
      <c r="M22">
        <v>3</v>
      </c>
      <c r="N22">
        <v>0</v>
      </c>
      <c r="O22">
        <v>3</v>
      </c>
      <c r="P22">
        <v>0</v>
      </c>
      <c r="Q22">
        <v>3</v>
      </c>
      <c r="R22">
        <v>0</v>
      </c>
      <c r="S22">
        <v>3</v>
      </c>
      <c r="T22">
        <v>12.4</v>
      </c>
      <c r="U22">
        <v>0</v>
      </c>
      <c r="V22">
        <v>12.4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143</v>
      </c>
      <c r="AF22">
        <v>0</v>
      </c>
      <c r="AG22">
        <v>143</v>
      </c>
      <c r="AH22">
        <v>0</v>
      </c>
      <c r="AI22">
        <v>143</v>
      </c>
      <c r="AJ22">
        <v>0</v>
      </c>
      <c r="AK22">
        <v>166</v>
      </c>
      <c r="AL22">
        <v>-719</v>
      </c>
      <c r="AM22">
        <v>0</v>
      </c>
      <c r="AN22">
        <v>719</v>
      </c>
      <c r="AO22">
        <v>0</v>
      </c>
      <c r="AP22">
        <v>166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3731</v>
      </c>
      <c r="AW22">
        <v>166.4</v>
      </c>
      <c r="AX22">
        <v>0</v>
      </c>
      <c r="AY22">
        <v>0</v>
      </c>
      <c r="AZ22">
        <v>90.09</v>
      </c>
      <c r="BA22">
        <v>51.48</v>
      </c>
      <c r="BB22">
        <v>4038.97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3897.4</v>
      </c>
      <c r="BP22">
        <v>90.09</v>
      </c>
      <c r="BQ22">
        <f>Table1[[#This Row],[NET_DEMAND_REVENUE (CURRENT DEMAND + DEBITS – BILL CANCELLATIONS) (43+44+45+48+49+50+55+56-60-61-62)]]+Table1[[#This Row],[NET_DEMAND_TAX (CURRENT DEMAND + DEBITS – BILL CANCELLATIONS) (51+52+57-63-64)]]</f>
        <v>3987.4900000000002</v>
      </c>
      <c r="BR22">
        <v>51.48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3782.88</v>
      </c>
      <c r="BZ22">
        <v>0</v>
      </c>
      <c r="CA22">
        <v>90.09</v>
      </c>
      <c r="CB22">
        <v>0</v>
      </c>
      <c r="CC22">
        <v>3872.97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3872.97</v>
      </c>
      <c r="CP22">
        <f>Table1[[#This Row],[NET COLLECTION (COLLECTION + CREDITS +SUSPENSE TO RR TRANSFER – PAYMENT CANCELLATIONS) (75+80-91)]]+Table1[[#This Row],[TO_RRTRANSFER]]</f>
        <v>3872.97</v>
      </c>
      <c r="CQ22">
        <v>0</v>
      </c>
      <c r="CR22">
        <v>280.52</v>
      </c>
      <c r="CS22">
        <v>-719</v>
      </c>
      <c r="CT22">
        <v>0</v>
      </c>
      <c r="CU22">
        <v>719</v>
      </c>
      <c r="CV22">
        <v>51.48</v>
      </c>
      <c r="CW22">
        <v>332</v>
      </c>
      <c r="CX22">
        <v>0</v>
      </c>
      <c r="CY22">
        <v>100</v>
      </c>
      <c r="CZ22">
        <v>100</v>
      </c>
      <c r="DA22">
        <v>0</v>
      </c>
      <c r="DB22">
        <v>100</v>
      </c>
      <c r="DC22">
        <v>0</v>
      </c>
      <c r="DD22">
        <v>0</v>
      </c>
      <c r="DE22">
        <v>0</v>
      </c>
      <c r="DF22">
        <v>-43838.746425018398</v>
      </c>
      <c r="DG22">
        <v>389740</v>
      </c>
      <c r="DH22">
        <v>0</v>
      </c>
      <c r="DI22">
        <v>0</v>
      </c>
      <c r="DJ22">
        <v>2.0979020979021001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</row>
    <row r="23" spans="1:124" x14ac:dyDescent="0.25">
      <c r="A23" t="s">
        <v>145</v>
      </c>
      <c r="B23" t="s">
        <v>155</v>
      </c>
      <c r="C23" t="s">
        <v>166</v>
      </c>
      <c r="D23" t="s">
        <v>166</v>
      </c>
      <c r="E23">
        <v>0</v>
      </c>
      <c r="F23">
        <v>0</v>
      </c>
      <c r="J23">
        <v>5</v>
      </c>
      <c r="K23">
        <v>0</v>
      </c>
      <c r="L23">
        <v>5</v>
      </c>
      <c r="M23">
        <v>5</v>
      </c>
      <c r="N23">
        <v>0</v>
      </c>
      <c r="O23">
        <v>5</v>
      </c>
      <c r="P23">
        <v>0</v>
      </c>
      <c r="Q23">
        <v>5</v>
      </c>
      <c r="R23">
        <v>0</v>
      </c>
      <c r="S23">
        <v>5</v>
      </c>
      <c r="T23">
        <v>6</v>
      </c>
      <c r="U23">
        <v>0</v>
      </c>
      <c r="V23">
        <v>6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240</v>
      </c>
      <c r="AF23">
        <v>0</v>
      </c>
      <c r="AG23">
        <v>240</v>
      </c>
      <c r="AH23">
        <v>0</v>
      </c>
      <c r="AI23">
        <v>240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3552.32</v>
      </c>
      <c r="AW23">
        <v>0</v>
      </c>
      <c r="AX23">
        <v>1.07</v>
      </c>
      <c r="AY23">
        <v>0</v>
      </c>
      <c r="AZ23">
        <v>205.21</v>
      </c>
      <c r="BA23">
        <v>86.4</v>
      </c>
      <c r="BB23">
        <v>3845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3553.39</v>
      </c>
      <c r="BP23">
        <v>205.21</v>
      </c>
      <c r="BQ23">
        <f>Table1[[#This Row],[NET_DEMAND_REVENUE (CURRENT DEMAND + DEBITS – BILL CANCELLATIONS) (43+44+45+48+49+50+55+56-60-61-62)]]+Table1[[#This Row],[NET_DEMAND_TAX (CURRENT DEMAND + DEBITS – BILL CANCELLATIONS) (51+52+57-63-64)]]</f>
        <v>3758.6</v>
      </c>
      <c r="BR23">
        <v>86.4</v>
      </c>
      <c r="BS23">
        <v>4232.12</v>
      </c>
      <c r="BT23">
        <v>1.07</v>
      </c>
      <c r="BU23">
        <v>0</v>
      </c>
      <c r="BV23">
        <v>205.21</v>
      </c>
      <c r="BW23">
        <v>102.6</v>
      </c>
      <c r="BX23">
        <v>4541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4541</v>
      </c>
      <c r="CP23">
        <f>Table1[[#This Row],[NET COLLECTION (COLLECTION + CREDITS +SUSPENSE TO RR TRANSFER – PAYMENT CANCELLATIONS) (75+80-91)]]+Table1[[#This Row],[TO_RRTRANSFER]]</f>
        <v>4541</v>
      </c>
      <c r="CQ23">
        <v>0</v>
      </c>
      <c r="CR23">
        <v>-679.8</v>
      </c>
      <c r="CS23">
        <v>0</v>
      </c>
      <c r="CT23">
        <v>0</v>
      </c>
      <c r="CU23">
        <v>0</v>
      </c>
      <c r="CV23">
        <v>-16.2</v>
      </c>
      <c r="CW23">
        <v>-696</v>
      </c>
      <c r="CX23">
        <v>0</v>
      </c>
      <c r="CY23">
        <v>100</v>
      </c>
      <c r="CZ23">
        <v>100</v>
      </c>
      <c r="DA23">
        <v>0</v>
      </c>
      <c r="DB23">
        <v>100</v>
      </c>
      <c r="DC23">
        <v>0</v>
      </c>
      <c r="DD23">
        <v>61.387096948624603</v>
      </c>
      <c r="DE23">
        <v>61.387096948624603</v>
      </c>
      <c r="DF23">
        <v>-67980</v>
      </c>
      <c r="DG23">
        <v>355339</v>
      </c>
      <c r="DH23">
        <v>1892.0833333333301</v>
      </c>
      <c r="DI23">
        <v>0</v>
      </c>
      <c r="DJ23">
        <v>2.0833333333333299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</row>
    <row r="24" spans="1:124" x14ac:dyDescent="0.25">
      <c r="A24" t="s">
        <v>145</v>
      </c>
      <c r="B24" t="s">
        <v>155</v>
      </c>
      <c r="C24" t="s">
        <v>167</v>
      </c>
      <c r="D24" t="s">
        <v>168</v>
      </c>
      <c r="E24">
        <v>0</v>
      </c>
      <c r="F24">
        <v>0</v>
      </c>
      <c r="J24">
        <v>8371</v>
      </c>
      <c r="K24">
        <v>2633</v>
      </c>
      <c r="L24">
        <v>11004</v>
      </c>
      <c r="M24">
        <v>0</v>
      </c>
      <c r="N24">
        <v>8371</v>
      </c>
      <c r="O24">
        <v>8371</v>
      </c>
      <c r="P24">
        <v>8370</v>
      </c>
      <c r="Q24">
        <v>8370</v>
      </c>
      <c r="R24">
        <v>1</v>
      </c>
      <c r="S24">
        <v>8371</v>
      </c>
      <c r="T24">
        <v>0</v>
      </c>
      <c r="U24">
        <v>0</v>
      </c>
      <c r="V24">
        <v>0</v>
      </c>
      <c r="W24">
        <v>59210.38</v>
      </c>
      <c r="X24">
        <v>13781.43</v>
      </c>
      <c r="Y24">
        <v>72991.81</v>
      </c>
      <c r="Z24">
        <v>0</v>
      </c>
      <c r="AA24">
        <v>0</v>
      </c>
      <c r="AB24">
        <v>0</v>
      </c>
      <c r="AC24">
        <v>0</v>
      </c>
      <c r="AD24">
        <v>6825473.432</v>
      </c>
      <c r="AE24">
        <v>0</v>
      </c>
      <c r="AF24">
        <v>0</v>
      </c>
      <c r="AG24">
        <v>6825473.432</v>
      </c>
      <c r="AH24">
        <v>0</v>
      </c>
      <c r="AI24">
        <v>6825473.432</v>
      </c>
      <c r="AJ24">
        <v>0</v>
      </c>
      <c r="AK24">
        <v>10830858.325999999</v>
      </c>
      <c r="AL24">
        <v>1736238.68</v>
      </c>
      <c r="AM24">
        <v>0</v>
      </c>
      <c r="AN24">
        <v>75.239999999999995</v>
      </c>
      <c r="AO24">
        <v>0</v>
      </c>
      <c r="AP24">
        <v>12567172.245999999</v>
      </c>
      <c r="AQ24">
        <v>58699067.751000002</v>
      </c>
      <c r="AR24">
        <v>0</v>
      </c>
      <c r="AS24">
        <v>0</v>
      </c>
      <c r="AT24">
        <v>2457170.969</v>
      </c>
      <c r="AU24">
        <v>61156238.719999999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58699067.751000002</v>
      </c>
      <c r="BP24">
        <v>0</v>
      </c>
      <c r="BQ24">
        <f>Table1[[#This Row],[NET_DEMAND_REVENUE (CURRENT DEMAND + DEBITS – BILL CANCELLATIONS) (43+44+45+48+49+50+55+56-60-61-62)]]+Table1[[#This Row],[NET_DEMAND_TAX (CURRENT DEMAND + DEBITS – BILL CANCELLATIONS) (51+52+57-63-64)]]</f>
        <v>58699067.751000002</v>
      </c>
      <c r="BR24">
        <v>2457170.969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58699071.450999998</v>
      </c>
      <c r="BZ24">
        <v>0</v>
      </c>
      <c r="CA24">
        <v>0</v>
      </c>
      <c r="CB24">
        <v>2457170.969</v>
      </c>
      <c r="CC24">
        <v>61156242.420000002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61156242.420000002</v>
      </c>
      <c r="CP24">
        <f>Table1[[#This Row],[NET COLLECTION (COLLECTION + CREDITS +SUSPENSE TO RR TRANSFER – PAYMENT CANCELLATIONS) (75+80-91)]]+Table1[[#This Row],[TO_RRTRANSFER]]</f>
        <v>61156242.420000002</v>
      </c>
      <c r="CQ24">
        <v>0</v>
      </c>
      <c r="CR24">
        <v>10830854.626</v>
      </c>
      <c r="CS24">
        <v>1736238.68</v>
      </c>
      <c r="CT24">
        <v>0</v>
      </c>
      <c r="CU24">
        <v>75.239999999999995</v>
      </c>
      <c r="CV24">
        <v>0</v>
      </c>
      <c r="CW24">
        <v>12567168.546</v>
      </c>
      <c r="CX24">
        <v>0</v>
      </c>
      <c r="CY24">
        <v>76.072337331879297</v>
      </c>
      <c r="CZ24">
        <v>99.988053995938401</v>
      </c>
      <c r="DA24">
        <v>99.988053995938401</v>
      </c>
      <c r="DB24">
        <v>0</v>
      </c>
      <c r="DC24">
        <v>100</v>
      </c>
      <c r="DD24">
        <v>0</v>
      </c>
      <c r="DE24">
        <v>0</v>
      </c>
      <c r="DF24">
        <v>1256716854.5999999</v>
      </c>
      <c r="DG24">
        <v>5869906775.1000004</v>
      </c>
      <c r="DH24">
        <v>0</v>
      </c>
      <c r="DI24">
        <v>0</v>
      </c>
      <c r="DJ24">
        <v>0.122643507199868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</row>
    <row r="25" spans="1:124" x14ac:dyDescent="0.25">
      <c r="A25" t="s">
        <v>145</v>
      </c>
      <c r="B25" t="s">
        <v>155</v>
      </c>
      <c r="C25" t="s">
        <v>169</v>
      </c>
      <c r="D25" t="s">
        <v>169</v>
      </c>
      <c r="E25">
        <v>0</v>
      </c>
      <c r="F25">
        <v>0</v>
      </c>
      <c r="J25">
        <v>0</v>
      </c>
      <c r="K25">
        <v>6</v>
      </c>
      <c r="L25">
        <v>6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84.5</v>
      </c>
      <c r="Y25">
        <v>84.5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193825.22</v>
      </c>
      <c r="AL25">
        <v>1932.78</v>
      </c>
      <c r="AM25">
        <v>0</v>
      </c>
      <c r="AN25">
        <v>0</v>
      </c>
      <c r="AO25">
        <v>0</v>
      </c>
      <c r="AP25">
        <v>195758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f>Table1[[#This Row],[NET_DEMAND_REVENUE (CURRENT DEMAND + DEBITS – BILL CANCELLATIONS) (43+44+45+48+49+50+55+56-60-61-62)]]+Table1[[#This Row],[NET_DEMAND_TAX (CURRENT DEMAND + DEBITS – BILL CANCELLATIONS) (51+52+57-63-64)]]</f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f>Table1[[#This Row],[NET COLLECTION (COLLECTION + CREDITS +SUSPENSE TO RR TRANSFER – PAYMENT CANCELLATIONS) (75+80-91)]]+Table1[[#This Row],[TO_RRTRANSFER]]</f>
        <v>0</v>
      </c>
      <c r="CQ25">
        <v>0</v>
      </c>
      <c r="CR25">
        <v>193825.22</v>
      </c>
      <c r="CS25">
        <v>1932.78</v>
      </c>
      <c r="CT25">
        <v>0</v>
      </c>
      <c r="CU25">
        <v>0</v>
      </c>
      <c r="CV25">
        <v>0</v>
      </c>
      <c r="CW25">
        <v>195758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19575800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</row>
    <row r="26" spans="1:124" x14ac:dyDescent="0.25">
      <c r="A26" t="s">
        <v>145</v>
      </c>
      <c r="B26" t="s">
        <v>155</v>
      </c>
      <c r="C26" t="s">
        <v>170</v>
      </c>
      <c r="D26" t="s">
        <v>170</v>
      </c>
      <c r="E26">
        <v>0</v>
      </c>
      <c r="F26">
        <v>0</v>
      </c>
      <c r="J26">
        <v>11</v>
      </c>
      <c r="K26">
        <v>14</v>
      </c>
      <c r="L26">
        <v>25</v>
      </c>
      <c r="M26">
        <v>11</v>
      </c>
      <c r="N26">
        <v>0</v>
      </c>
      <c r="O26">
        <v>11</v>
      </c>
      <c r="P26">
        <v>0</v>
      </c>
      <c r="Q26">
        <v>11</v>
      </c>
      <c r="R26">
        <v>0</v>
      </c>
      <c r="S26">
        <v>11</v>
      </c>
      <c r="T26">
        <v>4</v>
      </c>
      <c r="U26">
        <v>0</v>
      </c>
      <c r="V26">
        <v>4</v>
      </c>
      <c r="W26">
        <v>100</v>
      </c>
      <c r="X26">
        <v>116.5</v>
      </c>
      <c r="Y26">
        <v>216.5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2243.5</v>
      </c>
      <c r="AF26">
        <v>0</v>
      </c>
      <c r="AG26">
        <v>2243.5</v>
      </c>
      <c r="AH26">
        <v>0</v>
      </c>
      <c r="AI26">
        <v>2243.5</v>
      </c>
      <c r="AJ26">
        <v>0</v>
      </c>
      <c r="AK26">
        <v>554427.93999999994</v>
      </c>
      <c r="AL26">
        <v>88187.34</v>
      </c>
      <c r="AM26">
        <v>0</v>
      </c>
      <c r="AN26">
        <v>15806.57</v>
      </c>
      <c r="AO26">
        <v>0</v>
      </c>
      <c r="AP26">
        <v>658421.85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31506.03</v>
      </c>
      <c r="AW26">
        <v>0</v>
      </c>
      <c r="AX26">
        <v>3682.47</v>
      </c>
      <c r="AY26">
        <v>0</v>
      </c>
      <c r="AZ26">
        <v>736.99</v>
      </c>
      <c r="BA26">
        <v>807.66</v>
      </c>
      <c r="BB26">
        <v>36733.15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35188.5</v>
      </c>
      <c r="BP26">
        <v>736.99</v>
      </c>
      <c r="BQ26">
        <f>Table1[[#This Row],[NET_DEMAND_REVENUE (CURRENT DEMAND + DEBITS – BILL CANCELLATIONS) (43+44+45+48+49+50+55+56-60-61-62)]]+Table1[[#This Row],[NET_DEMAND_TAX (CURRENT DEMAND + DEBITS – BILL CANCELLATIONS) (51+52+57-63-64)]]</f>
        <v>35925.49</v>
      </c>
      <c r="BR26">
        <v>807.66</v>
      </c>
      <c r="BS26">
        <v>16639.28</v>
      </c>
      <c r="BT26">
        <v>127.45</v>
      </c>
      <c r="BU26">
        <v>0</v>
      </c>
      <c r="BV26">
        <v>439.5</v>
      </c>
      <c r="BW26">
        <v>335.77</v>
      </c>
      <c r="BX26">
        <v>17542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17542</v>
      </c>
      <c r="CP26">
        <f>Table1[[#This Row],[NET COLLECTION (COLLECTION + CREDITS +SUSPENSE TO RR TRANSFER – PAYMENT CANCELLATIONS) (75+80-91)]]+Table1[[#This Row],[TO_RRTRANSFER]]</f>
        <v>17542</v>
      </c>
      <c r="CQ26">
        <v>0</v>
      </c>
      <c r="CR26">
        <v>569294.68999999994</v>
      </c>
      <c r="CS26">
        <v>91742.36</v>
      </c>
      <c r="CT26">
        <v>0</v>
      </c>
      <c r="CU26">
        <v>16104.06</v>
      </c>
      <c r="CV26">
        <v>471.89</v>
      </c>
      <c r="CW26">
        <v>677613</v>
      </c>
      <c r="CX26">
        <v>0</v>
      </c>
      <c r="CY26">
        <v>44</v>
      </c>
      <c r="CZ26">
        <v>100</v>
      </c>
      <c r="DA26">
        <v>0</v>
      </c>
      <c r="DB26">
        <v>100</v>
      </c>
      <c r="DC26">
        <v>0</v>
      </c>
      <c r="DD26">
        <v>25.7066394994782</v>
      </c>
      <c r="DE26">
        <v>25.7066394994782</v>
      </c>
      <c r="DF26">
        <v>66103728.599433601</v>
      </c>
      <c r="DG26">
        <v>3518850</v>
      </c>
      <c r="DH26">
        <v>781.903276131045</v>
      </c>
      <c r="DI26">
        <v>0</v>
      </c>
      <c r="DJ26">
        <v>0.49030532649877401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</row>
    <row r="27" spans="1:124" x14ac:dyDescent="0.25">
      <c r="A27" t="s">
        <v>145</v>
      </c>
      <c r="B27" t="s">
        <v>155</v>
      </c>
      <c r="C27" t="s">
        <v>171</v>
      </c>
      <c r="D27" t="s">
        <v>172</v>
      </c>
      <c r="E27">
        <v>0</v>
      </c>
      <c r="F27">
        <v>0</v>
      </c>
      <c r="J27">
        <v>407</v>
      </c>
      <c r="K27">
        <v>241</v>
      </c>
      <c r="L27">
        <v>648</v>
      </c>
      <c r="M27">
        <v>407</v>
      </c>
      <c r="N27">
        <v>0</v>
      </c>
      <c r="O27">
        <v>407</v>
      </c>
      <c r="P27">
        <v>0</v>
      </c>
      <c r="Q27">
        <v>407</v>
      </c>
      <c r="R27">
        <v>0</v>
      </c>
      <c r="S27">
        <v>407</v>
      </c>
      <c r="T27">
        <v>22.12</v>
      </c>
      <c r="U27">
        <v>0</v>
      </c>
      <c r="V27">
        <v>22.12</v>
      </c>
      <c r="W27">
        <v>4788.07</v>
      </c>
      <c r="X27">
        <v>2446.23</v>
      </c>
      <c r="Y27">
        <v>7234.3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228166.55</v>
      </c>
      <c r="AF27">
        <v>0</v>
      </c>
      <c r="AG27">
        <v>228166.55</v>
      </c>
      <c r="AH27">
        <v>0</v>
      </c>
      <c r="AI27">
        <v>228166.55</v>
      </c>
      <c r="AJ27">
        <v>0</v>
      </c>
      <c r="AK27">
        <v>38311.370000000003</v>
      </c>
      <c r="AL27">
        <v>4172.79</v>
      </c>
      <c r="AM27">
        <v>0</v>
      </c>
      <c r="AN27">
        <v>23853.85</v>
      </c>
      <c r="AO27">
        <v>0</v>
      </c>
      <c r="AP27">
        <v>66338.009999999995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1833125.6089999999</v>
      </c>
      <c r="AW27">
        <v>61738.78</v>
      </c>
      <c r="AX27">
        <v>6081.98</v>
      </c>
      <c r="AY27">
        <v>0</v>
      </c>
      <c r="AZ27">
        <v>92408.281000000003</v>
      </c>
      <c r="BA27">
        <v>82065.509999999995</v>
      </c>
      <c r="BB27">
        <v>2075420.16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1900946.3689999999</v>
      </c>
      <c r="BP27">
        <v>92408.281000000003</v>
      </c>
      <c r="BQ27">
        <f>Table1[[#This Row],[NET_DEMAND_REVENUE (CURRENT DEMAND + DEBITS – BILL CANCELLATIONS) (43+44+45+48+49+50+55+56-60-61-62)]]+Table1[[#This Row],[NET_DEMAND_TAX (CURRENT DEMAND + DEBITS – BILL CANCELLATIONS) (51+52+57-63-64)]]</f>
        <v>1993354.65</v>
      </c>
      <c r="BR27">
        <v>82065.509999999995</v>
      </c>
      <c r="BS27">
        <v>1805254.959</v>
      </c>
      <c r="BT27">
        <v>5104.6400000000003</v>
      </c>
      <c r="BU27">
        <v>0</v>
      </c>
      <c r="BV27">
        <v>91466.531000000003</v>
      </c>
      <c r="BW27">
        <v>75967.87</v>
      </c>
      <c r="BX27">
        <v>1977794</v>
      </c>
      <c r="BY27">
        <v>31305.17</v>
      </c>
      <c r="BZ27">
        <v>0</v>
      </c>
      <c r="CA27">
        <v>0</v>
      </c>
      <c r="CB27">
        <v>0</v>
      </c>
      <c r="CC27">
        <v>31305.17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2009099.17</v>
      </c>
      <c r="CP27">
        <f>Table1[[#This Row],[NET COLLECTION (COLLECTION + CREDITS +SUSPENSE TO RR TRANSFER – PAYMENT CANCELLATIONS) (75+80-91)]]+Table1[[#This Row],[TO_RRTRANSFER]]</f>
        <v>2009099.17</v>
      </c>
      <c r="CQ27">
        <v>0</v>
      </c>
      <c r="CR27">
        <v>96615.63</v>
      </c>
      <c r="CS27">
        <v>5150.13</v>
      </c>
      <c r="CT27">
        <v>0</v>
      </c>
      <c r="CU27">
        <v>24795.599999999999</v>
      </c>
      <c r="CV27">
        <v>6097.64</v>
      </c>
      <c r="CW27">
        <v>132659</v>
      </c>
      <c r="CX27">
        <v>0</v>
      </c>
      <c r="CY27">
        <v>62.808641975308603</v>
      </c>
      <c r="CZ27">
        <v>100</v>
      </c>
      <c r="DA27">
        <v>0</v>
      </c>
      <c r="DB27">
        <v>100</v>
      </c>
      <c r="DC27">
        <v>0</v>
      </c>
      <c r="DD27">
        <v>50.6017868765041</v>
      </c>
      <c r="DE27">
        <v>50.6017868765041</v>
      </c>
      <c r="DF27">
        <v>10176576.6343945</v>
      </c>
      <c r="DG27">
        <v>190094636.90000001</v>
      </c>
      <c r="DH27">
        <v>866.82031174157601</v>
      </c>
      <c r="DI27">
        <v>0</v>
      </c>
      <c r="DJ27">
        <v>0.17837846958723799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</row>
    <row r="28" spans="1:124" x14ac:dyDescent="0.25">
      <c r="A28" t="s">
        <v>145</v>
      </c>
      <c r="B28" t="s">
        <v>155</v>
      </c>
      <c r="C28" t="s">
        <v>171</v>
      </c>
      <c r="D28" t="s">
        <v>173</v>
      </c>
      <c r="E28">
        <v>0</v>
      </c>
      <c r="F28">
        <v>0</v>
      </c>
      <c r="J28">
        <v>3</v>
      </c>
      <c r="K28">
        <v>0</v>
      </c>
      <c r="L28">
        <v>3</v>
      </c>
      <c r="M28">
        <v>3</v>
      </c>
      <c r="N28">
        <v>0</v>
      </c>
      <c r="O28">
        <v>3</v>
      </c>
      <c r="P28">
        <v>0</v>
      </c>
      <c r="Q28">
        <v>3</v>
      </c>
      <c r="R28">
        <v>0</v>
      </c>
      <c r="S28">
        <v>3</v>
      </c>
      <c r="T28">
        <v>45</v>
      </c>
      <c r="U28">
        <v>0</v>
      </c>
      <c r="V28">
        <v>45</v>
      </c>
      <c r="W28">
        <v>66</v>
      </c>
      <c r="X28">
        <v>0</v>
      </c>
      <c r="Y28">
        <v>66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45829.95</v>
      </c>
      <c r="AF28">
        <v>0</v>
      </c>
      <c r="AG28">
        <v>45829.95</v>
      </c>
      <c r="AH28">
        <v>0</v>
      </c>
      <c r="AI28">
        <v>45829.95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266258.96999999997</v>
      </c>
      <c r="AW28">
        <v>0</v>
      </c>
      <c r="AX28">
        <v>23.11</v>
      </c>
      <c r="AY28">
        <v>0</v>
      </c>
      <c r="AZ28">
        <v>18561.14</v>
      </c>
      <c r="BA28">
        <v>16498.78</v>
      </c>
      <c r="BB28">
        <v>301342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266282.08</v>
      </c>
      <c r="BP28">
        <v>18561.14</v>
      </c>
      <c r="BQ28">
        <f>Table1[[#This Row],[NET_DEMAND_REVENUE (CURRENT DEMAND + DEBITS – BILL CANCELLATIONS) (43+44+45+48+49+50+55+56-60-61-62)]]+Table1[[#This Row],[NET_DEMAND_TAX (CURRENT DEMAND + DEBITS – BILL CANCELLATIONS) (51+52+57-63-64)]]</f>
        <v>284843.22000000003</v>
      </c>
      <c r="BR28">
        <v>16498.78</v>
      </c>
      <c r="BS28">
        <v>266315.96999999997</v>
      </c>
      <c r="BT28">
        <v>23.11</v>
      </c>
      <c r="BU28">
        <v>0</v>
      </c>
      <c r="BV28">
        <v>18561.14</v>
      </c>
      <c r="BW28">
        <v>16498.78</v>
      </c>
      <c r="BX28">
        <v>301399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301399</v>
      </c>
      <c r="CP28">
        <f>Table1[[#This Row],[NET COLLECTION (COLLECTION + CREDITS +SUSPENSE TO RR TRANSFER – PAYMENT CANCELLATIONS) (75+80-91)]]+Table1[[#This Row],[TO_RRTRANSFER]]</f>
        <v>301399</v>
      </c>
      <c r="CQ28">
        <v>0</v>
      </c>
      <c r="CR28">
        <v>-57</v>
      </c>
      <c r="CS28">
        <v>0</v>
      </c>
      <c r="CT28">
        <v>0</v>
      </c>
      <c r="CU28">
        <v>0</v>
      </c>
      <c r="CV28">
        <v>0</v>
      </c>
      <c r="CW28">
        <v>-57</v>
      </c>
      <c r="CX28">
        <v>0</v>
      </c>
      <c r="CY28">
        <v>100</v>
      </c>
      <c r="CZ28">
        <v>100</v>
      </c>
      <c r="DA28">
        <v>0</v>
      </c>
      <c r="DB28">
        <v>100</v>
      </c>
      <c r="DC28">
        <v>0</v>
      </c>
      <c r="DD28">
        <v>53.100508267278002</v>
      </c>
      <c r="DE28">
        <v>53.100508267278002</v>
      </c>
      <c r="DF28">
        <v>-5700</v>
      </c>
      <c r="DG28">
        <v>26628208</v>
      </c>
      <c r="DH28">
        <v>657.64636444072096</v>
      </c>
      <c r="DI28">
        <v>0</v>
      </c>
      <c r="DJ28">
        <v>6.5459377546778904E-3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</row>
    <row r="29" spans="1:124" x14ac:dyDescent="0.25">
      <c r="A29" t="s">
        <v>145</v>
      </c>
      <c r="B29" t="s">
        <v>155</v>
      </c>
      <c r="C29" t="s">
        <v>174</v>
      </c>
      <c r="D29" t="s">
        <v>175</v>
      </c>
      <c r="E29">
        <v>0</v>
      </c>
      <c r="F29">
        <v>0</v>
      </c>
      <c r="J29">
        <v>439</v>
      </c>
      <c r="K29">
        <v>193</v>
      </c>
      <c r="L29">
        <v>632</v>
      </c>
      <c r="M29">
        <v>439</v>
      </c>
      <c r="N29">
        <v>0</v>
      </c>
      <c r="O29">
        <v>439</v>
      </c>
      <c r="P29">
        <v>1</v>
      </c>
      <c r="Q29">
        <v>439</v>
      </c>
      <c r="R29">
        <v>0</v>
      </c>
      <c r="S29">
        <v>439</v>
      </c>
      <c r="T29">
        <v>28</v>
      </c>
      <c r="U29">
        <v>0</v>
      </c>
      <c r="V29">
        <v>28</v>
      </c>
      <c r="W29">
        <v>6196.74</v>
      </c>
      <c r="X29">
        <v>2245.71</v>
      </c>
      <c r="Y29">
        <v>8442.4500000000007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806427.6</v>
      </c>
      <c r="AF29">
        <v>0</v>
      </c>
      <c r="AG29">
        <v>806427.6</v>
      </c>
      <c r="AH29">
        <v>0</v>
      </c>
      <c r="AI29">
        <v>806427.6</v>
      </c>
      <c r="AJ29">
        <v>0</v>
      </c>
      <c r="AK29">
        <v>114335809.91</v>
      </c>
      <c r="AL29">
        <v>133678409.78</v>
      </c>
      <c r="AM29">
        <v>0</v>
      </c>
      <c r="AN29">
        <v>5216105.3099999996</v>
      </c>
      <c r="AO29">
        <v>0</v>
      </c>
      <c r="AP29">
        <v>253230325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7312104.8099999996</v>
      </c>
      <c r="AW29">
        <v>134626.37</v>
      </c>
      <c r="AX29">
        <v>1257782.74</v>
      </c>
      <c r="AY29">
        <v>0</v>
      </c>
      <c r="AZ29">
        <v>399181.99</v>
      </c>
      <c r="BA29">
        <v>290298.09000000003</v>
      </c>
      <c r="BB29">
        <v>9393994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8704513.9199999999</v>
      </c>
      <c r="BP29">
        <v>399181.99</v>
      </c>
      <c r="BQ29">
        <f>Table1[[#This Row],[NET_DEMAND_REVENUE (CURRENT DEMAND + DEBITS – BILL CANCELLATIONS) (43+44+45+48+49+50+55+56-60-61-62)]]+Table1[[#This Row],[NET_DEMAND_TAX (CURRENT DEMAND + DEBITS – BILL CANCELLATIONS) (51+52+57-63-64)]]</f>
        <v>9103695.9100000001</v>
      </c>
      <c r="BR29">
        <v>290298.09000000003</v>
      </c>
      <c r="BS29">
        <v>897532.29</v>
      </c>
      <c r="BT29">
        <v>71555.320000000007</v>
      </c>
      <c r="BU29">
        <v>0</v>
      </c>
      <c r="BV29">
        <v>195524.07</v>
      </c>
      <c r="BW29">
        <v>8977.32</v>
      </c>
      <c r="BX29">
        <v>1173589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1173589</v>
      </c>
      <c r="CP29">
        <f>Table1[[#This Row],[NET COLLECTION (COLLECTION + CREDITS +SUSPENSE TO RR TRANSFER – PAYMENT CANCELLATIONS) (75+80-91)]]+Table1[[#This Row],[TO_RRTRANSFER]]</f>
        <v>1173589</v>
      </c>
      <c r="CQ29">
        <v>0</v>
      </c>
      <c r="CR29">
        <v>120885008.8</v>
      </c>
      <c r="CS29">
        <v>134864637.19999999</v>
      </c>
      <c r="CT29">
        <v>0</v>
      </c>
      <c r="CU29">
        <v>5419763.2300000004</v>
      </c>
      <c r="CV29">
        <v>281320.77</v>
      </c>
      <c r="CW29">
        <v>261450730</v>
      </c>
      <c r="CX29">
        <v>0</v>
      </c>
      <c r="CY29">
        <v>69.462025316455694</v>
      </c>
      <c r="CZ29">
        <v>100</v>
      </c>
      <c r="DA29">
        <v>0.22779043280182201</v>
      </c>
      <c r="DB29">
        <v>100</v>
      </c>
      <c r="DC29">
        <v>0</v>
      </c>
      <c r="DD29">
        <v>7.0249135561050799</v>
      </c>
      <c r="DE29">
        <v>7.0249135561050799</v>
      </c>
      <c r="DF29">
        <v>25574964632.441799</v>
      </c>
      <c r="DG29">
        <v>870451392</v>
      </c>
      <c r="DH29">
        <v>145.5293692825</v>
      </c>
      <c r="DI29">
        <v>0</v>
      </c>
      <c r="DJ29">
        <v>5.4437620934601E-2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</row>
    <row r="30" spans="1:124" x14ac:dyDescent="0.25">
      <c r="A30" t="s">
        <v>145</v>
      </c>
      <c r="B30" t="s">
        <v>155</v>
      </c>
      <c r="C30" t="s">
        <v>176</v>
      </c>
      <c r="D30" t="s">
        <v>177</v>
      </c>
      <c r="E30">
        <v>0</v>
      </c>
      <c r="F30">
        <v>0</v>
      </c>
      <c r="J30">
        <v>396</v>
      </c>
      <c r="K30">
        <v>89</v>
      </c>
      <c r="L30">
        <v>485</v>
      </c>
      <c r="M30">
        <v>396</v>
      </c>
      <c r="N30">
        <v>0</v>
      </c>
      <c r="O30">
        <v>396</v>
      </c>
      <c r="P30">
        <v>0</v>
      </c>
      <c r="Q30">
        <v>395</v>
      </c>
      <c r="R30">
        <v>1</v>
      </c>
      <c r="S30">
        <v>396</v>
      </c>
      <c r="T30">
        <v>883.48</v>
      </c>
      <c r="U30">
        <v>176.19</v>
      </c>
      <c r="V30">
        <v>1059.67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74994.600000000006</v>
      </c>
      <c r="AF30">
        <v>0</v>
      </c>
      <c r="AG30">
        <v>74994.600000000006</v>
      </c>
      <c r="AH30">
        <v>77</v>
      </c>
      <c r="AI30">
        <v>74917.600000000006</v>
      </c>
      <c r="AJ30">
        <v>0</v>
      </c>
      <c r="AK30">
        <v>12966942.720000001</v>
      </c>
      <c r="AL30">
        <v>681613.19</v>
      </c>
      <c r="AM30">
        <v>0</v>
      </c>
      <c r="AN30">
        <v>356866.09</v>
      </c>
      <c r="AO30">
        <v>0</v>
      </c>
      <c r="AP30">
        <v>14005422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918037.78</v>
      </c>
      <c r="AW30">
        <v>7573.28</v>
      </c>
      <c r="AX30">
        <v>93546.2</v>
      </c>
      <c r="AY30">
        <v>0</v>
      </c>
      <c r="AZ30">
        <v>47246.6</v>
      </c>
      <c r="BA30">
        <v>26990.14</v>
      </c>
      <c r="BB30">
        <v>1093394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967.07</v>
      </c>
      <c r="BI30">
        <v>8.8000000000000007</v>
      </c>
      <c r="BJ30">
        <v>26.9</v>
      </c>
      <c r="BK30">
        <v>0</v>
      </c>
      <c r="BL30">
        <v>48.51</v>
      </c>
      <c r="BM30">
        <v>27.72</v>
      </c>
      <c r="BN30">
        <v>1079</v>
      </c>
      <c r="BO30">
        <v>1018154.49</v>
      </c>
      <c r="BP30">
        <v>47198.09</v>
      </c>
      <c r="BQ30">
        <f>Table1[[#This Row],[NET_DEMAND_REVENUE (CURRENT DEMAND + DEBITS – BILL CANCELLATIONS) (43+44+45+48+49+50+55+56-60-61-62)]]+Table1[[#This Row],[NET_DEMAND_TAX (CURRENT DEMAND + DEBITS – BILL CANCELLATIONS) (51+52+57-63-64)]]</f>
        <v>1065352.58</v>
      </c>
      <c r="BR30">
        <v>26962.42</v>
      </c>
      <c r="BS30">
        <v>483040.18</v>
      </c>
      <c r="BT30">
        <v>7134.54</v>
      </c>
      <c r="BU30">
        <v>0</v>
      </c>
      <c r="BV30">
        <v>33876.400000000001</v>
      </c>
      <c r="BW30">
        <v>7616.88</v>
      </c>
      <c r="BX30">
        <v>531668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531668</v>
      </c>
      <c r="CP30">
        <f>Table1[[#This Row],[NET COLLECTION (COLLECTION + CREDITS +SUSPENSE TO RR TRANSFER – PAYMENT CANCELLATIONS) (75+80-91)]]+Table1[[#This Row],[TO_RRTRANSFER]]</f>
        <v>531668</v>
      </c>
      <c r="CQ30">
        <v>0</v>
      </c>
      <c r="CR30">
        <v>13408537.73</v>
      </c>
      <c r="CS30">
        <v>767997.95</v>
      </c>
      <c r="CT30">
        <v>0</v>
      </c>
      <c r="CU30">
        <v>370187.78</v>
      </c>
      <c r="CV30">
        <v>19345.54</v>
      </c>
      <c r="CW30">
        <v>14566069</v>
      </c>
      <c r="CX30">
        <v>0</v>
      </c>
      <c r="CY30">
        <v>81.649484536082497</v>
      </c>
      <c r="CZ30">
        <v>99.747474747474797</v>
      </c>
      <c r="DA30">
        <v>0</v>
      </c>
      <c r="DB30">
        <v>100</v>
      </c>
      <c r="DC30">
        <v>0</v>
      </c>
      <c r="DD30">
        <v>26.4323157904963</v>
      </c>
      <c r="DE30">
        <v>26.4323157904963</v>
      </c>
      <c r="DF30">
        <v>1417653586.4041901</v>
      </c>
      <c r="DG30">
        <v>101815449</v>
      </c>
      <c r="DH30">
        <v>708.94171046982001</v>
      </c>
      <c r="DI30">
        <v>0</v>
      </c>
      <c r="DJ30">
        <v>0.52803801873734901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</row>
    <row r="31" spans="1:124" x14ac:dyDescent="0.25">
      <c r="A31" t="s">
        <v>145</v>
      </c>
      <c r="B31" t="s">
        <v>155</v>
      </c>
      <c r="C31" t="s">
        <v>178</v>
      </c>
      <c r="D31" t="s">
        <v>179</v>
      </c>
      <c r="E31">
        <v>0</v>
      </c>
      <c r="F31">
        <v>0</v>
      </c>
      <c r="J31">
        <v>5</v>
      </c>
      <c r="K31">
        <v>0</v>
      </c>
      <c r="L31">
        <v>5</v>
      </c>
      <c r="M31">
        <v>5</v>
      </c>
      <c r="N31">
        <v>0</v>
      </c>
      <c r="O31">
        <v>5</v>
      </c>
      <c r="P31">
        <v>0</v>
      </c>
      <c r="Q31">
        <v>5</v>
      </c>
      <c r="R31">
        <v>0</v>
      </c>
      <c r="S31">
        <v>5</v>
      </c>
      <c r="T31">
        <v>323.5</v>
      </c>
      <c r="U31">
        <v>0</v>
      </c>
      <c r="V31">
        <v>323.5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4228.8</v>
      </c>
      <c r="AF31">
        <v>0</v>
      </c>
      <c r="AG31">
        <v>4228.8</v>
      </c>
      <c r="AH31">
        <v>0</v>
      </c>
      <c r="AI31">
        <v>4228.8</v>
      </c>
      <c r="AJ31">
        <v>0</v>
      </c>
      <c r="AK31">
        <v>58629.18</v>
      </c>
      <c r="AL31">
        <v>1182.55</v>
      </c>
      <c r="AM31">
        <v>0</v>
      </c>
      <c r="AN31">
        <v>475.27</v>
      </c>
      <c r="AO31">
        <v>0</v>
      </c>
      <c r="AP31">
        <v>60287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43599.79</v>
      </c>
      <c r="AW31">
        <v>0</v>
      </c>
      <c r="AX31">
        <v>521.48</v>
      </c>
      <c r="AY31">
        <v>0</v>
      </c>
      <c r="AZ31">
        <v>1712.67</v>
      </c>
      <c r="BA31">
        <v>1520.06</v>
      </c>
      <c r="BB31">
        <v>47354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44121.27</v>
      </c>
      <c r="BP31">
        <v>1712.67</v>
      </c>
      <c r="BQ31">
        <f>Table1[[#This Row],[NET_DEMAND_REVENUE (CURRENT DEMAND + DEBITS – BILL CANCELLATIONS) (43+44+45+48+49+50+55+56-60-61-62)]]+Table1[[#This Row],[NET_DEMAND_TAX (CURRENT DEMAND + DEBITS – BILL CANCELLATIONS) (51+52+57-63-64)]]</f>
        <v>45833.939999999995</v>
      </c>
      <c r="BR31">
        <v>1520.06</v>
      </c>
      <c r="BS31">
        <v>31281.78</v>
      </c>
      <c r="BT31">
        <v>0</v>
      </c>
      <c r="BU31">
        <v>0</v>
      </c>
      <c r="BV31">
        <v>1340.06</v>
      </c>
      <c r="BW31">
        <v>1191.1600000000001</v>
      </c>
      <c r="BX31">
        <v>33813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33813</v>
      </c>
      <c r="CP31">
        <f>Table1[[#This Row],[NET COLLECTION (COLLECTION + CREDITS +SUSPENSE TO RR TRANSFER – PAYMENT CANCELLATIONS) (75+80-91)]]+Table1[[#This Row],[TO_RRTRANSFER]]</f>
        <v>33813</v>
      </c>
      <c r="CQ31">
        <v>0</v>
      </c>
      <c r="CR31">
        <v>70947.19</v>
      </c>
      <c r="CS31">
        <v>1704.03</v>
      </c>
      <c r="CT31">
        <v>0</v>
      </c>
      <c r="CU31">
        <v>847.88</v>
      </c>
      <c r="CV31">
        <v>328.9</v>
      </c>
      <c r="CW31">
        <v>73828</v>
      </c>
      <c r="CX31">
        <v>0</v>
      </c>
      <c r="CY31">
        <v>100</v>
      </c>
      <c r="CZ31">
        <v>100</v>
      </c>
      <c r="DA31">
        <v>0</v>
      </c>
      <c r="DB31">
        <v>100</v>
      </c>
      <c r="DC31">
        <v>0</v>
      </c>
      <c r="DD31">
        <v>37.176020922272698</v>
      </c>
      <c r="DE31">
        <v>37.176020922272698</v>
      </c>
      <c r="DF31">
        <v>7265122.9322096398</v>
      </c>
      <c r="DG31">
        <v>4412127</v>
      </c>
      <c r="DH31">
        <v>799.58853575482397</v>
      </c>
      <c r="DI31">
        <v>0</v>
      </c>
      <c r="DJ31">
        <v>0.11823685206205101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</row>
    <row r="32" spans="1:124" x14ac:dyDescent="0.25">
      <c r="A32" t="s">
        <v>145</v>
      </c>
      <c r="B32" t="s">
        <v>155</v>
      </c>
      <c r="C32" t="s">
        <v>180</v>
      </c>
      <c r="D32" t="s">
        <v>180</v>
      </c>
      <c r="E32">
        <v>0</v>
      </c>
      <c r="F32">
        <v>0</v>
      </c>
      <c r="J32">
        <v>534</v>
      </c>
      <c r="K32">
        <v>1250</v>
      </c>
      <c r="L32">
        <v>1784</v>
      </c>
      <c r="M32">
        <v>534</v>
      </c>
      <c r="N32">
        <v>0</v>
      </c>
      <c r="O32">
        <v>534</v>
      </c>
      <c r="P32">
        <v>0</v>
      </c>
      <c r="Q32">
        <v>534</v>
      </c>
      <c r="R32">
        <v>0</v>
      </c>
      <c r="S32">
        <v>534</v>
      </c>
      <c r="T32">
        <v>1121</v>
      </c>
      <c r="U32">
        <v>3902.97</v>
      </c>
      <c r="V32">
        <v>5023.97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76102.8</v>
      </c>
      <c r="AF32">
        <v>0</v>
      </c>
      <c r="AG32">
        <v>76102.8</v>
      </c>
      <c r="AH32">
        <v>1030</v>
      </c>
      <c r="AI32">
        <v>75072.800000000003</v>
      </c>
      <c r="AJ32">
        <v>0</v>
      </c>
      <c r="AK32">
        <v>-2461938.17</v>
      </c>
      <c r="AL32">
        <v>-22846.57</v>
      </c>
      <c r="AM32">
        <v>0</v>
      </c>
      <c r="AN32">
        <v>-15059.26</v>
      </c>
      <c r="AO32">
        <v>0</v>
      </c>
      <c r="AP32">
        <v>-2499844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1140570.6499999999</v>
      </c>
      <c r="AW32">
        <v>0</v>
      </c>
      <c r="AX32">
        <v>4644.18</v>
      </c>
      <c r="AY32">
        <v>0</v>
      </c>
      <c r="AZ32">
        <v>71515.7</v>
      </c>
      <c r="BA32">
        <v>27190.47</v>
      </c>
      <c r="BB32">
        <v>1243921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15357.74</v>
      </c>
      <c r="BI32">
        <v>0</v>
      </c>
      <c r="BJ32">
        <v>0</v>
      </c>
      <c r="BK32">
        <v>0</v>
      </c>
      <c r="BL32">
        <v>1000.98</v>
      </c>
      <c r="BM32">
        <v>260.27999999999997</v>
      </c>
      <c r="BN32">
        <v>16619</v>
      </c>
      <c r="BO32">
        <v>1129857.0900000001</v>
      </c>
      <c r="BP32">
        <v>70514.720000000001</v>
      </c>
      <c r="BQ32">
        <f>Table1[[#This Row],[NET_DEMAND_REVENUE (CURRENT DEMAND + DEBITS – BILL CANCELLATIONS) (43+44+45+48+49+50+55+56-60-61-62)]]+Table1[[#This Row],[NET_DEMAND_TAX (CURRENT DEMAND + DEBITS – BILL CANCELLATIONS) (51+52+57-63-64)]]</f>
        <v>1200371.81</v>
      </c>
      <c r="BR32">
        <v>26930.19</v>
      </c>
      <c r="BS32">
        <v>1486272.37</v>
      </c>
      <c r="BT32">
        <v>7215.09</v>
      </c>
      <c r="BU32">
        <v>0</v>
      </c>
      <c r="BV32">
        <v>93585.45</v>
      </c>
      <c r="BW32">
        <v>28722.09</v>
      </c>
      <c r="BX32">
        <v>1615795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1615795</v>
      </c>
      <c r="CP32">
        <f>Table1[[#This Row],[NET COLLECTION (COLLECTION + CREDITS +SUSPENSE TO RR TRANSFER – PAYMENT CANCELLATIONS) (75+80-91)]]+Table1[[#This Row],[TO_RRTRANSFER]]</f>
        <v>1615795</v>
      </c>
      <c r="CQ32">
        <v>0</v>
      </c>
      <c r="CR32">
        <v>-2822997.63</v>
      </c>
      <c r="CS32">
        <v>-25417.48</v>
      </c>
      <c r="CT32">
        <v>0</v>
      </c>
      <c r="CU32">
        <v>-38129.99</v>
      </c>
      <c r="CV32">
        <v>-1791.9</v>
      </c>
      <c r="CW32">
        <v>-2888337</v>
      </c>
      <c r="CX32">
        <v>0</v>
      </c>
      <c r="CY32">
        <v>29.932735426009</v>
      </c>
      <c r="CZ32">
        <v>100</v>
      </c>
      <c r="DA32">
        <v>0</v>
      </c>
      <c r="DB32">
        <v>100</v>
      </c>
      <c r="DC32">
        <v>0</v>
      </c>
      <c r="DD32">
        <v>67.762661278348403</v>
      </c>
      <c r="DE32">
        <v>67.762661278348403</v>
      </c>
      <c r="DF32">
        <v>-284841512.59908301</v>
      </c>
      <c r="DG32">
        <v>112985709</v>
      </c>
      <c r="DH32">
        <v>2123.1741801878502</v>
      </c>
      <c r="DI32">
        <v>0</v>
      </c>
      <c r="DJ32">
        <v>0.70168246109210197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</row>
    <row r="33" spans="1:124" x14ac:dyDescent="0.25">
      <c r="A33" s="6" t="s">
        <v>181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32837</v>
      </c>
      <c r="K33" s="6">
        <v>11352</v>
      </c>
      <c r="L33" s="6">
        <v>44189</v>
      </c>
      <c r="M33" s="6">
        <v>24466</v>
      </c>
      <c r="N33" s="6">
        <v>8371</v>
      </c>
      <c r="O33" s="6">
        <v>32837</v>
      </c>
      <c r="P33" s="6">
        <v>8376</v>
      </c>
      <c r="Q33" s="6">
        <v>32784</v>
      </c>
      <c r="R33" s="6">
        <v>53</v>
      </c>
      <c r="S33" s="6">
        <v>32837</v>
      </c>
      <c r="T33" s="6">
        <v>17897.5</v>
      </c>
      <c r="U33" s="6">
        <v>6804.63</v>
      </c>
      <c r="V33" s="6">
        <v>24702.13</v>
      </c>
      <c r="W33" s="6">
        <v>70886.69</v>
      </c>
      <c r="X33" s="6">
        <v>18900.37</v>
      </c>
      <c r="Y33" s="6">
        <v>89787.06</v>
      </c>
      <c r="Z33" s="6">
        <v>41276</v>
      </c>
      <c r="AA33" s="6">
        <v>11543</v>
      </c>
      <c r="AB33" s="6">
        <v>52819</v>
      </c>
      <c r="AC33" s="6">
        <v>0</v>
      </c>
      <c r="AD33" s="6">
        <v>6825473.432</v>
      </c>
      <c r="AE33" s="6">
        <v>7639808.2699999996</v>
      </c>
      <c r="AF33" s="6">
        <v>617</v>
      </c>
      <c r="AG33" s="6">
        <v>14465898.702</v>
      </c>
      <c r="AH33" s="6">
        <v>3927</v>
      </c>
      <c r="AI33" s="6">
        <v>14461971.702</v>
      </c>
      <c r="AJ33" s="6">
        <v>0</v>
      </c>
      <c r="AK33" s="6">
        <v>145982249.98199999</v>
      </c>
      <c r="AL33" s="6">
        <v>136673762.72</v>
      </c>
      <c r="AM33" s="6">
        <v>0</v>
      </c>
      <c r="AN33" s="6">
        <v>5970313.1040000003</v>
      </c>
      <c r="AO33" s="6">
        <v>0</v>
      </c>
      <c r="AP33" s="6">
        <v>288626325.80599999</v>
      </c>
      <c r="AQ33" s="6">
        <v>58707642.821000002</v>
      </c>
      <c r="AR33" s="6">
        <v>44.3</v>
      </c>
      <c r="AS33" s="6">
        <v>9.51</v>
      </c>
      <c r="AT33" s="6">
        <v>2457393.0890000002</v>
      </c>
      <c r="AU33" s="6">
        <v>61165089.719999999</v>
      </c>
      <c r="AV33" s="6">
        <v>73346873.030000001</v>
      </c>
      <c r="AW33" s="6">
        <v>490436.56</v>
      </c>
      <c r="AX33" s="6">
        <v>1578406.83</v>
      </c>
      <c r="AY33" s="6">
        <v>0</v>
      </c>
      <c r="AZ33" s="6">
        <v>4127686.29</v>
      </c>
      <c r="BA33" s="6">
        <v>2676959.83</v>
      </c>
      <c r="BB33" s="6">
        <v>82220362.540000007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43602.16</v>
      </c>
      <c r="BI33" s="6">
        <v>182.66</v>
      </c>
      <c r="BJ33" s="6">
        <v>76.42</v>
      </c>
      <c r="BK33" s="6">
        <v>0</v>
      </c>
      <c r="BL33" s="6">
        <v>2605.0300000000002</v>
      </c>
      <c r="BM33" s="6">
        <v>497.88</v>
      </c>
      <c r="BN33" s="6">
        <v>46964.15</v>
      </c>
      <c r="BO33" s="6">
        <v>134079551.811</v>
      </c>
      <c r="BP33" s="6">
        <v>4125081.26</v>
      </c>
      <c r="BQ33" s="6">
        <f>SUM(BQ10:BQ32)</f>
        <v>138204633.07100004</v>
      </c>
      <c r="BR33" s="6">
        <v>5133855.0389999999</v>
      </c>
      <c r="BS33" s="6">
        <v>57476789.318000004</v>
      </c>
      <c r="BT33" s="6">
        <v>321251.28999999998</v>
      </c>
      <c r="BU33" s="6">
        <v>0</v>
      </c>
      <c r="BV33" s="6">
        <v>3626317.392</v>
      </c>
      <c r="BW33" s="6">
        <v>1879656</v>
      </c>
      <c r="BX33" s="6">
        <v>63304014</v>
      </c>
      <c r="BY33" s="6">
        <v>66196839.920999996</v>
      </c>
      <c r="BZ33" s="6">
        <v>0</v>
      </c>
      <c r="CA33" s="6">
        <v>390772.77</v>
      </c>
      <c r="CB33" s="6">
        <v>2726279.5789999999</v>
      </c>
      <c r="CC33" s="6">
        <v>69313892.269999996</v>
      </c>
      <c r="CD33" s="6">
        <v>0</v>
      </c>
      <c r="CE33" s="6">
        <v>0</v>
      </c>
      <c r="CF33" s="6">
        <v>0</v>
      </c>
      <c r="CG33" s="6">
        <v>0</v>
      </c>
      <c r="CH33" s="6">
        <v>1263720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132617906.27</v>
      </c>
      <c r="CP33" s="6">
        <f>SUM(CP10:CP32)</f>
        <v>133881626.27</v>
      </c>
      <c r="CQ33" s="6">
        <v>0</v>
      </c>
      <c r="CR33" s="6">
        <v>153546112.634</v>
      </c>
      <c r="CS33" s="6">
        <v>137930851.34999999</v>
      </c>
      <c r="CT33" s="6">
        <v>0</v>
      </c>
      <c r="CU33" s="6">
        <v>6078304.2019999996</v>
      </c>
      <c r="CV33" s="6">
        <v>527919.46</v>
      </c>
      <c r="CW33" s="6">
        <v>298083187.64600003</v>
      </c>
      <c r="CX33" s="6">
        <v>0</v>
      </c>
      <c r="CY33" s="6">
        <v>1766.60884134668</v>
      </c>
      <c r="CZ33" s="6">
        <v>2199.1833355958202</v>
      </c>
      <c r="DA33" s="6">
        <v>100.24025849124</v>
      </c>
      <c r="DB33" s="6">
        <v>1999.85444006289</v>
      </c>
      <c r="DC33" s="6">
        <v>100</v>
      </c>
      <c r="DD33" s="6">
        <v>812.41339368149102</v>
      </c>
      <c r="DE33" s="6">
        <v>812.41339368149102</v>
      </c>
      <c r="DF33" s="6">
        <v>29147704023.5695</v>
      </c>
      <c r="DG33" s="6">
        <v>13407955181.1</v>
      </c>
      <c r="DH33" s="6">
        <v>18063.426286993501</v>
      </c>
      <c r="DI33" s="6">
        <v>0</v>
      </c>
      <c r="DJ33" s="6">
        <v>123.274547440921</v>
      </c>
      <c r="DK33" s="6">
        <v>0</v>
      </c>
      <c r="DL33" s="6">
        <v>0</v>
      </c>
      <c r="DM33" s="6">
        <v>0</v>
      </c>
      <c r="DN33" s="6">
        <v>0</v>
      </c>
      <c r="DO33" s="6">
        <v>0</v>
      </c>
      <c r="DP33" s="6">
        <v>0</v>
      </c>
      <c r="DQ33" s="6">
        <v>0</v>
      </c>
      <c r="DR33" s="6">
        <v>0</v>
      </c>
      <c r="DS33" s="6">
        <v>0</v>
      </c>
      <c r="DT33" s="6">
        <v>0</v>
      </c>
    </row>
  </sheetData>
  <mergeCells count="36">
    <mergeCell ref="A1:DJ1"/>
    <mergeCell ref="A2:DT2"/>
    <mergeCell ref="A3:DT3"/>
    <mergeCell ref="BH8:BN8"/>
    <mergeCell ref="AC8:AJ8"/>
    <mergeCell ref="B4"/>
    <mergeCell ref="C4"/>
    <mergeCell ref="B5"/>
    <mergeCell ref="C5"/>
    <mergeCell ref="A8:D8"/>
    <mergeCell ref="E8:F8"/>
    <mergeCell ref="G8:I8"/>
    <mergeCell ref="J8:L8"/>
    <mergeCell ref="M8:O8"/>
    <mergeCell ref="P8"/>
    <mergeCell ref="Q8:S8"/>
    <mergeCell ref="T8:V8"/>
    <mergeCell ref="W8:Y8"/>
    <mergeCell ref="Z8:AB8"/>
    <mergeCell ref="AV8:BB8"/>
    <mergeCell ref="AK8:AP8"/>
    <mergeCell ref="AQ8:AU8"/>
    <mergeCell ref="CX8:DT8"/>
    <mergeCell ref="BC8:BG8"/>
    <mergeCell ref="CR8:CW8"/>
    <mergeCell ref="BO8"/>
    <mergeCell ref="BP8"/>
    <mergeCell ref="BR8"/>
    <mergeCell ref="BS8:BX8"/>
    <mergeCell ref="BY8:CC8"/>
    <mergeCell ref="CD8"/>
    <mergeCell ref="CE8"/>
    <mergeCell ref="CF8:CH8"/>
    <mergeCell ref="CI8:CN8"/>
    <mergeCell ref="CO8"/>
    <mergeCell ref="CQ8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FB9A-D94B-4B44-9E56-860B4268B1FE}">
  <dimension ref="A1:EH33"/>
  <sheetViews>
    <sheetView tabSelected="1" workbookViewId="0">
      <pane xSplit="4" ySplit="9" topLeftCell="BR10" activePane="bottomRight" state="frozen"/>
      <selection pane="topRight" activeCell="E1" sqref="E1"/>
      <selection pane="bottomLeft" activeCell="A10" sqref="A10"/>
      <selection pane="bottomRight" activeCell="CP13" sqref="CP13"/>
    </sheetView>
  </sheetViews>
  <sheetFormatPr defaultRowHeight="15" x14ac:dyDescent="0.25"/>
  <cols>
    <col min="1" max="1" width="24.42578125" customWidth="1"/>
    <col min="2" max="2" width="20.7109375" customWidth="1"/>
    <col min="3" max="3" width="10.42578125" customWidth="1"/>
    <col min="4" max="4" width="17.85546875" customWidth="1"/>
    <col min="5" max="5" width="9.5703125" hidden="1" customWidth="1"/>
    <col min="6" max="6" width="10.7109375" hidden="1" customWidth="1"/>
    <col min="7" max="7" width="25" hidden="1" customWidth="1"/>
    <col min="8" max="8" width="16.85546875" hidden="1" customWidth="1"/>
    <col min="9" max="9" width="18.7109375" hidden="1" customWidth="1"/>
    <col min="10" max="10" width="25" hidden="1" customWidth="1"/>
    <col min="11" max="11" width="26.85546875" hidden="1" customWidth="1"/>
    <col min="12" max="12" width="16.5703125" hidden="1" customWidth="1"/>
    <col min="13" max="13" width="27.140625" hidden="1" customWidth="1"/>
    <col min="14" max="14" width="29.85546875" hidden="1" customWidth="1"/>
    <col min="15" max="16" width="20.7109375" hidden="1" customWidth="1"/>
    <col min="17" max="17" width="10.28515625" hidden="1" customWidth="1"/>
    <col min="18" max="18" width="13" hidden="1" customWidth="1"/>
    <col min="19" max="19" width="16.5703125" hidden="1" customWidth="1"/>
    <col min="20" max="20" width="12" hidden="1" customWidth="1"/>
    <col min="21" max="21" width="12.5703125" hidden="1" customWidth="1"/>
    <col min="22" max="22" width="16.5703125" hidden="1" customWidth="1"/>
    <col min="23" max="23" width="12" hidden="1" customWidth="1"/>
    <col min="24" max="24" width="12.5703125" hidden="1" customWidth="1"/>
    <col min="25" max="25" width="16.5703125" hidden="1" customWidth="1"/>
    <col min="26" max="26" width="10.7109375" hidden="1" customWidth="1"/>
    <col min="27" max="27" width="12.5703125" hidden="1" customWidth="1"/>
    <col min="28" max="28" width="16.5703125" hidden="1" customWidth="1"/>
    <col min="29" max="29" width="34" hidden="1" customWidth="1"/>
    <col min="30" max="30" width="37.7109375" hidden="1" customWidth="1"/>
    <col min="31" max="31" width="33.85546875" hidden="1" customWidth="1"/>
    <col min="32" max="32" width="37.5703125" hidden="1" customWidth="1"/>
    <col min="33" max="33" width="23" hidden="1" customWidth="1"/>
    <col min="34" max="34" width="36.42578125" hidden="1" customWidth="1"/>
    <col min="35" max="35" width="28.42578125" hidden="1" customWidth="1"/>
    <col min="36" max="36" width="27.140625" hidden="1" customWidth="1"/>
    <col min="37" max="37" width="16.140625" hidden="1" customWidth="1"/>
    <col min="38" max="38" width="41" hidden="1" customWidth="1"/>
    <col min="39" max="39" width="20.7109375" hidden="1" customWidth="1"/>
    <col min="40" max="40" width="13.5703125" hidden="1" customWidth="1"/>
    <col min="41" max="41" width="19.42578125" hidden="1" customWidth="1"/>
    <col min="42" max="42" width="19.42578125" customWidth="1"/>
    <col min="43" max="43" width="31.140625" style="9" customWidth="1"/>
    <col min="44" max="44" width="15.140625" hidden="1" customWidth="1"/>
    <col min="45" max="45" width="28" hidden="1" customWidth="1"/>
    <col min="46" max="46" width="46" hidden="1" customWidth="1"/>
    <col min="47" max="47" width="19.42578125" hidden="1" customWidth="1"/>
    <col min="48" max="48" width="23" hidden="1" customWidth="1"/>
    <col min="49" max="49" width="15.140625" hidden="1" customWidth="1"/>
    <col min="50" max="50" width="28" hidden="1" customWidth="1"/>
    <col min="51" max="51" width="41" hidden="1" customWidth="1"/>
    <col min="52" max="52" width="20.7109375" hidden="1" customWidth="1"/>
    <col min="53" max="53" width="14" hidden="1" customWidth="1"/>
    <col min="54" max="54" width="19.42578125" hidden="1" customWidth="1"/>
    <col min="55" max="55" width="34.28515625" hidden="1" customWidth="1"/>
    <col min="56" max="56" width="26.28515625" hidden="1" customWidth="1"/>
    <col min="57" max="57" width="31.7109375" hidden="1" customWidth="1"/>
    <col min="58" max="58" width="20.5703125" hidden="1" customWidth="1"/>
    <col min="59" max="59" width="19.42578125" hidden="1" customWidth="1"/>
    <col min="60" max="60" width="35.5703125" hidden="1" customWidth="1"/>
    <col min="61" max="61" width="12.7109375" hidden="1" customWidth="1"/>
    <col min="62" max="62" width="19" hidden="1" customWidth="1"/>
    <col min="63" max="63" width="41" hidden="1" customWidth="1"/>
    <col min="64" max="64" width="20.7109375" hidden="1" customWidth="1"/>
    <col min="65" max="65" width="10.85546875" hidden="1" customWidth="1"/>
    <col min="66" max="66" width="19.42578125" hidden="1" customWidth="1"/>
    <col min="67" max="67" width="34.28515625" hidden="1" customWidth="1"/>
    <col min="68" max="68" width="28.42578125" hidden="1" customWidth="1"/>
    <col min="69" max="69" width="24" hidden="1" customWidth="1"/>
    <col min="70" max="70" width="24" style="9" customWidth="1"/>
    <col min="71" max="71" width="23.7109375" hidden="1" customWidth="1"/>
    <col min="72" max="72" width="15.140625" hidden="1" customWidth="1"/>
    <col min="73" max="73" width="41" hidden="1" customWidth="1"/>
    <col min="74" max="74" width="20.7109375" hidden="1" customWidth="1"/>
    <col min="75" max="75" width="14" hidden="1" customWidth="1"/>
    <col min="76" max="76" width="19.42578125" hidden="1" customWidth="1"/>
    <col min="77" max="77" width="31.140625" hidden="1" customWidth="1"/>
    <col min="78" max="78" width="26.28515625" hidden="1" customWidth="1"/>
    <col min="79" max="79" width="31.7109375" hidden="1" customWidth="1"/>
    <col min="80" max="80" width="20.5703125" hidden="1" customWidth="1"/>
    <col min="81" max="81" width="19.42578125" hidden="1" customWidth="1"/>
    <col min="82" max="82" width="35.5703125" hidden="1" customWidth="1"/>
    <col min="83" max="83" width="12.140625" hidden="1" customWidth="1"/>
    <col min="84" max="84" width="21.85546875" hidden="1" customWidth="1"/>
    <col min="85" max="85" width="25.42578125" hidden="1" customWidth="1"/>
    <col min="86" max="86" width="22" customWidth="1"/>
    <col min="87" max="87" width="19.140625" customWidth="1"/>
    <col min="88" max="88" width="12.7109375" hidden="1" customWidth="1"/>
    <col min="89" max="89" width="25.5703125" hidden="1" customWidth="1"/>
    <col min="90" max="90" width="20.7109375" hidden="1" customWidth="1"/>
    <col min="91" max="91" width="7.85546875" hidden="1" customWidth="1"/>
    <col min="92" max="92" width="19.42578125" hidden="1" customWidth="1"/>
    <col min="93" max="93" width="26.5703125" hidden="1" customWidth="1"/>
    <col min="94" max="94" width="32.5703125" style="9" customWidth="1"/>
    <col min="95" max="95" width="14.42578125" customWidth="1"/>
    <col min="96" max="96" width="12.7109375" customWidth="1"/>
    <col min="97" max="97" width="22.42578125" customWidth="1"/>
    <col min="98" max="98" width="16.140625" customWidth="1"/>
    <col min="99" max="99" width="15.140625" customWidth="1"/>
    <col min="100" max="100" width="19.42578125" customWidth="1"/>
    <col min="101" max="101" width="31.140625" style="9" customWidth="1"/>
    <col min="102" max="102" width="27.85546875" hidden="1" customWidth="1"/>
    <col min="103" max="103" width="36.28515625" hidden="1" customWidth="1"/>
    <col min="104" max="104" width="38.42578125" hidden="1" customWidth="1"/>
    <col min="105" max="105" width="27.140625" hidden="1" customWidth="1"/>
    <col min="106" max="107" width="46.85546875" hidden="1" customWidth="1"/>
    <col min="108" max="108" width="70.140625" hidden="1" customWidth="1"/>
    <col min="109" max="109" width="66.28515625" hidden="1" customWidth="1"/>
    <col min="110" max="110" width="48.85546875" hidden="1" customWidth="1"/>
    <col min="111" max="111" width="33.5703125" hidden="1" customWidth="1"/>
    <col min="112" max="112" width="51.85546875" hidden="1" customWidth="1"/>
    <col min="113" max="113" width="51.140625" hidden="1" customWidth="1"/>
    <col min="114" max="114" width="40.7109375" hidden="1" customWidth="1"/>
    <col min="115" max="115" width="32" hidden="1" customWidth="1"/>
    <col min="116" max="116" width="11.42578125" hidden="1" customWidth="1"/>
    <col min="117" max="117" width="16.85546875" hidden="1" customWidth="1"/>
    <col min="118" max="118" width="26.5703125" hidden="1" customWidth="1"/>
    <col min="119" max="119" width="26.42578125" hidden="1" customWidth="1"/>
    <col min="120" max="120" width="21.85546875" hidden="1" customWidth="1"/>
    <col min="121" max="121" width="19.5703125" hidden="1" customWidth="1"/>
    <col min="122" max="122" width="27.7109375" hidden="1" customWidth="1"/>
    <col min="123" max="123" width="31.5703125" hidden="1" customWidth="1"/>
    <col min="124" max="124" width="11.140625" hidden="1" customWidth="1"/>
    <col min="125" max="136" width="0" hidden="1" customWidth="1"/>
    <col min="137" max="137" width="13.7109375" customWidth="1"/>
  </cols>
  <sheetData>
    <row r="1" spans="1:138" ht="18.75" x14ac:dyDescent="0.3">
      <c r="A1" s="14" t="s">
        <v>0</v>
      </c>
      <c r="B1" s="14" t="s">
        <v>0</v>
      </c>
      <c r="C1" s="14" t="s">
        <v>0</v>
      </c>
      <c r="D1" s="14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  <c r="O1" s="14" t="s">
        <v>0</v>
      </c>
      <c r="P1" s="14" t="s">
        <v>0</v>
      </c>
      <c r="Q1" s="14" t="s">
        <v>0</v>
      </c>
      <c r="R1" s="14" t="s">
        <v>0</v>
      </c>
      <c r="S1" s="14" t="s">
        <v>0</v>
      </c>
      <c r="T1" s="14" t="s">
        <v>0</v>
      </c>
      <c r="U1" s="14" t="s">
        <v>0</v>
      </c>
      <c r="V1" s="14" t="s">
        <v>0</v>
      </c>
      <c r="W1" s="14" t="s">
        <v>0</v>
      </c>
      <c r="X1" s="14" t="s">
        <v>0</v>
      </c>
      <c r="Y1" s="14" t="s">
        <v>0</v>
      </c>
      <c r="Z1" s="14" t="s">
        <v>0</v>
      </c>
      <c r="AA1" s="14" t="s">
        <v>0</v>
      </c>
      <c r="AB1" s="14" t="s">
        <v>0</v>
      </c>
      <c r="AC1" s="14" t="s">
        <v>0</v>
      </c>
      <c r="AD1" s="14" t="s">
        <v>0</v>
      </c>
      <c r="AE1" s="14" t="s">
        <v>0</v>
      </c>
      <c r="AF1" s="14" t="s">
        <v>0</v>
      </c>
      <c r="AG1" s="14" t="s">
        <v>0</v>
      </c>
      <c r="AH1" s="14" t="s">
        <v>0</v>
      </c>
      <c r="AI1" s="14" t="s">
        <v>0</v>
      </c>
      <c r="AJ1" s="14" t="s">
        <v>0</v>
      </c>
      <c r="AK1" s="14" t="s">
        <v>0</v>
      </c>
      <c r="AL1" s="14" t="s">
        <v>0</v>
      </c>
      <c r="AM1" s="14" t="s">
        <v>0</v>
      </c>
      <c r="AN1" s="14" t="s">
        <v>0</v>
      </c>
      <c r="AO1" s="14" t="s">
        <v>0</v>
      </c>
      <c r="AP1" s="14"/>
      <c r="AQ1" s="14" t="s">
        <v>0</v>
      </c>
      <c r="AR1" s="14" t="s">
        <v>0</v>
      </c>
      <c r="AS1" s="14" t="s">
        <v>0</v>
      </c>
      <c r="AT1" s="14" t="s">
        <v>0</v>
      </c>
      <c r="AU1" s="14" t="s">
        <v>0</v>
      </c>
      <c r="AV1" s="14" t="s">
        <v>0</v>
      </c>
      <c r="AW1" s="14" t="s">
        <v>0</v>
      </c>
      <c r="AX1" s="14" t="s">
        <v>0</v>
      </c>
      <c r="AY1" s="14" t="s">
        <v>0</v>
      </c>
      <c r="AZ1" s="14" t="s">
        <v>0</v>
      </c>
      <c r="BA1" s="14" t="s">
        <v>0</v>
      </c>
      <c r="BB1" s="14" t="s">
        <v>0</v>
      </c>
      <c r="BC1" s="14" t="s">
        <v>0</v>
      </c>
      <c r="BD1" s="14" t="s">
        <v>0</v>
      </c>
      <c r="BE1" s="14" t="s">
        <v>0</v>
      </c>
      <c r="BF1" s="14" t="s">
        <v>0</v>
      </c>
      <c r="BG1" s="14" t="s">
        <v>0</v>
      </c>
      <c r="BH1" s="14" t="s">
        <v>0</v>
      </c>
      <c r="BI1" s="14" t="s">
        <v>0</v>
      </c>
      <c r="BJ1" s="14" t="s">
        <v>0</v>
      </c>
      <c r="BK1" s="14" t="s">
        <v>0</v>
      </c>
      <c r="BL1" s="14" t="s">
        <v>0</v>
      </c>
      <c r="BM1" s="14" t="s">
        <v>0</v>
      </c>
      <c r="BN1" s="14" t="s">
        <v>0</v>
      </c>
      <c r="BO1" s="14" t="s">
        <v>0</v>
      </c>
      <c r="BP1" s="14" t="s">
        <v>0</v>
      </c>
      <c r="BQ1" s="14" t="s">
        <v>0</v>
      </c>
      <c r="BR1" s="14"/>
      <c r="BS1" s="14" t="s">
        <v>0</v>
      </c>
      <c r="BT1" s="14" t="s">
        <v>0</v>
      </c>
      <c r="BU1" s="14" t="s">
        <v>0</v>
      </c>
      <c r="BV1" s="14" t="s">
        <v>0</v>
      </c>
      <c r="BW1" s="14" t="s">
        <v>0</v>
      </c>
      <c r="BX1" s="14" t="s">
        <v>0</v>
      </c>
      <c r="BY1" s="14" t="s">
        <v>0</v>
      </c>
      <c r="BZ1" s="14" t="s">
        <v>0</v>
      </c>
      <c r="CA1" s="14" t="s">
        <v>0</v>
      </c>
      <c r="CB1" s="14" t="s">
        <v>0</v>
      </c>
      <c r="CC1" s="14" t="s">
        <v>0</v>
      </c>
      <c r="CD1" s="14" t="s">
        <v>0</v>
      </c>
      <c r="CE1" s="14" t="s">
        <v>0</v>
      </c>
      <c r="CF1" s="14" t="s">
        <v>0</v>
      </c>
      <c r="CG1" s="14" t="s">
        <v>0</v>
      </c>
      <c r="CH1" s="14" t="s">
        <v>0</v>
      </c>
      <c r="CI1" s="14" t="s">
        <v>0</v>
      </c>
      <c r="CJ1" s="14" t="s">
        <v>0</v>
      </c>
      <c r="CK1" s="14" t="s">
        <v>0</v>
      </c>
      <c r="CL1" s="14" t="s">
        <v>0</v>
      </c>
      <c r="CM1" s="14" t="s">
        <v>0</v>
      </c>
      <c r="CN1" s="14" t="s">
        <v>0</v>
      </c>
      <c r="CO1" s="14" t="s">
        <v>0</v>
      </c>
      <c r="CP1" s="14" t="s">
        <v>0</v>
      </c>
      <c r="CQ1" s="14" t="s">
        <v>0</v>
      </c>
      <c r="CR1" s="14" t="s">
        <v>0</v>
      </c>
      <c r="CS1" s="14" t="s">
        <v>0</v>
      </c>
      <c r="CT1" s="14" t="s">
        <v>0</v>
      </c>
      <c r="CU1" s="14" t="s">
        <v>0</v>
      </c>
      <c r="CV1" s="14" t="s">
        <v>0</v>
      </c>
      <c r="CW1" s="14" t="s">
        <v>0</v>
      </c>
      <c r="CX1" s="14" t="s">
        <v>0</v>
      </c>
      <c r="CY1" s="14" t="s">
        <v>0</v>
      </c>
      <c r="CZ1" s="14" t="s">
        <v>0</v>
      </c>
      <c r="DA1" s="14" t="s">
        <v>0</v>
      </c>
      <c r="DB1" s="14" t="s">
        <v>0</v>
      </c>
      <c r="DC1" s="14" t="s">
        <v>0</v>
      </c>
      <c r="DD1" s="14" t="s">
        <v>0</v>
      </c>
      <c r="DE1" s="14" t="s">
        <v>0</v>
      </c>
      <c r="DF1" s="14" t="s">
        <v>0</v>
      </c>
      <c r="DG1" s="14" t="s">
        <v>0</v>
      </c>
      <c r="DH1" s="14" t="s">
        <v>0</v>
      </c>
      <c r="DI1" s="14" t="s">
        <v>0</v>
      </c>
      <c r="DJ1" s="14" t="s">
        <v>0</v>
      </c>
    </row>
    <row r="2" spans="1:138" ht="18.75" x14ac:dyDescent="0.3">
      <c r="A2" s="14" t="s">
        <v>1</v>
      </c>
      <c r="B2" s="14" t="s">
        <v>1</v>
      </c>
      <c r="C2" s="14" t="s">
        <v>1</v>
      </c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  <c r="L2" s="14" t="s">
        <v>1</v>
      </c>
      <c r="M2" s="14" t="s">
        <v>1</v>
      </c>
      <c r="N2" s="14" t="s">
        <v>1</v>
      </c>
      <c r="O2" s="14" t="s">
        <v>1</v>
      </c>
      <c r="P2" s="14" t="s">
        <v>1</v>
      </c>
      <c r="Q2" s="14" t="s">
        <v>1</v>
      </c>
      <c r="R2" s="14" t="s">
        <v>1</v>
      </c>
      <c r="S2" s="14" t="s">
        <v>1</v>
      </c>
      <c r="T2" s="14" t="s">
        <v>1</v>
      </c>
      <c r="U2" s="14" t="s">
        <v>1</v>
      </c>
      <c r="V2" s="14" t="s">
        <v>1</v>
      </c>
      <c r="W2" s="14" t="s">
        <v>1</v>
      </c>
      <c r="X2" s="14" t="s">
        <v>1</v>
      </c>
      <c r="Y2" s="14" t="s">
        <v>1</v>
      </c>
      <c r="Z2" s="14" t="s">
        <v>1</v>
      </c>
      <c r="AA2" s="14" t="s">
        <v>1</v>
      </c>
      <c r="AB2" s="14" t="s">
        <v>1</v>
      </c>
      <c r="AC2" s="14" t="s">
        <v>1</v>
      </c>
      <c r="AD2" s="14" t="s">
        <v>1</v>
      </c>
      <c r="AE2" s="14" t="s">
        <v>1</v>
      </c>
      <c r="AF2" s="14" t="s">
        <v>1</v>
      </c>
      <c r="AG2" s="14" t="s">
        <v>1</v>
      </c>
      <c r="AH2" s="14" t="s">
        <v>1</v>
      </c>
      <c r="AI2" s="14" t="s">
        <v>1</v>
      </c>
      <c r="AJ2" s="14" t="s">
        <v>1</v>
      </c>
      <c r="AK2" s="14" t="s">
        <v>1</v>
      </c>
      <c r="AL2" s="14" t="s">
        <v>1</v>
      </c>
      <c r="AM2" s="14" t="s">
        <v>1</v>
      </c>
      <c r="AN2" s="14" t="s">
        <v>1</v>
      </c>
      <c r="AO2" s="14" t="s">
        <v>1</v>
      </c>
      <c r="AP2" s="14"/>
      <c r="AQ2" s="14" t="s">
        <v>1</v>
      </c>
      <c r="AR2" s="14" t="s">
        <v>1</v>
      </c>
      <c r="AS2" s="14" t="s">
        <v>1</v>
      </c>
      <c r="AT2" s="14" t="s">
        <v>1</v>
      </c>
      <c r="AU2" s="14" t="s">
        <v>1</v>
      </c>
      <c r="AV2" s="14" t="s">
        <v>1</v>
      </c>
      <c r="AW2" s="14" t="s">
        <v>1</v>
      </c>
      <c r="AX2" s="14" t="s">
        <v>1</v>
      </c>
      <c r="AY2" s="14" t="s">
        <v>1</v>
      </c>
      <c r="AZ2" s="14" t="s">
        <v>1</v>
      </c>
      <c r="BA2" s="14" t="s">
        <v>1</v>
      </c>
      <c r="BB2" s="14" t="s">
        <v>1</v>
      </c>
      <c r="BC2" s="14" t="s">
        <v>1</v>
      </c>
      <c r="BD2" s="14" t="s">
        <v>1</v>
      </c>
      <c r="BE2" s="14" t="s">
        <v>1</v>
      </c>
      <c r="BF2" s="14" t="s">
        <v>1</v>
      </c>
      <c r="BG2" s="14" t="s">
        <v>1</v>
      </c>
      <c r="BH2" s="14" t="s">
        <v>1</v>
      </c>
      <c r="BI2" s="14" t="s">
        <v>1</v>
      </c>
      <c r="BJ2" s="14" t="s">
        <v>1</v>
      </c>
      <c r="BK2" s="14" t="s">
        <v>1</v>
      </c>
      <c r="BL2" s="14" t="s">
        <v>1</v>
      </c>
      <c r="BM2" s="14" t="s">
        <v>1</v>
      </c>
      <c r="BN2" s="14" t="s">
        <v>1</v>
      </c>
      <c r="BO2" s="14" t="s">
        <v>1</v>
      </c>
      <c r="BP2" s="14" t="s">
        <v>1</v>
      </c>
      <c r="BQ2" s="14" t="s">
        <v>1</v>
      </c>
      <c r="BR2" s="14"/>
      <c r="BS2" s="14" t="s">
        <v>1</v>
      </c>
      <c r="BT2" s="14" t="s">
        <v>1</v>
      </c>
      <c r="BU2" s="14" t="s">
        <v>1</v>
      </c>
      <c r="BV2" s="14" t="s">
        <v>1</v>
      </c>
      <c r="BW2" s="14" t="s">
        <v>1</v>
      </c>
      <c r="BX2" s="14" t="s">
        <v>1</v>
      </c>
      <c r="BY2" s="14" t="s">
        <v>1</v>
      </c>
      <c r="BZ2" s="14" t="s">
        <v>1</v>
      </c>
      <c r="CA2" s="14" t="s">
        <v>1</v>
      </c>
      <c r="CB2" s="14" t="s">
        <v>1</v>
      </c>
      <c r="CC2" s="14" t="s">
        <v>1</v>
      </c>
      <c r="CD2" s="14" t="s">
        <v>1</v>
      </c>
      <c r="CE2" s="14" t="s">
        <v>1</v>
      </c>
      <c r="CF2" s="14" t="s">
        <v>1</v>
      </c>
      <c r="CG2" s="14" t="s">
        <v>1</v>
      </c>
      <c r="CH2" s="14" t="s">
        <v>1</v>
      </c>
      <c r="CI2" s="14" t="s">
        <v>1</v>
      </c>
      <c r="CJ2" s="14" t="s">
        <v>1</v>
      </c>
      <c r="CK2" s="14" t="s">
        <v>1</v>
      </c>
      <c r="CL2" s="14" t="s">
        <v>1</v>
      </c>
      <c r="CM2" s="14" t="s">
        <v>1</v>
      </c>
      <c r="CN2" s="14" t="s">
        <v>1</v>
      </c>
      <c r="CO2" s="14" t="s">
        <v>1</v>
      </c>
      <c r="CP2" s="14" t="s">
        <v>1</v>
      </c>
      <c r="CQ2" s="14" t="s">
        <v>1</v>
      </c>
      <c r="CR2" s="14" t="s">
        <v>1</v>
      </c>
      <c r="CS2" s="14" t="s">
        <v>1</v>
      </c>
      <c r="CT2" s="14" t="s">
        <v>1</v>
      </c>
      <c r="CU2" s="14" t="s">
        <v>1</v>
      </c>
      <c r="CV2" s="14" t="s">
        <v>1</v>
      </c>
      <c r="CW2" s="14" t="s">
        <v>1</v>
      </c>
      <c r="CX2" s="14" t="s">
        <v>1</v>
      </c>
      <c r="CY2" s="14" t="s">
        <v>1</v>
      </c>
      <c r="CZ2" s="14" t="s">
        <v>1</v>
      </c>
      <c r="DA2" s="14" t="s">
        <v>1</v>
      </c>
      <c r="DB2" s="14" t="s">
        <v>1</v>
      </c>
      <c r="DC2" s="14" t="s">
        <v>1</v>
      </c>
      <c r="DD2" s="14" t="s">
        <v>1</v>
      </c>
      <c r="DE2" s="14" t="s">
        <v>1</v>
      </c>
      <c r="DF2" s="14" t="s">
        <v>1</v>
      </c>
      <c r="DG2" s="14" t="s">
        <v>1</v>
      </c>
      <c r="DH2" s="14" t="s">
        <v>1</v>
      </c>
      <c r="DI2" s="14" t="s">
        <v>1</v>
      </c>
      <c r="DJ2" s="14" t="s">
        <v>1</v>
      </c>
      <c r="DK2" s="14" t="s">
        <v>1</v>
      </c>
      <c r="DL2" s="14" t="s">
        <v>1</v>
      </c>
      <c r="DM2" s="14" t="s">
        <v>1</v>
      </c>
      <c r="DN2" s="14" t="s">
        <v>1</v>
      </c>
      <c r="DO2" s="14" t="s">
        <v>1</v>
      </c>
      <c r="DP2" s="14" t="s">
        <v>1</v>
      </c>
      <c r="DQ2" s="14" t="s">
        <v>1</v>
      </c>
      <c r="DR2" s="14" t="s">
        <v>1</v>
      </c>
      <c r="DS2" s="14" t="s">
        <v>1</v>
      </c>
      <c r="DT2" s="14" t="s">
        <v>1</v>
      </c>
    </row>
    <row r="3" spans="1:138" ht="18.75" x14ac:dyDescent="0.3">
      <c r="A3" s="15" t="s">
        <v>2</v>
      </c>
      <c r="B3" s="15" t="s">
        <v>2</v>
      </c>
      <c r="C3" s="15" t="s">
        <v>2</v>
      </c>
      <c r="D3" s="15" t="s">
        <v>2</v>
      </c>
      <c r="E3" s="15" t="s">
        <v>2</v>
      </c>
      <c r="F3" s="15" t="s">
        <v>2</v>
      </c>
      <c r="G3" s="15" t="s">
        <v>2</v>
      </c>
      <c r="H3" s="15" t="s">
        <v>2</v>
      </c>
      <c r="I3" s="15" t="s">
        <v>2</v>
      </c>
      <c r="J3" s="15" t="s">
        <v>2</v>
      </c>
      <c r="K3" s="15" t="s">
        <v>2</v>
      </c>
      <c r="L3" s="15" t="s">
        <v>2</v>
      </c>
      <c r="M3" s="15" t="s">
        <v>2</v>
      </c>
      <c r="N3" s="15" t="s">
        <v>2</v>
      </c>
      <c r="O3" s="15" t="s">
        <v>2</v>
      </c>
      <c r="P3" s="15" t="s">
        <v>2</v>
      </c>
      <c r="Q3" s="15" t="s">
        <v>2</v>
      </c>
      <c r="R3" s="15" t="s">
        <v>2</v>
      </c>
      <c r="S3" s="15" t="s">
        <v>2</v>
      </c>
      <c r="T3" s="15" t="s">
        <v>2</v>
      </c>
      <c r="U3" s="15" t="s">
        <v>2</v>
      </c>
      <c r="V3" s="15" t="s">
        <v>2</v>
      </c>
      <c r="W3" s="15" t="s">
        <v>2</v>
      </c>
      <c r="X3" s="15" t="s">
        <v>2</v>
      </c>
      <c r="Y3" s="15" t="s">
        <v>2</v>
      </c>
      <c r="Z3" s="15" t="s">
        <v>2</v>
      </c>
      <c r="AA3" s="15" t="s">
        <v>2</v>
      </c>
      <c r="AB3" s="15" t="s">
        <v>2</v>
      </c>
      <c r="AC3" s="15" t="s">
        <v>2</v>
      </c>
      <c r="AD3" s="15" t="s">
        <v>2</v>
      </c>
      <c r="AE3" s="15" t="s">
        <v>2</v>
      </c>
      <c r="AF3" s="15" t="s">
        <v>2</v>
      </c>
      <c r="AG3" s="15" t="s">
        <v>2</v>
      </c>
      <c r="AH3" s="15" t="s">
        <v>2</v>
      </c>
      <c r="AI3" s="15" t="s">
        <v>2</v>
      </c>
      <c r="AJ3" s="15" t="s">
        <v>2</v>
      </c>
      <c r="AK3" s="15" t="s">
        <v>2</v>
      </c>
      <c r="AL3" s="15" t="s">
        <v>2</v>
      </c>
      <c r="AM3" s="15" t="s">
        <v>2</v>
      </c>
      <c r="AN3" s="15" t="s">
        <v>2</v>
      </c>
      <c r="AO3" s="15" t="s">
        <v>2</v>
      </c>
      <c r="AP3" s="15"/>
      <c r="AQ3" s="15" t="s">
        <v>2</v>
      </c>
      <c r="AR3" s="15" t="s">
        <v>2</v>
      </c>
      <c r="AS3" s="15" t="s">
        <v>2</v>
      </c>
      <c r="AT3" s="15" t="s">
        <v>2</v>
      </c>
      <c r="AU3" s="15" t="s">
        <v>2</v>
      </c>
      <c r="AV3" s="15" t="s">
        <v>2</v>
      </c>
      <c r="AW3" s="15" t="s">
        <v>2</v>
      </c>
      <c r="AX3" s="15" t="s">
        <v>2</v>
      </c>
      <c r="AY3" s="15" t="s">
        <v>2</v>
      </c>
      <c r="AZ3" s="15" t="s">
        <v>2</v>
      </c>
      <c r="BA3" s="15" t="s">
        <v>2</v>
      </c>
      <c r="BB3" s="15" t="s">
        <v>2</v>
      </c>
      <c r="BC3" s="15" t="s">
        <v>2</v>
      </c>
      <c r="BD3" s="15" t="s">
        <v>2</v>
      </c>
      <c r="BE3" s="15" t="s">
        <v>2</v>
      </c>
      <c r="BF3" s="15" t="s">
        <v>2</v>
      </c>
      <c r="BG3" s="15" t="s">
        <v>2</v>
      </c>
      <c r="BH3" s="15" t="s">
        <v>2</v>
      </c>
      <c r="BI3" s="15" t="s">
        <v>2</v>
      </c>
      <c r="BJ3" s="15" t="s">
        <v>2</v>
      </c>
      <c r="BK3" s="15" t="s">
        <v>2</v>
      </c>
      <c r="BL3" s="15" t="s">
        <v>2</v>
      </c>
      <c r="BM3" s="15" t="s">
        <v>2</v>
      </c>
      <c r="BN3" s="15" t="s">
        <v>2</v>
      </c>
      <c r="BO3" s="15" t="s">
        <v>2</v>
      </c>
      <c r="BP3" s="15" t="s">
        <v>2</v>
      </c>
      <c r="BQ3" s="15" t="s">
        <v>2</v>
      </c>
      <c r="BR3" s="15"/>
      <c r="BS3" s="15" t="s">
        <v>2</v>
      </c>
      <c r="BT3" s="15" t="s">
        <v>2</v>
      </c>
      <c r="BU3" s="15" t="s">
        <v>2</v>
      </c>
      <c r="BV3" s="15" t="s">
        <v>2</v>
      </c>
      <c r="BW3" s="15" t="s">
        <v>2</v>
      </c>
      <c r="BX3" s="15" t="s">
        <v>2</v>
      </c>
      <c r="BY3" s="15" t="s">
        <v>2</v>
      </c>
      <c r="BZ3" s="15" t="s">
        <v>2</v>
      </c>
      <c r="CA3" s="15" t="s">
        <v>2</v>
      </c>
      <c r="CB3" s="15" t="s">
        <v>2</v>
      </c>
      <c r="CC3" s="15" t="s">
        <v>2</v>
      </c>
      <c r="CD3" s="15" t="s">
        <v>2</v>
      </c>
      <c r="CE3" s="15" t="s">
        <v>2</v>
      </c>
      <c r="CF3" s="15" t="s">
        <v>2</v>
      </c>
      <c r="CG3" s="15" t="s">
        <v>2</v>
      </c>
      <c r="CH3" s="15" t="s">
        <v>2</v>
      </c>
      <c r="CI3" s="15" t="s">
        <v>2</v>
      </c>
      <c r="CJ3" s="15" t="s">
        <v>2</v>
      </c>
      <c r="CK3" s="15" t="s">
        <v>2</v>
      </c>
      <c r="CL3" s="15" t="s">
        <v>2</v>
      </c>
      <c r="CM3" s="15" t="s">
        <v>2</v>
      </c>
      <c r="CN3" s="15" t="s">
        <v>2</v>
      </c>
      <c r="CO3" s="15" t="s">
        <v>2</v>
      </c>
      <c r="CP3" s="15" t="s">
        <v>2</v>
      </c>
      <c r="CQ3" s="15" t="s">
        <v>2</v>
      </c>
      <c r="CR3" s="15" t="s">
        <v>2</v>
      </c>
      <c r="CS3" s="15" t="s">
        <v>2</v>
      </c>
      <c r="CT3" s="15" t="s">
        <v>2</v>
      </c>
      <c r="CU3" s="15" t="s">
        <v>2</v>
      </c>
      <c r="CV3" s="15" t="s">
        <v>2</v>
      </c>
      <c r="CW3" s="15" t="s">
        <v>2</v>
      </c>
      <c r="CX3" s="15" t="s">
        <v>2</v>
      </c>
      <c r="CY3" s="15" t="s">
        <v>2</v>
      </c>
      <c r="CZ3" s="15" t="s">
        <v>2</v>
      </c>
      <c r="DA3" s="15" t="s">
        <v>2</v>
      </c>
      <c r="DB3" s="15" t="s">
        <v>2</v>
      </c>
      <c r="DC3" s="15" t="s">
        <v>2</v>
      </c>
      <c r="DD3" s="15" t="s">
        <v>2</v>
      </c>
      <c r="DE3" s="15" t="s">
        <v>2</v>
      </c>
      <c r="DF3" s="15" t="s">
        <v>2</v>
      </c>
      <c r="DG3" s="15" t="s">
        <v>2</v>
      </c>
      <c r="DH3" s="15" t="s">
        <v>2</v>
      </c>
      <c r="DI3" s="15" t="s">
        <v>2</v>
      </c>
      <c r="DJ3" s="15" t="s">
        <v>2</v>
      </c>
      <c r="DK3" s="15" t="s">
        <v>2</v>
      </c>
      <c r="DL3" s="15" t="s">
        <v>2</v>
      </c>
      <c r="DM3" s="15" t="s">
        <v>2</v>
      </c>
      <c r="DN3" s="15" t="s">
        <v>2</v>
      </c>
      <c r="DO3" s="15" t="s">
        <v>2</v>
      </c>
      <c r="DP3" s="15" t="s">
        <v>2</v>
      </c>
      <c r="DQ3" s="15" t="s">
        <v>2</v>
      </c>
      <c r="DR3" s="15" t="s">
        <v>2</v>
      </c>
      <c r="DS3" s="15" t="s">
        <v>2</v>
      </c>
      <c r="DT3" s="15" t="s">
        <v>2</v>
      </c>
    </row>
    <row r="4" spans="1:138" x14ac:dyDescent="0.25">
      <c r="A4" s="4"/>
      <c r="B4" s="2" t="s">
        <v>3</v>
      </c>
      <c r="C4" s="1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8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8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8"/>
      <c r="CQ4" s="4"/>
      <c r="CR4" s="4"/>
      <c r="CS4" s="4"/>
      <c r="CT4" s="4"/>
      <c r="CU4" s="4"/>
      <c r="CV4" s="4"/>
      <c r="CW4" s="8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</row>
    <row r="5" spans="1:138" x14ac:dyDescent="0.25">
      <c r="A5" s="4"/>
      <c r="B5" s="2" t="s">
        <v>5</v>
      </c>
      <c r="C5" s="2" t="s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7" spans="1:138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  <c r="X7" s="5">
        <v>24</v>
      </c>
      <c r="Y7" s="5">
        <v>25</v>
      </c>
      <c r="Z7" s="5">
        <v>26</v>
      </c>
      <c r="AA7" s="5">
        <v>27</v>
      </c>
      <c r="AB7" s="5">
        <v>28</v>
      </c>
      <c r="AC7" s="5">
        <v>29</v>
      </c>
      <c r="AD7" s="5">
        <v>30</v>
      </c>
      <c r="AE7" s="5">
        <v>31</v>
      </c>
      <c r="AF7" s="5">
        <v>32</v>
      </c>
      <c r="AG7" s="5">
        <v>33</v>
      </c>
      <c r="AH7" s="5">
        <v>34</v>
      </c>
      <c r="AI7" s="5">
        <v>35</v>
      </c>
      <c r="AJ7" s="5">
        <v>36</v>
      </c>
      <c r="AK7" s="5">
        <v>37</v>
      </c>
      <c r="AL7" s="5">
        <v>38</v>
      </c>
      <c r="AM7" s="5">
        <v>39</v>
      </c>
      <c r="AN7" s="5">
        <v>40</v>
      </c>
      <c r="AO7" s="5">
        <v>41</v>
      </c>
      <c r="AP7" s="5"/>
      <c r="AQ7" s="10">
        <v>42</v>
      </c>
      <c r="AR7" s="5">
        <v>43</v>
      </c>
      <c r="AS7" s="5">
        <v>44</v>
      </c>
      <c r="AT7" s="5">
        <v>45</v>
      </c>
      <c r="AU7" s="5">
        <v>46</v>
      </c>
      <c r="AV7" s="5">
        <v>47</v>
      </c>
      <c r="AW7" s="5">
        <v>48</v>
      </c>
      <c r="AX7" s="5">
        <v>49</v>
      </c>
      <c r="AY7" s="5">
        <v>50</v>
      </c>
      <c r="AZ7" s="5">
        <v>51</v>
      </c>
      <c r="BA7" s="5">
        <v>52</v>
      </c>
      <c r="BB7" s="5">
        <v>53</v>
      </c>
      <c r="BC7" s="5">
        <v>54</v>
      </c>
      <c r="BD7" s="5">
        <v>55</v>
      </c>
      <c r="BE7" s="5">
        <v>56</v>
      </c>
      <c r="BF7" s="5">
        <v>57</v>
      </c>
      <c r="BG7" s="5">
        <v>58</v>
      </c>
      <c r="BH7" s="5">
        <v>59</v>
      </c>
      <c r="BI7" s="5">
        <v>60</v>
      </c>
      <c r="BJ7" s="5">
        <v>61</v>
      </c>
      <c r="BK7" s="5">
        <v>62</v>
      </c>
      <c r="BL7" s="5">
        <v>63</v>
      </c>
      <c r="BM7" s="5">
        <v>64</v>
      </c>
      <c r="BN7" s="5">
        <v>65</v>
      </c>
      <c r="BO7" s="5">
        <v>66</v>
      </c>
      <c r="BP7" s="5">
        <v>67</v>
      </c>
      <c r="BQ7" s="5">
        <v>68</v>
      </c>
      <c r="BR7" s="10"/>
      <c r="BS7" s="5">
        <v>69</v>
      </c>
      <c r="BT7" s="5">
        <v>70</v>
      </c>
      <c r="BU7" s="5">
        <v>71</v>
      </c>
      <c r="BV7" s="5">
        <v>72</v>
      </c>
      <c r="BW7" s="5">
        <v>73</v>
      </c>
      <c r="BX7" s="5">
        <v>74</v>
      </c>
      <c r="BY7" s="5">
        <v>75</v>
      </c>
      <c r="BZ7" s="5">
        <v>76</v>
      </c>
      <c r="CA7" s="5">
        <v>77</v>
      </c>
      <c r="CB7" s="5">
        <v>78</v>
      </c>
      <c r="CC7" s="5">
        <v>79</v>
      </c>
      <c r="CD7" s="5">
        <v>80</v>
      </c>
      <c r="CE7" s="5">
        <v>81</v>
      </c>
      <c r="CF7" s="5">
        <v>82</v>
      </c>
      <c r="CG7" s="5">
        <v>83</v>
      </c>
      <c r="CH7" s="5">
        <v>84</v>
      </c>
      <c r="CI7" s="5">
        <v>85</v>
      </c>
      <c r="CJ7" s="5">
        <v>86</v>
      </c>
      <c r="CK7" s="5">
        <v>87</v>
      </c>
      <c r="CL7" s="5">
        <v>88</v>
      </c>
      <c r="CM7" s="5">
        <v>89</v>
      </c>
      <c r="CN7" s="5">
        <v>90</v>
      </c>
      <c r="CO7" s="5">
        <v>91</v>
      </c>
      <c r="CP7" s="10">
        <v>92</v>
      </c>
      <c r="CQ7" s="5">
        <v>93</v>
      </c>
      <c r="CR7" s="5">
        <v>94</v>
      </c>
      <c r="CS7" s="5">
        <v>95</v>
      </c>
      <c r="CT7" s="5">
        <v>96</v>
      </c>
      <c r="CU7" s="5">
        <v>97</v>
      </c>
      <c r="CV7" s="5">
        <v>98</v>
      </c>
      <c r="CW7" s="10">
        <v>99</v>
      </c>
      <c r="CX7" s="5">
        <v>100</v>
      </c>
      <c r="CY7" s="5">
        <v>101</v>
      </c>
      <c r="CZ7" s="5">
        <v>102</v>
      </c>
      <c r="DA7" s="5">
        <v>103</v>
      </c>
      <c r="DB7" s="5">
        <v>104</v>
      </c>
      <c r="DC7" s="5">
        <v>105</v>
      </c>
      <c r="DD7" s="5">
        <v>106</v>
      </c>
      <c r="DE7" s="5">
        <v>107</v>
      </c>
      <c r="DF7" s="5">
        <v>108</v>
      </c>
      <c r="DG7" s="5">
        <v>109</v>
      </c>
      <c r="DH7" s="5">
        <v>110</v>
      </c>
      <c r="DI7" s="5">
        <v>111</v>
      </c>
      <c r="DJ7" s="5">
        <v>112</v>
      </c>
      <c r="DK7" s="5">
        <v>113</v>
      </c>
      <c r="DL7" s="5">
        <v>114</v>
      </c>
      <c r="DM7" s="5">
        <v>115</v>
      </c>
      <c r="DN7" s="5">
        <v>116</v>
      </c>
      <c r="DO7" s="5">
        <v>117</v>
      </c>
      <c r="DP7" s="5">
        <v>118</v>
      </c>
      <c r="DQ7" s="5">
        <v>119</v>
      </c>
      <c r="DR7" s="5">
        <v>120</v>
      </c>
      <c r="DS7" s="5">
        <v>121</v>
      </c>
      <c r="DT7" s="5">
        <v>122</v>
      </c>
    </row>
    <row r="8" spans="1:138" x14ac:dyDescent="0.25">
      <c r="A8" s="13"/>
      <c r="B8" s="13"/>
      <c r="C8" s="13"/>
      <c r="D8" s="13"/>
      <c r="E8" s="13" t="s">
        <v>7</v>
      </c>
      <c r="F8" s="13" t="s">
        <v>7</v>
      </c>
      <c r="G8" s="13"/>
      <c r="H8" s="13"/>
      <c r="I8" s="13"/>
      <c r="J8" s="13" t="s">
        <v>8</v>
      </c>
      <c r="K8" s="13" t="s">
        <v>8</v>
      </c>
      <c r="L8" s="13" t="s">
        <v>8</v>
      </c>
      <c r="M8" s="13" t="s">
        <v>8</v>
      </c>
      <c r="N8" s="13" t="s">
        <v>8</v>
      </c>
      <c r="O8" s="13" t="s">
        <v>8</v>
      </c>
      <c r="P8" s="3"/>
      <c r="Q8" s="13" t="s">
        <v>8</v>
      </c>
      <c r="R8" s="13" t="s">
        <v>8</v>
      </c>
      <c r="S8" s="13" t="s">
        <v>8</v>
      </c>
      <c r="T8" s="13" t="s">
        <v>9</v>
      </c>
      <c r="U8" s="13" t="s">
        <v>9</v>
      </c>
      <c r="V8" s="13" t="s">
        <v>9</v>
      </c>
      <c r="W8" s="13" t="s">
        <v>10</v>
      </c>
      <c r="X8" s="13" t="s">
        <v>10</v>
      </c>
      <c r="Y8" s="13" t="s">
        <v>10</v>
      </c>
      <c r="Z8" s="13" t="s">
        <v>11</v>
      </c>
      <c r="AA8" s="13" t="s">
        <v>11</v>
      </c>
      <c r="AB8" s="13" t="s">
        <v>11</v>
      </c>
      <c r="AC8" s="13" t="s">
        <v>12</v>
      </c>
      <c r="AD8" s="13" t="s">
        <v>12</v>
      </c>
      <c r="AE8" s="13" t="s">
        <v>12</v>
      </c>
      <c r="AF8" s="13" t="s">
        <v>12</v>
      </c>
      <c r="AG8" s="13" t="s">
        <v>12</v>
      </c>
      <c r="AH8" s="13" t="s">
        <v>12</v>
      </c>
      <c r="AI8" s="13" t="s">
        <v>12</v>
      </c>
      <c r="AJ8" s="13" t="s">
        <v>12</v>
      </c>
      <c r="AK8" s="13" t="s">
        <v>13</v>
      </c>
      <c r="AL8" s="13" t="s">
        <v>13</v>
      </c>
      <c r="AM8" s="13" t="s">
        <v>13</v>
      </c>
      <c r="AN8" s="13" t="s">
        <v>13</v>
      </c>
      <c r="AO8" s="13" t="s">
        <v>13</v>
      </c>
      <c r="AP8" s="13"/>
      <c r="AQ8" s="13" t="s">
        <v>13</v>
      </c>
      <c r="AR8" s="13" t="s">
        <v>14</v>
      </c>
      <c r="AS8" s="13" t="s">
        <v>14</v>
      </c>
      <c r="AT8" s="13" t="s">
        <v>14</v>
      </c>
      <c r="AU8" s="13" t="s">
        <v>14</v>
      </c>
      <c r="AV8" s="13" t="s">
        <v>14</v>
      </c>
      <c r="AW8" s="13" t="s">
        <v>15</v>
      </c>
      <c r="AX8" s="13" t="s">
        <v>15</v>
      </c>
      <c r="AY8" s="13" t="s">
        <v>15</v>
      </c>
      <c r="AZ8" s="13" t="s">
        <v>15</v>
      </c>
      <c r="BA8" s="13" t="s">
        <v>15</v>
      </c>
      <c r="BB8" s="13" t="s">
        <v>15</v>
      </c>
      <c r="BC8" s="13" t="s">
        <v>15</v>
      </c>
      <c r="BD8" s="13" t="s">
        <v>16</v>
      </c>
      <c r="BE8" s="13" t="s">
        <v>16</v>
      </c>
      <c r="BF8" s="13" t="s">
        <v>16</v>
      </c>
      <c r="BG8" s="13" t="s">
        <v>16</v>
      </c>
      <c r="BH8" s="13" t="s">
        <v>16</v>
      </c>
      <c r="BI8" s="13" t="s">
        <v>17</v>
      </c>
      <c r="BJ8" s="13" t="s">
        <v>17</v>
      </c>
      <c r="BK8" s="13" t="s">
        <v>17</v>
      </c>
      <c r="BL8" s="13" t="s">
        <v>17</v>
      </c>
      <c r="BM8" s="13" t="s">
        <v>17</v>
      </c>
      <c r="BN8" s="13" t="s">
        <v>17</v>
      </c>
      <c r="BO8" s="13" t="s">
        <v>17</v>
      </c>
      <c r="BP8" s="3"/>
      <c r="BQ8" s="3"/>
      <c r="BR8" s="12"/>
      <c r="BS8" s="3"/>
      <c r="BT8" s="13" t="s">
        <v>18</v>
      </c>
      <c r="BU8" s="13" t="s">
        <v>18</v>
      </c>
      <c r="BV8" s="13" t="s">
        <v>18</v>
      </c>
      <c r="BW8" s="13" t="s">
        <v>18</v>
      </c>
      <c r="BX8" s="13" t="s">
        <v>18</v>
      </c>
      <c r="BY8" s="13" t="s">
        <v>18</v>
      </c>
      <c r="BZ8" s="13" t="s">
        <v>19</v>
      </c>
      <c r="CA8" s="13" t="s">
        <v>19</v>
      </c>
      <c r="CB8" s="13" t="s">
        <v>19</v>
      </c>
      <c r="CC8" s="13" t="s">
        <v>19</v>
      </c>
      <c r="CD8" s="13" t="s">
        <v>19</v>
      </c>
      <c r="CE8" s="3"/>
      <c r="CF8" s="3"/>
      <c r="CG8" s="13" t="s">
        <v>20</v>
      </c>
      <c r="CH8" s="13" t="s">
        <v>20</v>
      </c>
      <c r="CI8" s="13" t="s">
        <v>20</v>
      </c>
      <c r="CJ8" s="13" t="s">
        <v>21</v>
      </c>
      <c r="CK8" s="13" t="s">
        <v>21</v>
      </c>
      <c r="CL8" s="13" t="s">
        <v>21</v>
      </c>
      <c r="CM8" s="13" t="s">
        <v>21</v>
      </c>
      <c r="CN8" s="13" t="s">
        <v>21</v>
      </c>
      <c r="CO8" s="13" t="s">
        <v>21</v>
      </c>
      <c r="CP8" s="12" t="s">
        <v>189</v>
      </c>
      <c r="CQ8" s="3"/>
      <c r="CR8" s="13" t="s">
        <v>22</v>
      </c>
      <c r="CS8" s="13" t="s">
        <v>22</v>
      </c>
      <c r="CT8" s="13" t="s">
        <v>22</v>
      </c>
      <c r="CU8" s="13" t="s">
        <v>22</v>
      </c>
      <c r="CV8" s="13" t="s">
        <v>22</v>
      </c>
      <c r="CW8" s="13" t="s">
        <v>22</v>
      </c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</row>
    <row r="9" spans="1:138" ht="15.75" x14ac:dyDescent="0.25">
      <c r="A9" t="s">
        <v>23</v>
      </c>
      <c r="B9" t="s">
        <v>24</v>
      </c>
      <c r="C9" t="s">
        <v>25</v>
      </c>
      <c r="D9" t="s">
        <v>26</v>
      </c>
      <c r="E9" t="s">
        <v>27</v>
      </c>
      <c r="F9" t="s">
        <v>28</v>
      </c>
      <c r="G9" t="s">
        <v>29</v>
      </c>
      <c r="H9" t="s">
        <v>30</v>
      </c>
      <c r="I9" t="s">
        <v>31</v>
      </c>
      <c r="J9" t="s">
        <v>32</v>
      </c>
      <c r="K9" t="s">
        <v>33</v>
      </c>
      <c r="L9" t="s">
        <v>34</v>
      </c>
      <c r="M9" t="s">
        <v>35</v>
      </c>
      <c r="N9" t="s">
        <v>36</v>
      </c>
      <c r="O9" t="s">
        <v>37</v>
      </c>
      <c r="P9" t="s">
        <v>38</v>
      </c>
      <c r="Q9" t="s">
        <v>39</v>
      </c>
      <c r="R9" t="s">
        <v>40</v>
      </c>
      <c r="S9" t="s">
        <v>41</v>
      </c>
      <c r="T9" t="s">
        <v>42</v>
      </c>
      <c r="U9" t="s">
        <v>43</v>
      </c>
      <c r="V9" t="s">
        <v>44</v>
      </c>
      <c r="W9" t="s">
        <v>45</v>
      </c>
      <c r="X9" t="s">
        <v>46</v>
      </c>
      <c r="Y9" t="s">
        <v>47</v>
      </c>
      <c r="Z9" t="s">
        <v>48</v>
      </c>
      <c r="AA9" t="s">
        <v>49</v>
      </c>
      <c r="AB9" t="s">
        <v>50</v>
      </c>
      <c r="AC9" t="s">
        <v>51</v>
      </c>
      <c r="AD9" t="s">
        <v>52</v>
      </c>
      <c r="AE9" t="s">
        <v>53</v>
      </c>
      <c r="AF9" t="s">
        <v>54</v>
      </c>
      <c r="AG9" t="s">
        <v>55</v>
      </c>
      <c r="AH9" t="s">
        <v>56</v>
      </c>
      <c r="AI9" t="s">
        <v>57</v>
      </c>
      <c r="AJ9" t="s">
        <v>58</v>
      </c>
      <c r="AK9" t="s">
        <v>59</v>
      </c>
      <c r="AL9" t="s">
        <v>60</v>
      </c>
      <c r="AM9" t="s">
        <v>61</v>
      </c>
      <c r="AN9" t="s">
        <v>62</v>
      </c>
      <c r="AO9" t="s">
        <v>63</v>
      </c>
      <c r="AP9" s="7" t="s">
        <v>182</v>
      </c>
      <c r="AQ9" s="9" t="s">
        <v>184</v>
      </c>
      <c r="AR9" t="s">
        <v>65</v>
      </c>
      <c r="AS9" t="s">
        <v>66</v>
      </c>
      <c r="AT9" t="s">
        <v>67</v>
      </c>
      <c r="AU9" t="s">
        <v>68</v>
      </c>
      <c r="AV9" t="s">
        <v>69</v>
      </c>
      <c r="AW9" t="s">
        <v>70</v>
      </c>
      <c r="AX9" t="s">
        <v>71</v>
      </c>
      <c r="AY9" t="s">
        <v>72</v>
      </c>
      <c r="AZ9" t="s">
        <v>73</v>
      </c>
      <c r="BA9" t="s">
        <v>74</v>
      </c>
      <c r="BB9" t="s">
        <v>75</v>
      </c>
      <c r="BC9" t="s">
        <v>76</v>
      </c>
      <c r="BD9" t="s">
        <v>77</v>
      </c>
      <c r="BE9" t="s">
        <v>78</v>
      </c>
      <c r="BF9" t="s">
        <v>79</v>
      </c>
      <c r="BG9" t="s">
        <v>80</v>
      </c>
      <c r="BH9" t="s">
        <v>81</v>
      </c>
      <c r="BI9" t="s">
        <v>82</v>
      </c>
      <c r="BJ9" t="s">
        <v>83</v>
      </c>
      <c r="BK9" t="s">
        <v>84</v>
      </c>
      <c r="BL9" t="s">
        <v>85</v>
      </c>
      <c r="BM9" t="s">
        <v>86</v>
      </c>
      <c r="BN9" t="s">
        <v>87</v>
      </c>
      <c r="BO9" t="s">
        <v>88</v>
      </c>
      <c r="BP9" t="s">
        <v>89</v>
      </c>
      <c r="BQ9" t="s">
        <v>90</v>
      </c>
      <c r="BR9" s="9" t="s">
        <v>183</v>
      </c>
      <c r="BS9" t="s">
        <v>91</v>
      </c>
      <c r="BT9" t="s">
        <v>92</v>
      </c>
      <c r="BU9" t="s">
        <v>93</v>
      </c>
      <c r="BV9" t="s">
        <v>94</v>
      </c>
      <c r="BW9" t="s">
        <v>95</v>
      </c>
      <c r="BX9" t="s">
        <v>96</v>
      </c>
      <c r="BY9" t="s">
        <v>97</v>
      </c>
      <c r="BZ9" t="s">
        <v>98</v>
      </c>
      <c r="CA9" t="s">
        <v>99</v>
      </c>
      <c r="CB9" t="s">
        <v>100</v>
      </c>
      <c r="CC9" t="s">
        <v>101</v>
      </c>
      <c r="CD9" t="s">
        <v>102</v>
      </c>
      <c r="CE9" t="s">
        <v>103</v>
      </c>
      <c r="CF9" t="s">
        <v>104</v>
      </c>
      <c r="CG9" t="s">
        <v>105</v>
      </c>
      <c r="CH9" t="s">
        <v>106</v>
      </c>
      <c r="CI9" t="s">
        <v>107</v>
      </c>
      <c r="CJ9" t="s">
        <v>108</v>
      </c>
      <c r="CK9" t="s">
        <v>109</v>
      </c>
      <c r="CL9" t="s">
        <v>110</v>
      </c>
      <c r="CM9" t="s">
        <v>111</v>
      </c>
      <c r="CN9" t="s">
        <v>112</v>
      </c>
      <c r="CO9" t="s">
        <v>113</v>
      </c>
      <c r="CP9" s="9" t="s">
        <v>114</v>
      </c>
      <c r="CQ9" t="s">
        <v>115</v>
      </c>
      <c r="CR9" t="s">
        <v>116</v>
      </c>
      <c r="CS9" t="s">
        <v>117</v>
      </c>
      <c r="CT9" t="s">
        <v>118</v>
      </c>
      <c r="CU9" t="s">
        <v>119</v>
      </c>
      <c r="CV9" t="s">
        <v>120</v>
      </c>
      <c r="CW9" s="9" t="s">
        <v>188</v>
      </c>
      <c r="CX9" t="s">
        <v>122</v>
      </c>
      <c r="CY9" t="s">
        <v>123</v>
      </c>
      <c r="CZ9" t="s">
        <v>124</v>
      </c>
      <c r="DA9" t="s">
        <v>125</v>
      </c>
      <c r="DB9" t="s">
        <v>126</v>
      </c>
      <c r="DC9" t="s">
        <v>127</v>
      </c>
      <c r="DD9" t="s">
        <v>128</v>
      </c>
      <c r="DE9" t="s">
        <v>129</v>
      </c>
      <c r="DF9" t="s">
        <v>130</v>
      </c>
      <c r="DG9" t="s">
        <v>131</v>
      </c>
      <c r="DH9" t="s">
        <v>132</v>
      </c>
      <c r="DI9" t="s">
        <v>133</v>
      </c>
      <c r="DJ9" t="s">
        <v>134</v>
      </c>
      <c r="DK9" t="s">
        <v>135</v>
      </c>
      <c r="DL9" t="s">
        <v>136</v>
      </c>
      <c r="DM9" t="s">
        <v>137</v>
      </c>
      <c r="DN9" t="s">
        <v>138</v>
      </c>
      <c r="DO9" t="s">
        <v>139</v>
      </c>
      <c r="DP9" t="s">
        <v>140</v>
      </c>
      <c r="DQ9" t="s">
        <v>141</v>
      </c>
      <c r="DR9" t="s">
        <v>142</v>
      </c>
      <c r="DS9" t="s">
        <v>143</v>
      </c>
      <c r="DT9" t="s">
        <v>144</v>
      </c>
      <c r="EG9" s="19" t="s">
        <v>186</v>
      </c>
      <c r="EH9" s="19" t="s">
        <v>187</v>
      </c>
    </row>
    <row r="10" spans="1:138" x14ac:dyDescent="0.25">
      <c r="A10" t="s">
        <v>145</v>
      </c>
      <c r="B10" t="s">
        <v>146</v>
      </c>
      <c r="C10" t="s">
        <v>147</v>
      </c>
      <c r="D10" t="s">
        <v>147</v>
      </c>
      <c r="E10">
        <v>0</v>
      </c>
      <c r="F10">
        <v>0</v>
      </c>
      <c r="J10">
        <v>65</v>
      </c>
      <c r="K10">
        <v>28</v>
      </c>
      <c r="L10">
        <v>93</v>
      </c>
      <c r="M10">
        <v>65</v>
      </c>
      <c r="N10">
        <v>0</v>
      </c>
      <c r="O10">
        <v>65</v>
      </c>
      <c r="P10">
        <v>0</v>
      </c>
      <c r="Q10">
        <v>65</v>
      </c>
      <c r="R10">
        <v>0</v>
      </c>
      <c r="S10">
        <v>65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37703</v>
      </c>
      <c r="AA10">
        <v>11178</v>
      </c>
      <c r="AB10">
        <v>48881</v>
      </c>
      <c r="AC10">
        <v>0</v>
      </c>
      <c r="AD10">
        <v>0</v>
      </c>
      <c r="AE10">
        <v>4206609.25</v>
      </c>
      <c r="AF10">
        <v>0</v>
      </c>
      <c r="AG10">
        <v>4206609.25</v>
      </c>
      <c r="AH10">
        <v>0</v>
      </c>
      <c r="AI10">
        <v>4206609.25</v>
      </c>
      <c r="AJ10">
        <v>0</v>
      </c>
      <c r="AK10">
        <v>6577269.3260000004</v>
      </c>
      <c r="AL10">
        <v>124983.54</v>
      </c>
      <c r="AM10">
        <v>0</v>
      </c>
      <c r="AN10">
        <v>-323142.08600000001</v>
      </c>
      <c r="AO10">
        <v>0</v>
      </c>
      <c r="AP10">
        <v>6379110.7800000003</v>
      </c>
      <c r="AQ10" s="9">
        <v>6379110.7800000003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41073703.038000003</v>
      </c>
      <c r="AX10">
        <v>56249.3</v>
      </c>
      <c r="AY10">
        <v>153237.65</v>
      </c>
      <c r="AZ10">
        <v>0</v>
      </c>
      <c r="BA10">
        <v>2239645.1719999998</v>
      </c>
      <c r="BB10">
        <v>1446734.61</v>
      </c>
      <c r="BC10">
        <v>44969569.770000003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41283189.987999998</v>
      </c>
      <c r="BQ10">
        <v>2239645.1719999998</v>
      </c>
      <c r="BR10" s="9">
        <v>43522835.159999996</v>
      </c>
      <c r="BS10">
        <v>1446734.61</v>
      </c>
      <c r="BT10">
        <v>39018812.814000003</v>
      </c>
      <c r="BU10">
        <v>157848.99</v>
      </c>
      <c r="BV10">
        <v>0</v>
      </c>
      <c r="BW10">
        <v>2171068.5460000001</v>
      </c>
      <c r="BX10">
        <v>1261681.6499999999</v>
      </c>
      <c r="BY10">
        <v>42609412</v>
      </c>
      <c r="BZ10">
        <v>5800</v>
      </c>
      <c r="CA10">
        <v>0</v>
      </c>
      <c r="CB10">
        <v>0</v>
      </c>
      <c r="CC10">
        <v>0</v>
      </c>
      <c r="CD10">
        <v>5800</v>
      </c>
      <c r="CE10">
        <v>0</v>
      </c>
      <c r="CF10">
        <v>0</v>
      </c>
      <c r="CG10">
        <v>0</v>
      </c>
      <c r="CH10">
        <v>0</v>
      </c>
      <c r="CI10">
        <v>1153059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 s="9">
        <v>43768271</v>
      </c>
      <c r="CQ10">
        <v>0</v>
      </c>
      <c r="CR10">
        <v>7529549.8499999996</v>
      </c>
      <c r="CS10">
        <v>120372.2</v>
      </c>
      <c r="CT10">
        <v>0</v>
      </c>
      <c r="CU10">
        <v>-254565.46</v>
      </c>
      <c r="CV10">
        <v>185052.96</v>
      </c>
      <c r="CW10" s="9">
        <v>7580409.5499999998</v>
      </c>
      <c r="CX10">
        <v>0</v>
      </c>
      <c r="CY10">
        <v>69.892473118279597</v>
      </c>
      <c r="CZ10">
        <v>100</v>
      </c>
      <c r="DA10">
        <v>0</v>
      </c>
      <c r="DB10">
        <v>100</v>
      </c>
      <c r="DC10">
        <v>0</v>
      </c>
      <c r="DD10">
        <v>49.520910362254803</v>
      </c>
      <c r="DE10">
        <v>49.520910362254803</v>
      </c>
      <c r="DF10">
        <v>764992204.70414305</v>
      </c>
      <c r="DG10">
        <v>4128318998.8000002</v>
      </c>
      <c r="DH10">
        <v>1012.91585378414</v>
      </c>
      <c r="DI10">
        <v>0</v>
      </c>
      <c r="DJ10">
        <v>1.5451874927532199E-3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EG10">
        <f>Table13[[#This Row],[TOTAL OB SUM (37+38+39+40+41)]]+Table13[[#This Row],[TOTAL DEM]]-Table13[[#This Row],[NET COLLECTION (COLLECTION + CREDITS +SUSPENSE TO RR TRANSFER – PAYMENT CANCELLATIONS) (75+80-91)]]</f>
        <v>6133674.9399999976</v>
      </c>
      <c r="EH10">
        <f>Table13[[#This Row],[TOTAL CB SUM (94+95+96+97+98)]]-EG10</f>
        <v>1446734.6100000022</v>
      </c>
    </row>
    <row r="11" spans="1:138" x14ac:dyDescent="0.25">
      <c r="A11" t="s">
        <v>145</v>
      </c>
      <c r="B11" t="s">
        <v>146</v>
      </c>
      <c r="C11" t="s">
        <v>148</v>
      </c>
      <c r="D11" t="s">
        <v>149</v>
      </c>
      <c r="E11">
        <v>0</v>
      </c>
      <c r="F11">
        <v>0</v>
      </c>
      <c r="J11">
        <v>6</v>
      </c>
      <c r="K11">
        <v>0</v>
      </c>
      <c r="L11">
        <v>6</v>
      </c>
      <c r="M11">
        <v>6</v>
      </c>
      <c r="N11">
        <v>0</v>
      </c>
      <c r="O11">
        <v>6</v>
      </c>
      <c r="P11">
        <v>0</v>
      </c>
      <c r="Q11">
        <v>6</v>
      </c>
      <c r="R11">
        <v>0</v>
      </c>
      <c r="S11">
        <v>6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738</v>
      </c>
      <c r="AA11">
        <v>0</v>
      </c>
      <c r="AB11">
        <v>738</v>
      </c>
      <c r="AC11">
        <v>0</v>
      </c>
      <c r="AD11">
        <v>0</v>
      </c>
      <c r="AE11">
        <v>207912.25</v>
      </c>
      <c r="AF11">
        <v>0</v>
      </c>
      <c r="AG11">
        <v>207912.25</v>
      </c>
      <c r="AH11">
        <v>0</v>
      </c>
      <c r="AI11">
        <v>207912.25</v>
      </c>
      <c r="AJ11">
        <v>0</v>
      </c>
      <c r="AK11">
        <v>2168570.77</v>
      </c>
      <c r="AL11">
        <v>18209.509999999998</v>
      </c>
      <c r="AM11">
        <v>0</v>
      </c>
      <c r="AN11">
        <v>216090.72</v>
      </c>
      <c r="AO11">
        <v>0</v>
      </c>
      <c r="AP11">
        <v>2402871</v>
      </c>
      <c r="AQ11" s="9">
        <v>2402871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1668169.3060000001</v>
      </c>
      <c r="AX11">
        <v>0</v>
      </c>
      <c r="AY11">
        <v>20784.27</v>
      </c>
      <c r="AZ11">
        <v>0</v>
      </c>
      <c r="BA11">
        <v>111337.014</v>
      </c>
      <c r="BB11">
        <v>74848.41</v>
      </c>
      <c r="BC11">
        <v>1875139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1688953.5759999999</v>
      </c>
      <c r="BQ11">
        <v>111337.014</v>
      </c>
      <c r="BR11" s="9">
        <v>1800290.5899999999</v>
      </c>
      <c r="BS11">
        <v>74848.41</v>
      </c>
      <c r="BT11">
        <v>1676344.0060000001</v>
      </c>
      <c r="BU11">
        <v>21265.41</v>
      </c>
      <c r="BV11">
        <v>0</v>
      </c>
      <c r="BW11">
        <v>230367.28400000001</v>
      </c>
      <c r="BX11">
        <v>4425.3</v>
      </c>
      <c r="BY11">
        <v>1932402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110661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 s="9">
        <v>2043063</v>
      </c>
      <c r="CQ11">
        <v>0</v>
      </c>
      <c r="CR11">
        <v>2049735.07</v>
      </c>
      <c r="CS11">
        <v>17728.37</v>
      </c>
      <c r="CT11">
        <v>0</v>
      </c>
      <c r="CU11">
        <v>97060.45</v>
      </c>
      <c r="CV11">
        <v>70423.11</v>
      </c>
      <c r="CW11" s="9">
        <v>2234947</v>
      </c>
      <c r="CX11">
        <v>0</v>
      </c>
      <c r="CY11">
        <v>100</v>
      </c>
      <c r="CZ11">
        <v>100</v>
      </c>
      <c r="DA11">
        <v>0</v>
      </c>
      <c r="DB11">
        <v>100</v>
      </c>
      <c r="DC11">
        <v>0</v>
      </c>
      <c r="DD11">
        <v>54.5366598985417</v>
      </c>
      <c r="DE11">
        <v>54.5366598985417</v>
      </c>
      <c r="DF11">
        <v>206746346.739261</v>
      </c>
      <c r="DG11">
        <v>168895357.59999999</v>
      </c>
      <c r="DH11">
        <v>929.43152700237704</v>
      </c>
      <c r="DI11">
        <v>0</v>
      </c>
      <c r="DJ11">
        <v>2.8858328453470199E-3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EG11">
        <f>Table13[[#This Row],[TOTAL OB SUM (37+38+39+40+41)]]+Table13[[#This Row],[TOTAL DEM]]-Table13[[#This Row],[NET COLLECTION (COLLECTION + CREDITS +SUSPENSE TO RR TRANSFER – PAYMENT CANCELLATIONS) (75+80-91)]]</f>
        <v>2160098.59</v>
      </c>
      <c r="EH11">
        <f>Table13[[#This Row],[TOTAL CB SUM (94+95+96+97+98)]]-EG11</f>
        <v>74848.410000000149</v>
      </c>
    </row>
    <row r="12" spans="1:138" x14ac:dyDescent="0.25">
      <c r="A12" t="s">
        <v>145</v>
      </c>
      <c r="B12" t="s">
        <v>146</v>
      </c>
      <c r="C12" t="s">
        <v>150</v>
      </c>
      <c r="D12" t="s">
        <v>151</v>
      </c>
      <c r="E12">
        <v>0</v>
      </c>
      <c r="F12">
        <v>0</v>
      </c>
      <c r="J12">
        <v>1</v>
      </c>
      <c r="K12">
        <v>0</v>
      </c>
      <c r="L12">
        <v>1</v>
      </c>
      <c r="M12">
        <v>1</v>
      </c>
      <c r="N12">
        <v>0</v>
      </c>
      <c r="O12">
        <v>1</v>
      </c>
      <c r="P12">
        <v>0</v>
      </c>
      <c r="Q12">
        <v>1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40</v>
      </c>
      <c r="AA12">
        <v>0</v>
      </c>
      <c r="AB12">
        <v>40</v>
      </c>
      <c r="AC12">
        <v>0</v>
      </c>
      <c r="AD12">
        <v>0</v>
      </c>
      <c r="AE12">
        <v>2611.25</v>
      </c>
      <c r="AF12">
        <v>0</v>
      </c>
      <c r="AG12">
        <v>2611.25</v>
      </c>
      <c r="AH12">
        <v>0</v>
      </c>
      <c r="AI12">
        <v>2611.25</v>
      </c>
      <c r="AJ12">
        <v>0</v>
      </c>
      <c r="AK12">
        <v>-50299.3</v>
      </c>
      <c r="AL12">
        <v>0</v>
      </c>
      <c r="AM12">
        <v>0</v>
      </c>
      <c r="AN12">
        <v>4335.3</v>
      </c>
      <c r="AO12">
        <v>0</v>
      </c>
      <c r="AP12">
        <v>-45964</v>
      </c>
      <c r="AQ12" s="9">
        <v>-45964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30726.36</v>
      </c>
      <c r="AX12">
        <v>0</v>
      </c>
      <c r="AY12">
        <v>0</v>
      </c>
      <c r="AZ12">
        <v>0</v>
      </c>
      <c r="BA12">
        <v>1668.59</v>
      </c>
      <c r="BB12">
        <v>940.05</v>
      </c>
      <c r="BC12">
        <v>33335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30726.36</v>
      </c>
      <c r="BQ12">
        <v>1668.59</v>
      </c>
      <c r="BR12" s="9">
        <v>32394.95</v>
      </c>
      <c r="BS12">
        <v>940.05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 s="9">
        <v>0</v>
      </c>
      <c r="CQ12">
        <v>0</v>
      </c>
      <c r="CR12">
        <v>-19572.939999999999</v>
      </c>
      <c r="CS12">
        <v>0</v>
      </c>
      <c r="CT12">
        <v>0</v>
      </c>
      <c r="CU12">
        <v>6003.89</v>
      </c>
      <c r="CV12" s="18">
        <v>940.05</v>
      </c>
      <c r="CW12" s="9">
        <v>-12629</v>
      </c>
      <c r="CX12">
        <v>0</v>
      </c>
      <c r="CY12">
        <v>100</v>
      </c>
      <c r="CZ12">
        <v>100</v>
      </c>
      <c r="DA12">
        <v>0</v>
      </c>
      <c r="DB12">
        <v>100</v>
      </c>
      <c r="DC12">
        <v>0</v>
      </c>
      <c r="DD12">
        <v>0</v>
      </c>
      <c r="DE12">
        <v>0</v>
      </c>
      <c r="DF12">
        <v>-1957284.62790737</v>
      </c>
      <c r="DG12">
        <v>3072636</v>
      </c>
      <c r="DH12">
        <v>0</v>
      </c>
      <c r="DI12">
        <v>0</v>
      </c>
      <c r="DJ12">
        <v>3.8295835327908097E-2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EG12">
        <f>Table13[[#This Row],[TOTAL OB SUM (37+38+39+40+41)]]+Table13[[#This Row],[TOTAL DEM]]-Table13[[#This Row],[NET COLLECTION (COLLECTION + CREDITS +SUSPENSE TO RR TRANSFER – PAYMENT CANCELLATIONS) (75+80-91)]]</f>
        <v>-13569.05</v>
      </c>
      <c r="EH12" s="18">
        <f>Table13[[#This Row],[TOTAL CB SUM (94+95+96+97+98)]]-EG12</f>
        <v>940.04999999999927</v>
      </c>
    </row>
    <row r="13" spans="1:138" x14ac:dyDescent="0.25">
      <c r="A13" t="s">
        <v>145</v>
      </c>
      <c r="B13" t="s">
        <v>146</v>
      </c>
      <c r="C13" t="s">
        <v>150</v>
      </c>
      <c r="D13" t="s">
        <v>152</v>
      </c>
      <c r="E13">
        <v>0</v>
      </c>
      <c r="F13">
        <v>0</v>
      </c>
      <c r="J13">
        <v>5</v>
      </c>
      <c r="K13">
        <v>0</v>
      </c>
      <c r="L13">
        <v>5</v>
      </c>
      <c r="M13">
        <v>5</v>
      </c>
      <c r="N13">
        <v>0</v>
      </c>
      <c r="O13">
        <v>5</v>
      </c>
      <c r="P13">
        <v>0</v>
      </c>
      <c r="Q13">
        <v>5</v>
      </c>
      <c r="R13">
        <v>0</v>
      </c>
      <c r="S13">
        <v>5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2160</v>
      </c>
      <c r="AA13">
        <v>0</v>
      </c>
      <c r="AB13">
        <v>2160</v>
      </c>
      <c r="AC13">
        <v>0</v>
      </c>
      <c r="AD13">
        <v>0</v>
      </c>
      <c r="AE13">
        <v>409775.75</v>
      </c>
      <c r="AF13">
        <v>0</v>
      </c>
      <c r="AG13">
        <v>409775.75</v>
      </c>
      <c r="AH13">
        <v>0</v>
      </c>
      <c r="AI13">
        <v>409775.75</v>
      </c>
      <c r="AJ13">
        <v>0</v>
      </c>
      <c r="AK13">
        <v>-2709</v>
      </c>
      <c r="AL13">
        <v>0</v>
      </c>
      <c r="AM13">
        <v>0</v>
      </c>
      <c r="AN13">
        <v>0</v>
      </c>
      <c r="AO13">
        <v>0</v>
      </c>
      <c r="AP13">
        <v>-2709</v>
      </c>
      <c r="AQ13" s="9">
        <v>-2709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3773043.68</v>
      </c>
      <c r="AX13">
        <v>33974.32</v>
      </c>
      <c r="AY13">
        <v>2435.4899999999998</v>
      </c>
      <c r="AZ13">
        <v>0</v>
      </c>
      <c r="BA13">
        <v>265525.24</v>
      </c>
      <c r="BB13">
        <v>147519.26999999999</v>
      </c>
      <c r="BC13">
        <v>4222498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3809453.49</v>
      </c>
      <c r="BQ13">
        <v>265525.24</v>
      </c>
      <c r="BR13" s="9">
        <v>4074978.7300000004</v>
      </c>
      <c r="BS13">
        <v>147519.26999999999</v>
      </c>
      <c r="BT13">
        <v>3804309</v>
      </c>
      <c r="BU13">
        <v>2435.4899999999998</v>
      </c>
      <c r="BV13">
        <v>0</v>
      </c>
      <c r="BW13">
        <v>265525.24</v>
      </c>
      <c r="BX13">
        <v>147519.26999999999</v>
      </c>
      <c r="BY13">
        <v>4219789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 s="9">
        <v>4219789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 s="9">
        <v>0</v>
      </c>
      <c r="CX13">
        <v>0</v>
      </c>
      <c r="CY13">
        <v>100</v>
      </c>
      <c r="CZ13">
        <v>100</v>
      </c>
      <c r="DA13">
        <v>0</v>
      </c>
      <c r="DB13">
        <v>100</v>
      </c>
      <c r="DC13">
        <v>0</v>
      </c>
      <c r="DD13">
        <v>52.776774468643602</v>
      </c>
      <c r="DE13">
        <v>52.776774468643602</v>
      </c>
      <c r="DF13">
        <v>0</v>
      </c>
      <c r="DG13">
        <v>380945349</v>
      </c>
      <c r="DH13">
        <v>1029.7800687327201</v>
      </c>
      <c r="DI13">
        <v>0</v>
      </c>
      <c r="DJ13">
        <v>1.22017957382788E-3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EG13">
        <f>Table13[[#This Row],[TOTAL OB SUM (37+38+39+40+41)]]+Table13[[#This Row],[TOTAL DEM]]-Table13[[#This Row],[NET COLLECTION (COLLECTION + CREDITS +SUSPENSE TO RR TRANSFER – PAYMENT CANCELLATIONS) (75+80-91)]]</f>
        <v>-147519.26999999955</v>
      </c>
      <c r="EH13">
        <f>Table13[[#This Row],[TOTAL CB SUM (94+95+96+97+98)]]-EG13</f>
        <v>147519.26999999955</v>
      </c>
    </row>
    <row r="14" spans="1:138" x14ac:dyDescent="0.25">
      <c r="A14" t="s">
        <v>145</v>
      </c>
      <c r="B14" t="s">
        <v>146</v>
      </c>
      <c r="C14" t="s">
        <v>153</v>
      </c>
      <c r="D14" t="s">
        <v>153</v>
      </c>
      <c r="E14">
        <v>0</v>
      </c>
      <c r="F14">
        <v>0</v>
      </c>
      <c r="J14">
        <v>1</v>
      </c>
      <c r="K14">
        <v>2</v>
      </c>
      <c r="L14">
        <v>3</v>
      </c>
      <c r="M14">
        <v>1</v>
      </c>
      <c r="N14">
        <v>0</v>
      </c>
      <c r="O14">
        <v>1</v>
      </c>
      <c r="P14">
        <v>0</v>
      </c>
      <c r="Q14">
        <v>1</v>
      </c>
      <c r="R14">
        <v>0</v>
      </c>
      <c r="S14">
        <v>1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525</v>
      </c>
      <c r="AA14">
        <v>365</v>
      </c>
      <c r="AB14">
        <v>890</v>
      </c>
      <c r="AC14">
        <v>0</v>
      </c>
      <c r="AD14">
        <v>0</v>
      </c>
      <c r="AE14">
        <v>18402</v>
      </c>
      <c r="AF14">
        <v>0</v>
      </c>
      <c r="AG14">
        <v>18402</v>
      </c>
      <c r="AH14">
        <v>0</v>
      </c>
      <c r="AI14">
        <v>18402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 s="9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437941.65</v>
      </c>
      <c r="AX14">
        <v>0</v>
      </c>
      <c r="AY14">
        <v>323.74</v>
      </c>
      <c r="AZ14">
        <v>0</v>
      </c>
      <c r="BA14">
        <v>17389.89</v>
      </c>
      <c r="BB14">
        <v>6624.72</v>
      </c>
      <c r="BC14">
        <v>462280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438265.39</v>
      </c>
      <c r="BQ14">
        <v>17389.89</v>
      </c>
      <c r="BR14" s="9">
        <v>455655.28</v>
      </c>
      <c r="BS14">
        <v>6624.72</v>
      </c>
      <c r="BT14">
        <v>437941.65</v>
      </c>
      <c r="BU14">
        <v>323.74</v>
      </c>
      <c r="BV14">
        <v>0</v>
      </c>
      <c r="BW14">
        <v>17389.89</v>
      </c>
      <c r="BX14">
        <v>6624.72</v>
      </c>
      <c r="BY14">
        <v>462280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 s="9">
        <v>462280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 s="9">
        <v>0</v>
      </c>
      <c r="CX14">
        <v>0</v>
      </c>
      <c r="CY14">
        <v>33.3333333333333</v>
      </c>
      <c r="CZ14">
        <v>100</v>
      </c>
      <c r="DA14">
        <v>0</v>
      </c>
      <c r="DB14">
        <v>100</v>
      </c>
      <c r="DC14">
        <v>0</v>
      </c>
      <c r="DD14">
        <v>51.351797637837301</v>
      </c>
      <c r="DE14">
        <v>51.351797637837301</v>
      </c>
      <c r="DF14">
        <v>0</v>
      </c>
      <c r="DG14">
        <v>43826539</v>
      </c>
      <c r="DH14">
        <v>2512.1182480165198</v>
      </c>
      <c r="DI14">
        <v>0</v>
      </c>
      <c r="DJ14">
        <v>5.4341919356591696E-3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EG14">
        <f>Table13[[#This Row],[TOTAL OB SUM (37+38+39+40+41)]]+Table13[[#This Row],[TOTAL DEM]]-Table13[[#This Row],[NET COLLECTION (COLLECTION + CREDITS +SUSPENSE TO RR TRANSFER – PAYMENT CANCELLATIONS) (75+80-91)]]</f>
        <v>-6624.7199999999721</v>
      </c>
      <c r="EH14">
        <f>Table13[[#This Row],[TOTAL CB SUM (94+95+96+97+98)]]-EG14</f>
        <v>6624.7199999999721</v>
      </c>
    </row>
    <row r="15" spans="1:138" x14ac:dyDescent="0.25">
      <c r="A15" t="s">
        <v>145</v>
      </c>
      <c r="B15" t="s">
        <v>146</v>
      </c>
      <c r="C15" t="s">
        <v>154</v>
      </c>
      <c r="D15" t="s">
        <v>154</v>
      </c>
      <c r="E15">
        <v>0</v>
      </c>
      <c r="F15">
        <v>0</v>
      </c>
      <c r="J15">
        <v>1</v>
      </c>
      <c r="K15">
        <v>0</v>
      </c>
      <c r="L15">
        <v>1</v>
      </c>
      <c r="M15">
        <v>1</v>
      </c>
      <c r="N15">
        <v>0</v>
      </c>
      <c r="O15">
        <v>1</v>
      </c>
      <c r="P15">
        <v>0</v>
      </c>
      <c r="Q15">
        <v>1</v>
      </c>
      <c r="R15">
        <v>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110</v>
      </c>
      <c r="AA15">
        <v>0</v>
      </c>
      <c r="AB15">
        <v>110</v>
      </c>
      <c r="AC15">
        <v>0</v>
      </c>
      <c r="AD15">
        <v>0</v>
      </c>
      <c r="AE15">
        <v>18480</v>
      </c>
      <c r="AF15">
        <v>0</v>
      </c>
      <c r="AG15">
        <v>18480</v>
      </c>
      <c r="AH15">
        <v>0</v>
      </c>
      <c r="AI15">
        <v>18480</v>
      </c>
      <c r="AJ15">
        <v>0</v>
      </c>
      <c r="AK15">
        <v>-22696</v>
      </c>
      <c r="AL15">
        <v>0</v>
      </c>
      <c r="AM15">
        <v>0</v>
      </c>
      <c r="AN15">
        <v>0</v>
      </c>
      <c r="AO15">
        <v>0</v>
      </c>
      <c r="AP15">
        <v>-22696</v>
      </c>
      <c r="AQ15" s="9">
        <v>-22696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132902.54</v>
      </c>
      <c r="AX15">
        <v>0</v>
      </c>
      <c r="AY15">
        <v>494.06</v>
      </c>
      <c r="AZ15">
        <v>0</v>
      </c>
      <c r="BA15">
        <v>9147.6</v>
      </c>
      <c r="BB15">
        <v>6652.8</v>
      </c>
      <c r="BC15">
        <v>149197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133396.6</v>
      </c>
      <c r="BQ15">
        <v>9147.6</v>
      </c>
      <c r="BR15" s="9">
        <v>142544.20000000001</v>
      </c>
      <c r="BS15">
        <v>6652.8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 s="9">
        <v>0</v>
      </c>
      <c r="CQ15">
        <v>0</v>
      </c>
      <c r="CR15">
        <v>110206.54</v>
      </c>
      <c r="CS15">
        <v>494.06</v>
      </c>
      <c r="CT15">
        <v>0</v>
      </c>
      <c r="CU15">
        <v>9147.6</v>
      </c>
      <c r="CV15" s="18">
        <v>6652.8</v>
      </c>
      <c r="CW15" s="9">
        <v>126501</v>
      </c>
      <c r="CX15">
        <v>0</v>
      </c>
      <c r="CY15">
        <v>100</v>
      </c>
      <c r="CZ15">
        <v>100</v>
      </c>
      <c r="DA15">
        <v>0</v>
      </c>
      <c r="DB15">
        <v>100</v>
      </c>
      <c r="DC15">
        <v>0</v>
      </c>
      <c r="DD15">
        <v>0</v>
      </c>
      <c r="DE15">
        <v>0</v>
      </c>
      <c r="DF15">
        <v>11070063.242685201</v>
      </c>
      <c r="DG15">
        <v>13339660</v>
      </c>
      <c r="DH15">
        <v>0</v>
      </c>
      <c r="DI15">
        <v>0</v>
      </c>
      <c r="DJ15">
        <v>5.4112554112554102E-3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EG15">
        <f>Table13[[#This Row],[TOTAL OB SUM (37+38+39+40+41)]]+Table13[[#This Row],[TOTAL DEM]]-Table13[[#This Row],[NET COLLECTION (COLLECTION + CREDITS +SUSPENSE TO RR TRANSFER – PAYMENT CANCELLATIONS) (75+80-91)]]</f>
        <v>119848.20000000001</v>
      </c>
      <c r="EH15" s="18">
        <f>Table13[[#This Row],[TOTAL CB SUM (94+95+96+97+98)]]-EG15</f>
        <v>6652.7999999999884</v>
      </c>
    </row>
    <row r="16" spans="1:138" x14ac:dyDescent="0.25">
      <c r="A16" t="s">
        <v>145</v>
      </c>
      <c r="B16" t="s">
        <v>155</v>
      </c>
      <c r="C16" t="s">
        <v>156</v>
      </c>
      <c r="D16" t="s">
        <v>157</v>
      </c>
      <c r="E16">
        <v>0</v>
      </c>
      <c r="F16">
        <v>0</v>
      </c>
      <c r="J16">
        <v>20480</v>
      </c>
      <c r="K16">
        <v>6447</v>
      </c>
      <c r="L16">
        <v>26927</v>
      </c>
      <c r="M16">
        <v>20480</v>
      </c>
      <c r="N16">
        <v>0</v>
      </c>
      <c r="O16">
        <v>20480</v>
      </c>
      <c r="P16">
        <v>5</v>
      </c>
      <c r="Q16">
        <v>20436</v>
      </c>
      <c r="R16">
        <v>44</v>
      </c>
      <c r="S16">
        <v>20480</v>
      </c>
      <c r="T16">
        <v>11531.16</v>
      </c>
      <c r="U16">
        <v>1917.44</v>
      </c>
      <c r="V16">
        <v>13448.6</v>
      </c>
      <c r="W16">
        <v>92.5</v>
      </c>
      <c r="X16">
        <v>167.5</v>
      </c>
      <c r="Y16">
        <v>260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1090307.2</v>
      </c>
      <c r="AF16">
        <v>0</v>
      </c>
      <c r="AG16">
        <v>1090307.2</v>
      </c>
      <c r="AH16">
        <v>2366</v>
      </c>
      <c r="AI16">
        <v>1087941.2</v>
      </c>
      <c r="AJ16">
        <v>0</v>
      </c>
      <c r="AK16">
        <v>561419.06999999995</v>
      </c>
      <c r="AL16">
        <v>366264.21</v>
      </c>
      <c r="AM16">
        <v>0</v>
      </c>
      <c r="AN16">
        <v>459144.64</v>
      </c>
      <c r="AO16">
        <v>0</v>
      </c>
      <c r="AP16">
        <v>1386827.92</v>
      </c>
      <c r="AQ16" s="9">
        <v>1386827.92</v>
      </c>
      <c r="AR16">
        <v>3334.43</v>
      </c>
      <c r="AS16">
        <v>2.1</v>
      </c>
      <c r="AT16">
        <v>4.47</v>
      </c>
      <c r="AU16">
        <v>0</v>
      </c>
      <c r="AV16">
        <v>3341</v>
      </c>
      <c r="AW16">
        <v>10295246.227</v>
      </c>
      <c r="AX16">
        <v>112262.91</v>
      </c>
      <c r="AY16">
        <v>21676.99</v>
      </c>
      <c r="AZ16">
        <v>0</v>
      </c>
      <c r="BA16">
        <v>569174.57299999997</v>
      </c>
      <c r="BB16">
        <v>391079.45</v>
      </c>
      <c r="BC16">
        <v>11389440.15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21746.720000000001</v>
      </c>
      <c r="BJ16">
        <v>111.9</v>
      </c>
      <c r="BK16">
        <v>35.78</v>
      </c>
      <c r="BL16">
        <v>0</v>
      </c>
      <c r="BM16">
        <v>1253.5899999999999</v>
      </c>
      <c r="BN16">
        <v>110.16</v>
      </c>
      <c r="BO16">
        <v>23258.15</v>
      </c>
      <c r="BP16">
        <v>10410632.727</v>
      </c>
      <c r="BQ16">
        <v>567920.98300000001</v>
      </c>
      <c r="BR16" s="9">
        <v>10978553.710000001</v>
      </c>
      <c r="BS16">
        <v>390969.29</v>
      </c>
      <c r="BT16">
        <v>3118129.929</v>
      </c>
      <c r="BU16">
        <v>34702.36</v>
      </c>
      <c r="BV16">
        <v>0</v>
      </c>
      <c r="BW16">
        <v>230013.78099999999</v>
      </c>
      <c r="BX16">
        <v>160490.93</v>
      </c>
      <c r="BY16">
        <v>3543337</v>
      </c>
      <c r="BZ16">
        <v>7456554.4900000002</v>
      </c>
      <c r="CA16">
        <v>0</v>
      </c>
      <c r="CB16">
        <v>390678.27</v>
      </c>
      <c r="CC16">
        <v>269108.61</v>
      </c>
      <c r="CD16">
        <v>8116341.3700000001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 s="9">
        <v>11659678.369999999</v>
      </c>
      <c r="CQ16">
        <v>0</v>
      </c>
      <c r="CR16">
        <v>375721.69799999997</v>
      </c>
      <c r="CS16">
        <v>353207.53</v>
      </c>
      <c r="CT16">
        <v>0</v>
      </c>
      <c r="CU16">
        <v>406373.57199999999</v>
      </c>
      <c r="CV16">
        <v>-38630.25</v>
      </c>
      <c r="CW16" s="9">
        <v>1096672.55</v>
      </c>
      <c r="CX16">
        <v>0</v>
      </c>
      <c r="CY16">
        <v>76.057488765922699</v>
      </c>
      <c r="CZ16">
        <v>99.78515625</v>
      </c>
      <c r="DA16">
        <v>2.44140625E-2</v>
      </c>
      <c r="DB16">
        <v>100</v>
      </c>
      <c r="DC16">
        <v>0</v>
      </c>
      <c r="DD16">
        <v>16.340273215840799</v>
      </c>
      <c r="DE16">
        <v>16.340273215840799</v>
      </c>
      <c r="DF16">
        <v>72892924.674011797</v>
      </c>
      <c r="DG16">
        <v>1041063272.7</v>
      </c>
      <c r="DH16">
        <v>324.985196832599</v>
      </c>
      <c r="DI16">
        <v>0</v>
      </c>
      <c r="DJ16">
        <v>1.87836969250501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EG16">
        <f>Table13[[#This Row],[TOTAL OB SUM (37+38+39+40+41)]]+Table13[[#This Row],[TOTAL DEM]]-Table13[[#This Row],[NET COLLECTION (COLLECTION + CREDITS +SUSPENSE TO RR TRANSFER – PAYMENT CANCELLATIONS) (75+80-91)]]</f>
        <v>705703.26000000164</v>
      </c>
      <c r="EH16">
        <f>Table13[[#This Row],[TOTAL CB SUM (94+95+96+97+98)]]-EG16</f>
        <v>390969.28999999841</v>
      </c>
    </row>
    <row r="17" spans="1:138" x14ac:dyDescent="0.25">
      <c r="A17" t="s">
        <v>145</v>
      </c>
      <c r="B17" t="s">
        <v>155</v>
      </c>
      <c r="C17" t="s">
        <v>158</v>
      </c>
      <c r="D17" t="s">
        <v>159</v>
      </c>
      <c r="E17">
        <v>0</v>
      </c>
      <c r="F17">
        <v>0</v>
      </c>
      <c r="J17">
        <v>24</v>
      </c>
      <c r="K17">
        <v>36</v>
      </c>
      <c r="L17">
        <v>60</v>
      </c>
      <c r="M17">
        <v>24</v>
      </c>
      <c r="N17">
        <v>0</v>
      </c>
      <c r="O17">
        <v>24</v>
      </c>
      <c r="P17">
        <v>0</v>
      </c>
      <c r="Q17">
        <v>24</v>
      </c>
      <c r="R17">
        <v>0</v>
      </c>
      <c r="S17">
        <v>24</v>
      </c>
      <c r="T17">
        <v>291.04000000000002</v>
      </c>
      <c r="U17">
        <v>309.82</v>
      </c>
      <c r="V17">
        <v>600.86</v>
      </c>
      <c r="W17">
        <v>3</v>
      </c>
      <c r="X17">
        <v>8.5</v>
      </c>
      <c r="Y17">
        <v>11.5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18796.400000000001</v>
      </c>
      <c r="AF17">
        <v>0</v>
      </c>
      <c r="AG17">
        <v>18796.400000000001</v>
      </c>
      <c r="AH17">
        <v>0</v>
      </c>
      <c r="AI17">
        <v>18796.400000000001</v>
      </c>
      <c r="AJ17">
        <v>0</v>
      </c>
      <c r="AK17">
        <v>-102895.55</v>
      </c>
      <c r="AL17">
        <v>69.53</v>
      </c>
      <c r="AM17">
        <v>0</v>
      </c>
      <c r="AN17">
        <v>850.02</v>
      </c>
      <c r="AO17">
        <v>0</v>
      </c>
      <c r="AP17">
        <v>-101976</v>
      </c>
      <c r="AQ17" s="9">
        <v>-101976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186413.45</v>
      </c>
      <c r="AX17">
        <v>91.86</v>
      </c>
      <c r="AY17">
        <v>404.16</v>
      </c>
      <c r="AZ17">
        <v>0</v>
      </c>
      <c r="BA17">
        <v>11418.82</v>
      </c>
      <c r="BB17">
        <v>6766.71</v>
      </c>
      <c r="BC17">
        <v>205095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186909.47</v>
      </c>
      <c r="BQ17">
        <v>11418.82</v>
      </c>
      <c r="BR17" s="9">
        <v>198328.29</v>
      </c>
      <c r="BS17">
        <v>6766.71</v>
      </c>
      <c r="BT17">
        <v>177464.36</v>
      </c>
      <c r="BU17">
        <v>232.04</v>
      </c>
      <c r="BV17">
        <v>0</v>
      </c>
      <c r="BW17">
        <v>10856.33</v>
      </c>
      <c r="BX17">
        <v>6459.27</v>
      </c>
      <c r="BY17">
        <v>195012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 s="9">
        <v>195012</v>
      </c>
      <c r="CQ17">
        <v>0</v>
      </c>
      <c r="CR17">
        <v>-93854.6</v>
      </c>
      <c r="CS17">
        <v>241.65</v>
      </c>
      <c r="CT17">
        <v>0</v>
      </c>
      <c r="CU17">
        <v>1412.51</v>
      </c>
      <c r="CV17">
        <v>307.44</v>
      </c>
      <c r="CW17" s="9">
        <v>-91893</v>
      </c>
      <c r="CX17">
        <v>0</v>
      </c>
      <c r="CY17">
        <v>40</v>
      </c>
      <c r="CZ17">
        <v>100</v>
      </c>
      <c r="DA17">
        <v>0</v>
      </c>
      <c r="DB17">
        <v>100</v>
      </c>
      <c r="DC17">
        <v>0</v>
      </c>
      <c r="DD17">
        <v>49.810419162089602</v>
      </c>
      <c r="DE17">
        <v>49.810419162089602</v>
      </c>
      <c r="DF17">
        <v>-9361294.6392134093</v>
      </c>
      <c r="DG17">
        <v>18690947</v>
      </c>
      <c r="DH17">
        <v>1037.4965418910001</v>
      </c>
      <c r="DI17">
        <v>0</v>
      </c>
      <c r="DJ17">
        <v>0.127684024600455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EG17">
        <f>Table13[[#This Row],[TOTAL OB SUM (37+38+39+40+41)]]+Table13[[#This Row],[TOTAL DEM]]-Table13[[#This Row],[NET COLLECTION (COLLECTION + CREDITS +SUSPENSE TO RR TRANSFER – PAYMENT CANCELLATIONS) (75+80-91)]]</f>
        <v>-98659.709999999992</v>
      </c>
      <c r="EH17">
        <f>Table13[[#This Row],[TOTAL CB SUM (94+95+96+97+98)]]-EG17</f>
        <v>6766.7099999999919</v>
      </c>
    </row>
    <row r="18" spans="1:138" x14ac:dyDescent="0.25">
      <c r="A18" t="s">
        <v>145</v>
      </c>
      <c r="B18" t="s">
        <v>155</v>
      </c>
      <c r="C18" t="s">
        <v>160</v>
      </c>
      <c r="D18" t="s">
        <v>161</v>
      </c>
      <c r="E18">
        <v>0</v>
      </c>
      <c r="F18">
        <v>0</v>
      </c>
      <c r="J18">
        <v>1</v>
      </c>
      <c r="K18">
        <v>0</v>
      </c>
      <c r="L18">
        <v>1</v>
      </c>
      <c r="M18">
        <v>1</v>
      </c>
      <c r="N18">
        <v>0</v>
      </c>
      <c r="O18">
        <v>1</v>
      </c>
      <c r="P18">
        <v>0</v>
      </c>
      <c r="Q18">
        <v>1</v>
      </c>
      <c r="R18">
        <v>0</v>
      </c>
      <c r="S18">
        <v>1</v>
      </c>
      <c r="T18">
        <v>1</v>
      </c>
      <c r="U18">
        <v>0</v>
      </c>
      <c r="V18">
        <v>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7</v>
      </c>
      <c r="AF18">
        <v>0</v>
      </c>
      <c r="AG18">
        <v>7</v>
      </c>
      <c r="AH18">
        <v>0</v>
      </c>
      <c r="AI18">
        <v>7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 s="9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323.95</v>
      </c>
      <c r="AX18">
        <v>0</v>
      </c>
      <c r="AY18">
        <v>0</v>
      </c>
      <c r="AZ18">
        <v>0</v>
      </c>
      <c r="BA18">
        <v>4.41</v>
      </c>
      <c r="BB18">
        <v>1.98</v>
      </c>
      <c r="BC18">
        <v>330.34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323.95</v>
      </c>
      <c r="BQ18">
        <v>4.41</v>
      </c>
      <c r="BR18" s="9">
        <v>328.36</v>
      </c>
      <c r="BS18">
        <v>1.98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325.93</v>
      </c>
      <c r="CA18">
        <v>0</v>
      </c>
      <c r="CB18">
        <v>4.41</v>
      </c>
      <c r="CC18">
        <v>0</v>
      </c>
      <c r="CD18">
        <v>330.34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 s="9">
        <v>330.34</v>
      </c>
      <c r="CQ18">
        <v>0</v>
      </c>
      <c r="CR18">
        <v>-1.98</v>
      </c>
      <c r="CS18">
        <v>0</v>
      </c>
      <c r="CT18">
        <v>0</v>
      </c>
      <c r="CU18">
        <v>0</v>
      </c>
      <c r="CV18" s="18">
        <v>1.98</v>
      </c>
      <c r="CW18" s="9">
        <v>0</v>
      </c>
      <c r="CX18">
        <v>0</v>
      </c>
      <c r="CY18">
        <v>100</v>
      </c>
      <c r="CZ18">
        <v>100</v>
      </c>
      <c r="DA18">
        <v>0</v>
      </c>
      <c r="DB18">
        <v>100</v>
      </c>
      <c r="DC18">
        <v>0</v>
      </c>
      <c r="DD18">
        <v>0</v>
      </c>
      <c r="DE18">
        <v>0</v>
      </c>
      <c r="DF18">
        <v>-198</v>
      </c>
      <c r="DG18">
        <v>32395</v>
      </c>
      <c r="DH18">
        <v>0</v>
      </c>
      <c r="DI18">
        <v>0</v>
      </c>
      <c r="DJ18">
        <v>14.285714285714301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EG18">
        <f>Table13[[#This Row],[TOTAL OB SUM (37+38+39+40+41)]]+Table13[[#This Row],[TOTAL DEM]]-Table13[[#This Row],[NET COLLECTION (COLLECTION + CREDITS +SUSPENSE TO RR TRANSFER – PAYMENT CANCELLATIONS) (75+80-91)]]</f>
        <v>-1.9799999999999613</v>
      </c>
      <c r="EH18" s="18">
        <f>Table13[[#This Row],[TOTAL CB SUM (94+95+96+97+98)]]-EG18</f>
        <v>1.9799999999999613</v>
      </c>
    </row>
    <row r="19" spans="1:138" x14ac:dyDescent="0.25">
      <c r="A19" t="s">
        <v>145</v>
      </c>
      <c r="B19" t="s">
        <v>155</v>
      </c>
      <c r="C19" t="s">
        <v>160</v>
      </c>
      <c r="D19" t="s">
        <v>162</v>
      </c>
      <c r="E19">
        <v>0</v>
      </c>
      <c r="F19">
        <v>0</v>
      </c>
      <c r="J19">
        <v>2075</v>
      </c>
      <c r="K19">
        <v>413</v>
      </c>
      <c r="L19">
        <v>2488</v>
      </c>
      <c r="M19">
        <v>2075</v>
      </c>
      <c r="N19">
        <v>0</v>
      </c>
      <c r="O19">
        <v>2075</v>
      </c>
      <c r="P19">
        <v>0</v>
      </c>
      <c r="Q19">
        <v>2068</v>
      </c>
      <c r="R19">
        <v>7</v>
      </c>
      <c r="S19">
        <v>2075</v>
      </c>
      <c r="T19">
        <v>3601.8</v>
      </c>
      <c r="U19">
        <v>498.21</v>
      </c>
      <c r="V19">
        <v>4100.01</v>
      </c>
      <c r="W19">
        <v>430</v>
      </c>
      <c r="X19">
        <v>50</v>
      </c>
      <c r="Y19">
        <v>480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423263.37</v>
      </c>
      <c r="AF19">
        <v>617</v>
      </c>
      <c r="AG19">
        <v>423880.37</v>
      </c>
      <c r="AH19">
        <v>454</v>
      </c>
      <c r="AI19">
        <v>423426.37</v>
      </c>
      <c r="AJ19">
        <v>0</v>
      </c>
      <c r="AK19">
        <v>336565.17</v>
      </c>
      <c r="AL19">
        <v>-3935.61</v>
      </c>
      <c r="AM19">
        <v>0</v>
      </c>
      <c r="AN19">
        <v>14192.44</v>
      </c>
      <c r="AO19">
        <v>0</v>
      </c>
      <c r="AP19">
        <v>346822</v>
      </c>
      <c r="AQ19" s="9">
        <v>346822</v>
      </c>
      <c r="AR19">
        <v>5240.6400000000003</v>
      </c>
      <c r="AS19">
        <v>42.2</v>
      </c>
      <c r="AT19">
        <v>5.04</v>
      </c>
      <c r="AU19">
        <v>222.12</v>
      </c>
      <c r="AV19">
        <v>5510</v>
      </c>
      <c r="AW19">
        <v>4151232.61</v>
      </c>
      <c r="AX19">
        <v>83753.34</v>
      </c>
      <c r="AY19">
        <v>12754.83</v>
      </c>
      <c r="AZ19">
        <v>0</v>
      </c>
      <c r="BA19">
        <v>267398.09999999998</v>
      </c>
      <c r="BB19">
        <v>148387.12</v>
      </c>
      <c r="BC19">
        <v>4663526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5530.63</v>
      </c>
      <c r="BJ19">
        <v>61.96</v>
      </c>
      <c r="BK19">
        <v>13.74</v>
      </c>
      <c r="BL19">
        <v>0</v>
      </c>
      <c r="BM19">
        <v>301.95</v>
      </c>
      <c r="BN19">
        <v>99.72</v>
      </c>
      <c r="BO19">
        <v>6008</v>
      </c>
      <c r="BP19">
        <v>4247422.33</v>
      </c>
      <c r="BQ19">
        <v>267096.15000000002</v>
      </c>
      <c r="BR19" s="9">
        <v>4514518.4800000004</v>
      </c>
      <c r="BS19">
        <v>148509.51999999999</v>
      </c>
      <c r="BT19">
        <v>4208534.9400000004</v>
      </c>
      <c r="BU19">
        <v>13270.04</v>
      </c>
      <c r="BV19">
        <v>0</v>
      </c>
      <c r="BW19">
        <v>262779.75</v>
      </c>
      <c r="BX19">
        <v>151146.26999999999</v>
      </c>
      <c r="BY19">
        <v>4635731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 s="9">
        <v>4635731</v>
      </c>
      <c r="CQ19">
        <v>0</v>
      </c>
      <c r="CR19">
        <v>362706.43</v>
      </c>
      <c r="CS19">
        <v>-4459.5200000000004</v>
      </c>
      <c r="CT19">
        <v>0</v>
      </c>
      <c r="CU19">
        <v>18508.84</v>
      </c>
      <c r="CV19">
        <v>-2636.75</v>
      </c>
      <c r="CW19" s="9">
        <v>374119</v>
      </c>
      <c r="CX19">
        <v>0</v>
      </c>
      <c r="CY19">
        <v>83.400321543408396</v>
      </c>
      <c r="CZ19">
        <v>99.662650602409599</v>
      </c>
      <c r="DA19">
        <v>0</v>
      </c>
      <c r="DB19">
        <v>99.8544400628885</v>
      </c>
      <c r="DC19">
        <v>0</v>
      </c>
      <c r="DD19">
        <v>52.590560956949503</v>
      </c>
      <c r="DE19">
        <v>52.590560956949503</v>
      </c>
      <c r="DF19">
        <v>35824691.2099756</v>
      </c>
      <c r="DG19">
        <v>424742233</v>
      </c>
      <c r="DH19">
        <v>1093.6413497987701</v>
      </c>
      <c r="DI19">
        <v>0</v>
      </c>
      <c r="DJ19">
        <v>0.489524910058939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EG19">
        <f>Table13[[#This Row],[TOTAL OB SUM (37+38+39+40+41)]]+Table13[[#This Row],[TOTAL DEM]]-Table13[[#This Row],[NET COLLECTION (COLLECTION + CREDITS +SUSPENSE TO RR TRANSFER – PAYMENT CANCELLATIONS) (75+80-91)]]</f>
        <v>225609.48000000045</v>
      </c>
      <c r="EH19">
        <f>Table13[[#This Row],[TOTAL CB SUM (94+95+96+97+98)]]-EG19</f>
        <v>148509.51999999955</v>
      </c>
    </row>
    <row r="20" spans="1:138" x14ac:dyDescent="0.25">
      <c r="A20" t="s">
        <v>145</v>
      </c>
      <c r="B20" t="s">
        <v>155</v>
      </c>
      <c r="C20" t="s">
        <v>160</v>
      </c>
      <c r="D20" t="s">
        <v>163</v>
      </c>
      <c r="E20">
        <v>0</v>
      </c>
      <c r="F20">
        <v>0</v>
      </c>
      <c r="J20">
        <v>1</v>
      </c>
      <c r="K20">
        <v>0</v>
      </c>
      <c r="L20">
        <v>1</v>
      </c>
      <c r="M20">
        <v>1</v>
      </c>
      <c r="N20">
        <v>0</v>
      </c>
      <c r="O20">
        <v>1</v>
      </c>
      <c r="P20">
        <v>0</v>
      </c>
      <c r="Q20">
        <v>1</v>
      </c>
      <c r="R20">
        <v>0</v>
      </c>
      <c r="S20">
        <v>1</v>
      </c>
      <c r="T20">
        <v>1</v>
      </c>
      <c r="U20">
        <v>0</v>
      </c>
      <c r="V20">
        <v>1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 s="9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-0.41</v>
      </c>
      <c r="AX20">
        <v>0</v>
      </c>
      <c r="AY20">
        <v>12.41</v>
      </c>
      <c r="AZ20">
        <v>0</v>
      </c>
      <c r="BA20">
        <v>0</v>
      </c>
      <c r="BB20">
        <v>0</v>
      </c>
      <c r="BC20">
        <v>12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12</v>
      </c>
      <c r="BQ20">
        <v>0</v>
      </c>
      <c r="BR20" s="9">
        <v>12</v>
      </c>
      <c r="BS20">
        <v>0</v>
      </c>
      <c r="BT20">
        <v>0</v>
      </c>
      <c r="BU20">
        <v>12</v>
      </c>
      <c r="BV20">
        <v>0</v>
      </c>
      <c r="BW20">
        <v>0</v>
      </c>
      <c r="BX20">
        <v>0</v>
      </c>
      <c r="BY20">
        <v>12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 s="9">
        <v>12</v>
      </c>
      <c r="CQ20">
        <v>0</v>
      </c>
      <c r="CR20">
        <v>-0.41</v>
      </c>
      <c r="CS20">
        <v>0.41</v>
      </c>
      <c r="CT20">
        <v>0</v>
      </c>
      <c r="CU20">
        <v>0</v>
      </c>
      <c r="CV20">
        <v>0</v>
      </c>
      <c r="CW20" s="9">
        <v>0</v>
      </c>
      <c r="CX20">
        <v>0</v>
      </c>
      <c r="CY20">
        <v>100</v>
      </c>
      <c r="CZ20">
        <v>100</v>
      </c>
      <c r="DA20">
        <v>0</v>
      </c>
      <c r="DB20">
        <v>0</v>
      </c>
      <c r="DC20">
        <v>0</v>
      </c>
      <c r="DD20">
        <v>103.537532355479</v>
      </c>
      <c r="DE20">
        <v>103.537532355479</v>
      </c>
      <c r="DF20">
        <v>0</v>
      </c>
      <c r="DG20">
        <v>1200</v>
      </c>
      <c r="DH20">
        <v>1200</v>
      </c>
      <c r="DI20">
        <v>0</v>
      </c>
      <c r="DJ20">
        <v>100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EG20">
        <f>Table13[[#This Row],[TOTAL OB SUM (37+38+39+40+41)]]+Table13[[#This Row],[TOTAL DEM]]-Table13[[#This Row],[NET COLLECTION (COLLECTION + CREDITS +SUSPENSE TO RR TRANSFER – PAYMENT CANCELLATIONS) (75+80-91)]]</f>
        <v>0</v>
      </c>
      <c r="EH20">
        <f>Table13[[#This Row],[TOTAL CB SUM (94+95+96+97+98)]]-EG20</f>
        <v>0</v>
      </c>
    </row>
    <row r="21" spans="1:138" x14ac:dyDescent="0.25">
      <c r="A21" t="s">
        <v>145</v>
      </c>
      <c r="B21" t="s">
        <v>155</v>
      </c>
      <c r="C21" t="s">
        <v>160</v>
      </c>
      <c r="D21" t="s">
        <v>164</v>
      </c>
      <c r="E21">
        <v>0</v>
      </c>
      <c r="F21">
        <v>0</v>
      </c>
      <c r="J21">
        <v>3</v>
      </c>
      <c r="K21">
        <v>0</v>
      </c>
      <c r="L21">
        <v>3</v>
      </c>
      <c r="M21">
        <v>3</v>
      </c>
      <c r="N21">
        <v>0</v>
      </c>
      <c r="O21">
        <v>3</v>
      </c>
      <c r="P21">
        <v>0</v>
      </c>
      <c r="Q21">
        <v>3</v>
      </c>
      <c r="R21">
        <v>0</v>
      </c>
      <c r="S21">
        <v>3</v>
      </c>
      <c r="T21">
        <v>26</v>
      </c>
      <c r="U21">
        <v>0</v>
      </c>
      <c r="V21">
        <v>26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5267</v>
      </c>
      <c r="AF21">
        <v>0</v>
      </c>
      <c r="AG21">
        <v>5267</v>
      </c>
      <c r="AH21">
        <v>0</v>
      </c>
      <c r="AI21">
        <v>5267</v>
      </c>
      <c r="AJ21">
        <v>0</v>
      </c>
      <c r="AK21">
        <v>-7</v>
      </c>
      <c r="AL21">
        <v>0</v>
      </c>
      <c r="AM21">
        <v>0</v>
      </c>
      <c r="AN21">
        <v>0</v>
      </c>
      <c r="AO21">
        <v>0</v>
      </c>
      <c r="AP21">
        <v>-7</v>
      </c>
      <c r="AQ21" s="9">
        <v>-7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44683.67</v>
      </c>
      <c r="AX21">
        <v>0</v>
      </c>
      <c r="AY21">
        <v>0</v>
      </c>
      <c r="AZ21">
        <v>0</v>
      </c>
      <c r="BA21">
        <v>3318.21</v>
      </c>
      <c r="BB21">
        <v>1896.12</v>
      </c>
      <c r="BC21">
        <v>49898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44683.67</v>
      </c>
      <c r="BQ21">
        <v>3318.21</v>
      </c>
      <c r="BR21" s="9">
        <v>48001.88</v>
      </c>
      <c r="BS21">
        <v>1896.12</v>
      </c>
      <c r="BT21">
        <v>44683.67</v>
      </c>
      <c r="BU21">
        <v>0</v>
      </c>
      <c r="BV21">
        <v>0</v>
      </c>
      <c r="BW21">
        <v>3318.21</v>
      </c>
      <c r="BX21">
        <v>1896.12</v>
      </c>
      <c r="BY21">
        <v>49898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 s="9">
        <v>49898</v>
      </c>
      <c r="CQ21">
        <v>0</v>
      </c>
      <c r="CR21">
        <v>-7</v>
      </c>
      <c r="CS21">
        <v>0</v>
      </c>
      <c r="CT21">
        <v>0</v>
      </c>
      <c r="CU21">
        <v>0</v>
      </c>
      <c r="CV21">
        <v>0</v>
      </c>
      <c r="CW21" s="9">
        <v>-7</v>
      </c>
      <c r="CX21">
        <v>0</v>
      </c>
      <c r="CY21">
        <v>100</v>
      </c>
      <c r="CZ21">
        <v>100</v>
      </c>
      <c r="DA21">
        <v>0</v>
      </c>
      <c r="DB21">
        <v>100</v>
      </c>
      <c r="DC21">
        <v>0</v>
      </c>
      <c r="DD21">
        <v>52.756522484747798</v>
      </c>
      <c r="DE21">
        <v>52.756522484747798</v>
      </c>
      <c r="DF21">
        <v>-700</v>
      </c>
      <c r="DG21">
        <v>4468367</v>
      </c>
      <c r="DH21">
        <v>947.37041959369697</v>
      </c>
      <c r="DI21">
        <v>0</v>
      </c>
      <c r="DJ21">
        <v>5.6958420353142199E-2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EG21">
        <f>Table13[[#This Row],[TOTAL OB SUM (37+38+39+40+41)]]+Table13[[#This Row],[TOTAL DEM]]-Table13[[#This Row],[NET COLLECTION (COLLECTION + CREDITS +SUSPENSE TO RR TRANSFER – PAYMENT CANCELLATIONS) (75+80-91)]]</f>
        <v>-1903.1200000000026</v>
      </c>
      <c r="EH21">
        <f>Table13[[#This Row],[TOTAL CB SUM (94+95+96+97+98)]]-EG21</f>
        <v>1896.1200000000026</v>
      </c>
    </row>
    <row r="22" spans="1:138" x14ac:dyDescent="0.25">
      <c r="A22" t="s">
        <v>145</v>
      </c>
      <c r="B22" t="s">
        <v>155</v>
      </c>
      <c r="C22" t="s">
        <v>160</v>
      </c>
      <c r="D22" t="s">
        <v>165</v>
      </c>
      <c r="E22">
        <v>0</v>
      </c>
      <c r="F22">
        <v>0</v>
      </c>
      <c r="J22">
        <v>3</v>
      </c>
      <c r="K22">
        <v>0</v>
      </c>
      <c r="L22">
        <v>3</v>
      </c>
      <c r="M22">
        <v>3</v>
      </c>
      <c r="N22">
        <v>0</v>
      </c>
      <c r="O22">
        <v>3</v>
      </c>
      <c r="P22">
        <v>0</v>
      </c>
      <c r="Q22">
        <v>3</v>
      </c>
      <c r="R22">
        <v>0</v>
      </c>
      <c r="S22">
        <v>3</v>
      </c>
      <c r="T22">
        <v>12.4</v>
      </c>
      <c r="U22">
        <v>0</v>
      </c>
      <c r="V22">
        <v>12.4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143</v>
      </c>
      <c r="AF22">
        <v>0</v>
      </c>
      <c r="AG22">
        <v>143</v>
      </c>
      <c r="AH22">
        <v>0</v>
      </c>
      <c r="AI22">
        <v>143</v>
      </c>
      <c r="AJ22">
        <v>0</v>
      </c>
      <c r="AK22">
        <v>166</v>
      </c>
      <c r="AL22">
        <v>-719</v>
      </c>
      <c r="AM22">
        <v>0</v>
      </c>
      <c r="AN22">
        <v>719</v>
      </c>
      <c r="AO22">
        <v>0</v>
      </c>
      <c r="AP22">
        <v>166</v>
      </c>
      <c r="AQ22" s="9">
        <v>166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3731</v>
      </c>
      <c r="AX22">
        <v>166.4</v>
      </c>
      <c r="AY22">
        <v>0</v>
      </c>
      <c r="AZ22">
        <v>0</v>
      </c>
      <c r="BA22">
        <v>90.09</v>
      </c>
      <c r="BB22">
        <v>51.48</v>
      </c>
      <c r="BC22">
        <v>4038.97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3897.4</v>
      </c>
      <c r="BQ22">
        <v>90.09</v>
      </c>
      <c r="BR22" s="9">
        <v>3987.4900000000002</v>
      </c>
      <c r="BS22">
        <v>51.48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3782.88</v>
      </c>
      <c r="CA22">
        <v>0</v>
      </c>
      <c r="CB22">
        <v>90.09</v>
      </c>
      <c r="CC22">
        <v>0</v>
      </c>
      <c r="CD22">
        <v>3872.97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 s="9">
        <v>3872.97</v>
      </c>
      <c r="CQ22">
        <v>0</v>
      </c>
      <c r="CR22">
        <v>280.52</v>
      </c>
      <c r="CS22">
        <v>-719</v>
      </c>
      <c r="CT22">
        <v>0</v>
      </c>
      <c r="CU22">
        <v>719</v>
      </c>
      <c r="CV22" s="18">
        <v>51.48</v>
      </c>
      <c r="CW22" s="9">
        <v>332</v>
      </c>
      <c r="CX22">
        <v>0</v>
      </c>
      <c r="CY22">
        <v>100</v>
      </c>
      <c r="CZ22">
        <v>100</v>
      </c>
      <c r="DA22">
        <v>0</v>
      </c>
      <c r="DB22">
        <v>100</v>
      </c>
      <c r="DC22">
        <v>0</v>
      </c>
      <c r="DD22">
        <v>0</v>
      </c>
      <c r="DE22">
        <v>0</v>
      </c>
      <c r="DF22">
        <v>-43838.746425018398</v>
      </c>
      <c r="DG22">
        <v>389740</v>
      </c>
      <c r="DH22">
        <v>0</v>
      </c>
      <c r="DI22">
        <v>0</v>
      </c>
      <c r="DJ22">
        <v>2.0979020979021001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EG22">
        <f>Table13[[#This Row],[TOTAL OB SUM (37+38+39+40+41)]]+Table13[[#This Row],[TOTAL DEM]]-Table13[[#This Row],[NET COLLECTION (COLLECTION + CREDITS +SUSPENSE TO RR TRANSFER – PAYMENT CANCELLATIONS) (75+80-91)]]</f>
        <v>280.52</v>
      </c>
      <c r="EH22" s="18">
        <f>Table13[[#This Row],[TOTAL CB SUM (94+95+96+97+98)]]-EG22</f>
        <v>51.480000000000018</v>
      </c>
    </row>
    <row r="23" spans="1:138" x14ac:dyDescent="0.25">
      <c r="A23" t="s">
        <v>145</v>
      </c>
      <c r="B23" t="s">
        <v>155</v>
      </c>
      <c r="C23" t="s">
        <v>166</v>
      </c>
      <c r="D23" t="s">
        <v>166</v>
      </c>
      <c r="E23">
        <v>0</v>
      </c>
      <c r="F23">
        <v>0</v>
      </c>
      <c r="J23">
        <v>5</v>
      </c>
      <c r="K23">
        <v>0</v>
      </c>
      <c r="L23">
        <v>5</v>
      </c>
      <c r="M23">
        <v>5</v>
      </c>
      <c r="N23">
        <v>0</v>
      </c>
      <c r="O23">
        <v>5</v>
      </c>
      <c r="P23">
        <v>0</v>
      </c>
      <c r="Q23">
        <v>5</v>
      </c>
      <c r="R23">
        <v>0</v>
      </c>
      <c r="S23">
        <v>5</v>
      </c>
      <c r="T23">
        <v>6</v>
      </c>
      <c r="U23">
        <v>0</v>
      </c>
      <c r="V23">
        <v>6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240</v>
      </c>
      <c r="AF23">
        <v>0</v>
      </c>
      <c r="AG23">
        <v>240</v>
      </c>
      <c r="AH23">
        <v>0</v>
      </c>
      <c r="AI23">
        <v>240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 s="9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3552.32</v>
      </c>
      <c r="AX23">
        <v>0</v>
      </c>
      <c r="AY23">
        <v>1.07</v>
      </c>
      <c r="AZ23">
        <v>0</v>
      </c>
      <c r="BA23">
        <v>205.21</v>
      </c>
      <c r="BB23">
        <v>86.4</v>
      </c>
      <c r="BC23">
        <v>3845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3553.39</v>
      </c>
      <c r="BQ23">
        <v>205.21</v>
      </c>
      <c r="BR23" s="9">
        <v>3758.6</v>
      </c>
      <c r="BS23">
        <v>86.4</v>
      </c>
      <c r="BT23">
        <v>4232.12</v>
      </c>
      <c r="BU23">
        <v>1.07</v>
      </c>
      <c r="BV23">
        <v>0</v>
      </c>
      <c r="BW23">
        <v>205.21</v>
      </c>
      <c r="BX23">
        <v>102.6</v>
      </c>
      <c r="BY23">
        <v>4541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 s="9">
        <v>4541</v>
      </c>
      <c r="CQ23">
        <v>0</v>
      </c>
      <c r="CR23">
        <v>-679.8</v>
      </c>
      <c r="CS23">
        <v>0</v>
      </c>
      <c r="CT23">
        <v>0</v>
      </c>
      <c r="CU23">
        <v>0</v>
      </c>
      <c r="CV23">
        <v>-16.2</v>
      </c>
      <c r="CW23" s="9">
        <v>-696</v>
      </c>
      <c r="CX23">
        <v>0</v>
      </c>
      <c r="CY23">
        <v>100</v>
      </c>
      <c r="CZ23">
        <v>100</v>
      </c>
      <c r="DA23">
        <v>0</v>
      </c>
      <c r="DB23">
        <v>100</v>
      </c>
      <c r="DC23">
        <v>0</v>
      </c>
      <c r="DD23">
        <v>61.387096948624603</v>
      </c>
      <c r="DE23">
        <v>61.387096948624603</v>
      </c>
      <c r="DF23">
        <v>-67980</v>
      </c>
      <c r="DG23">
        <v>355339</v>
      </c>
      <c r="DH23">
        <v>1892.0833333333301</v>
      </c>
      <c r="DI23">
        <v>0</v>
      </c>
      <c r="DJ23">
        <v>2.0833333333333299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EG23">
        <f>Table13[[#This Row],[TOTAL OB SUM (37+38+39+40+41)]]+Table13[[#This Row],[TOTAL DEM]]-Table13[[#This Row],[NET COLLECTION (COLLECTION + CREDITS +SUSPENSE TO RR TRANSFER – PAYMENT CANCELLATIONS) (75+80-91)]]</f>
        <v>-782.40000000000009</v>
      </c>
      <c r="EH23">
        <f>Table13[[#This Row],[TOTAL CB SUM (94+95+96+97+98)]]-EG23</f>
        <v>86.400000000000091</v>
      </c>
    </row>
    <row r="24" spans="1:138" x14ac:dyDescent="0.25">
      <c r="A24" t="s">
        <v>145</v>
      </c>
      <c r="B24" t="s">
        <v>155</v>
      </c>
      <c r="C24" t="s">
        <v>167</v>
      </c>
      <c r="D24" t="s">
        <v>168</v>
      </c>
      <c r="E24">
        <v>0</v>
      </c>
      <c r="F24">
        <v>0</v>
      </c>
      <c r="J24">
        <v>8371</v>
      </c>
      <c r="K24">
        <v>2633</v>
      </c>
      <c r="L24">
        <v>11004</v>
      </c>
      <c r="M24">
        <v>0</v>
      </c>
      <c r="N24">
        <v>8371</v>
      </c>
      <c r="O24">
        <v>8371</v>
      </c>
      <c r="P24">
        <v>8370</v>
      </c>
      <c r="Q24">
        <v>8370</v>
      </c>
      <c r="R24">
        <v>1</v>
      </c>
      <c r="S24">
        <v>8371</v>
      </c>
      <c r="T24">
        <v>0</v>
      </c>
      <c r="U24">
        <v>0</v>
      </c>
      <c r="V24">
        <v>0</v>
      </c>
      <c r="W24">
        <v>59210.38</v>
      </c>
      <c r="X24">
        <v>13781.43</v>
      </c>
      <c r="Y24">
        <v>72991.81</v>
      </c>
      <c r="Z24">
        <v>0</v>
      </c>
      <c r="AA24">
        <v>0</v>
      </c>
      <c r="AB24">
        <v>0</v>
      </c>
      <c r="AC24">
        <v>0</v>
      </c>
      <c r="AD24">
        <v>6825473.432</v>
      </c>
      <c r="AE24">
        <v>0</v>
      </c>
      <c r="AF24">
        <v>0</v>
      </c>
      <c r="AG24">
        <v>6825473.432</v>
      </c>
      <c r="AH24">
        <v>0</v>
      </c>
      <c r="AI24">
        <v>6825473.432</v>
      </c>
      <c r="AJ24">
        <v>0</v>
      </c>
      <c r="AK24">
        <v>10830858.325999999</v>
      </c>
      <c r="AL24">
        <v>1736238.68</v>
      </c>
      <c r="AM24">
        <v>0</v>
      </c>
      <c r="AN24">
        <v>75.239999999999995</v>
      </c>
      <c r="AO24">
        <v>0</v>
      </c>
      <c r="AP24">
        <v>12567172.245999999</v>
      </c>
      <c r="AQ24" s="9">
        <v>12567172.245999999</v>
      </c>
      <c r="AR24">
        <v>58699067.751000002</v>
      </c>
      <c r="AS24">
        <v>0</v>
      </c>
      <c r="AT24">
        <v>0</v>
      </c>
      <c r="AU24">
        <v>2457170.969</v>
      </c>
      <c r="AV24">
        <v>61156238.719999999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58699067.751000002</v>
      </c>
      <c r="BQ24">
        <v>0</v>
      </c>
      <c r="BR24" s="9">
        <v>58699067.751000002</v>
      </c>
      <c r="BS24">
        <v>2457170.969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58699071.450999998</v>
      </c>
      <c r="CA24">
        <v>0</v>
      </c>
      <c r="CB24">
        <v>0</v>
      </c>
      <c r="CC24">
        <v>2457170.969</v>
      </c>
      <c r="CD24">
        <v>61156242.420000002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 s="9">
        <v>61156242.420000002</v>
      </c>
      <c r="CQ24">
        <v>0</v>
      </c>
      <c r="CR24">
        <v>10830854.626</v>
      </c>
      <c r="CS24">
        <v>1736238.68</v>
      </c>
      <c r="CT24">
        <v>0</v>
      </c>
      <c r="CU24">
        <v>75.239999999999995</v>
      </c>
      <c r="CV24">
        <v>0</v>
      </c>
      <c r="CW24" s="9">
        <v>12567168.546</v>
      </c>
      <c r="CX24">
        <v>0</v>
      </c>
      <c r="CY24">
        <v>76.072337331879297</v>
      </c>
      <c r="CZ24">
        <v>99.988053995938401</v>
      </c>
      <c r="DA24">
        <v>99.988053995938401</v>
      </c>
      <c r="DB24">
        <v>0</v>
      </c>
      <c r="DC24">
        <v>100</v>
      </c>
      <c r="DD24">
        <v>0</v>
      </c>
      <c r="DE24">
        <v>0</v>
      </c>
      <c r="DF24">
        <v>1256716854.5999999</v>
      </c>
      <c r="DG24">
        <v>5869906775.1000004</v>
      </c>
      <c r="DH24">
        <v>0</v>
      </c>
      <c r="DI24">
        <v>0</v>
      </c>
      <c r="DJ24">
        <v>0.122643507199868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EG24">
        <f>Table13[[#This Row],[TOTAL OB SUM (37+38+39+40+41)]]+Table13[[#This Row],[TOTAL DEM]]-Table13[[#This Row],[NET COLLECTION (COLLECTION + CREDITS +SUSPENSE TO RR TRANSFER – PAYMENT CANCELLATIONS) (75+80-91)]]</f>
        <v>10109997.577000007</v>
      </c>
      <c r="EH24">
        <f>Table13[[#This Row],[TOTAL CB SUM (94+95+96+97+98)]]-EG24</f>
        <v>2457170.9689999931</v>
      </c>
    </row>
    <row r="25" spans="1:138" x14ac:dyDescent="0.25">
      <c r="A25" t="s">
        <v>145</v>
      </c>
      <c r="B25" t="s">
        <v>155</v>
      </c>
      <c r="C25" t="s">
        <v>169</v>
      </c>
      <c r="D25" t="s">
        <v>169</v>
      </c>
      <c r="E25">
        <v>0</v>
      </c>
      <c r="F25">
        <v>0</v>
      </c>
      <c r="J25">
        <v>0</v>
      </c>
      <c r="K25">
        <v>6</v>
      </c>
      <c r="L25">
        <v>6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84.5</v>
      </c>
      <c r="Y25">
        <v>84.5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193825.22</v>
      </c>
      <c r="AL25">
        <v>1932.78</v>
      </c>
      <c r="AM25">
        <v>0</v>
      </c>
      <c r="AN25">
        <v>0</v>
      </c>
      <c r="AO25">
        <v>0</v>
      </c>
      <c r="AP25">
        <v>195758</v>
      </c>
      <c r="AQ25" s="9">
        <v>195758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 s="9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 s="9">
        <v>0</v>
      </c>
      <c r="CQ25">
        <v>0</v>
      </c>
      <c r="CR25">
        <v>193825.22</v>
      </c>
      <c r="CS25">
        <v>1932.78</v>
      </c>
      <c r="CT25">
        <v>0</v>
      </c>
      <c r="CU25">
        <v>0</v>
      </c>
      <c r="CV25">
        <v>0</v>
      </c>
      <c r="CW25" s="9">
        <v>195758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19575800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EG25">
        <f>Table13[[#This Row],[TOTAL OB SUM (37+38+39+40+41)]]+Table13[[#This Row],[TOTAL DEM]]-Table13[[#This Row],[NET COLLECTION (COLLECTION + CREDITS +SUSPENSE TO RR TRANSFER – PAYMENT CANCELLATIONS) (75+80-91)]]</f>
        <v>195758</v>
      </c>
      <c r="EH25">
        <f>Table13[[#This Row],[TOTAL CB SUM (94+95+96+97+98)]]-EG25</f>
        <v>0</v>
      </c>
    </row>
    <row r="26" spans="1:138" x14ac:dyDescent="0.25">
      <c r="A26" t="s">
        <v>145</v>
      </c>
      <c r="B26" t="s">
        <v>155</v>
      </c>
      <c r="C26" t="s">
        <v>170</v>
      </c>
      <c r="D26" t="s">
        <v>170</v>
      </c>
      <c r="E26">
        <v>0</v>
      </c>
      <c r="F26">
        <v>0</v>
      </c>
      <c r="J26">
        <v>11</v>
      </c>
      <c r="K26">
        <v>14</v>
      </c>
      <c r="L26">
        <v>25</v>
      </c>
      <c r="M26">
        <v>11</v>
      </c>
      <c r="N26">
        <v>0</v>
      </c>
      <c r="O26">
        <v>11</v>
      </c>
      <c r="P26">
        <v>0</v>
      </c>
      <c r="Q26">
        <v>11</v>
      </c>
      <c r="R26">
        <v>0</v>
      </c>
      <c r="S26">
        <v>11</v>
      </c>
      <c r="T26">
        <v>4</v>
      </c>
      <c r="U26">
        <v>0</v>
      </c>
      <c r="V26">
        <v>4</v>
      </c>
      <c r="W26">
        <v>100</v>
      </c>
      <c r="X26">
        <v>116.5</v>
      </c>
      <c r="Y26">
        <v>216.5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2243.5</v>
      </c>
      <c r="AF26">
        <v>0</v>
      </c>
      <c r="AG26">
        <v>2243.5</v>
      </c>
      <c r="AH26">
        <v>0</v>
      </c>
      <c r="AI26">
        <v>2243.5</v>
      </c>
      <c r="AJ26">
        <v>0</v>
      </c>
      <c r="AK26">
        <v>554427.93999999994</v>
      </c>
      <c r="AL26">
        <v>88187.34</v>
      </c>
      <c r="AM26">
        <v>0</v>
      </c>
      <c r="AN26">
        <v>15806.57</v>
      </c>
      <c r="AO26">
        <v>0</v>
      </c>
      <c r="AP26">
        <v>658421.85</v>
      </c>
      <c r="AQ26" s="9">
        <v>658421.85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31506.03</v>
      </c>
      <c r="AX26">
        <v>0</v>
      </c>
      <c r="AY26">
        <v>3682.47</v>
      </c>
      <c r="AZ26">
        <v>0</v>
      </c>
      <c r="BA26">
        <v>736.99</v>
      </c>
      <c r="BB26">
        <v>807.66</v>
      </c>
      <c r="BC26">
        <v>36733.15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35188.5</v>
      </c>
      <c r="BQ26">
        <v>736.99</v>
      </c>
      <c r="BR26" s="9">
        <v>35925.49</v>
      </c>
      <c r="BS26">
        <v>807.66</v>
      </c>
      <c r="BT26">
        <v>16639.28</v>
      </c>
      <c r="BU26">
        <v>127.45</v>
      </c>
      <c r="BV26">
        <v>0</v>
      </c>
      <c r="BW26">
        <v>439.5</v>
      </c>
      <c r="BX26">
        <v>335.77</v>
      </c>
      <c r="BY26">
        <v>17542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 s="9">
        <v>17542</v>
      </c>
      <c r="CQ26">
        <v>0</v>
      </c>
      <c r="CR26">
        <v>569294.68999999994</v>
      </c>
      <c r="CS26">
        <v>91742.36</v>
      </c>
      <c r="CT26">
        <v>0</v>
      </c>
      <c r="CU26">
        <v>16104.06</v>
      </c>
      <c r="CV26">
        <v>471.89</v>
      </c>
      <c r="CW26" s="9">
        <v>677613</v>
      </c>
      <c r="CX26">
        <v>0</v>
      </c>
      <c r="CY26">
        <v>44</v>
      </c>
      <c r="CZ26">
        <v>100</v>
      </c>
      <c r="DA26">
        <v>0</v>
      </c>
      <c r="DB26">
        <v>100</v>
      </c>
      <c r="DC26">
        <v>0</v>
      </c>
      <c r="DD26">
        <v>25.7066394994782</v>
      </c>
      <c r="DE26">
        <v>25.7066394994782</v>
      </c>
      <c r="DF26">
        <v>66103728.599433601</v>
      </c>
      <c r="DG26">
        <v>3518850</v>
      </c>
      <c r="DH26">
        <v>781.903276131045</v>
      </c>
      <c r="DI26">
        <v>0</v>
      </c>
      <c r="DJ26">
        <v>0.49030532649877401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EG26">
        <f>Table13[[#This Row],[TOTAL OB SUM (37+38+39+40+41)]]+Table13[[#This Row],[TOTAL DEM]]-Table13[[#This Row],[NET COLLECTION (COLLECTION + CREDITS +SUSPENSE TO RR TRANSFER – PAYMENT CANCELLATIONS) (75+80-91)]]</f>
        <v>676805.34</v>
      </c>
      <c r="EH26">
        <f>Table13[[#This Row],[TOTAL CB SUM (94+95+96+97+98)]]-EG26</f>
        <v>807.6600000000326</v>
      </c>
    </row>
    <row r="27" spans="1:138" x14ac:dyDescent="0.25">
      <c r="A27" t="s">
        <v>145</v>
      </c>
      <c r="B27" t="s">
        <v>155</v>
      </c>
      <c r="C27" t="s">
        <v>171</v>
      </c>
      <c r="D27" t="s">
        <v>172</v>
      </c>
      <c r="E27">
        <v>0</v>
      </c>
      <c r="F27">
        <v>0</v>
      </c>
      <c r="J27">
        <v>407</v>
      </c>
      <c r="K27">
        <v>241</v>
      </c>
      <c r="L27">
        <v>648</v>
      </c>
      <c r="M27">
        <v>407</v>
      </c>
      <c r="N27">
        <v>0</v>
      </c>
      <c r="O27">
        <v>407</v>
      </c>
      <c r="P27">
        <v>0</v>
      </c>
      <c r="Q27">
        <v>407</v>
      </c>
      <c r="R27">
        <v>0</v>
      </c>
      <c r="S27">
        <v>407</v>
      </c>
      <c r="T27">
        <v>22.12</v>
      </c>
      <c r="U27">
        <v>0</v>
      </c>
      <c r="V27">
        <v>22.12</v>
      </c>
      <c r="W27">
        <v>4788.07</v>
      </c>
      <c r="X27">
        <v>2446.23</v>
      </c>
      <c r="Y27">
        <v>7234.3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228166.55</v>
      </c>
      <c r="AF27">
        <v>0</v>
      </c>
      <c r="AG27">
        <v>228166.55</v>
      </c>
      <c r="AH27">
        <v>0</v>
      </c>
      <c r="AI27">
        <v>228166.55</v>
      </c>
      <c r="AJ27">
        <v>0</v>
      </c>
      <c r="AK27">
        <v>38311.370000000003</v>
      </c>
      <c r="AL27">
        <v>4172.79</v>
      </c>
      <c r="AM27">
        <v>0</v>
      </c>
      <c r="AN27">
        <v>23853.85</v>
      </c>
      <c r="AO27">
        <v>0</v>
      </c>
      <c r="AP27">
        <v>66338.009999999995</v>
      </c>
      <c r="AQ27" s="9">
        <v>66338.009999999995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1833125.6089999999</v>
      </c>
      <c r="AX27">
        <v>61738.78</v>
      </c>
      <c r="AY27">
        <v>6081.98</v>
      </c>
      <c r="AZ27">
        <v>0</v>
      </c>
      <c r="BA27">
        <v>92408.281000000003</v>
      </c>
      <c r="BB27">
        <v>82065.509999999995</v>
      </c>
      <c r="BC27">
        <v>2075420.16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1900946.3689999999</v>
      </c>
      <c r="BQ27">
        <v>92408.281000000003</v>
      </c>
      <c r="BR27" s="9">
        <v>1993354.65</v>
      </c>
      <c r="BS27">
        <v>82065.509999999995</v>
      </c>
      <c r="BT27">
        <v>1805254.959</v>
      </c>
      <c r="BU27">
        <v>5104.6400000000003</v>
      </c>
      <c r="BV27">
        <v>0</v>
      </c>
      <c r="BW27">
        <v>91466.531000000003</v>
      </c>
      <c r="BX27">
        <v>75967.87</v>
      </c>
      <c r="BY27">
        <v>1977794</v>
      </c>
      <c r="BZ27">
        <v>31305.17</v>
      </c>
      <c r="CA27">
        <v>0</v>
      </c>
      <c r="CB27">
        <v>0</v>
      </c>
      <c r="CC27">
        <v>0</v>
      </c>
      <c r="CD27">
        <v>31305.17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 s="9">
        <v>2009099.17</v>
      </c>
      <c r="CQ27">
        <v>0</v>
      </c>
      <c r="CR27">
        <v>96615.63</v>
      </c>
      <c r="CS27">
        <v>5150.13</v>
      </c>
      <c r="CT27">
        <v>0</v>
      </c>
      <c r="CU27">
        <v>24795.599999999999</v>
      </c>
      <c r="CV27">
        <v>6097.64</v>
      </c>
      <c r="CW27" s="9">
        <v>132659</v>
      </c>
      <c r="CX27">
        <v>0</v>
      </c>
      <c r="CY27">
        <v>62.808641975308603</v>
      </c>
      <c r="CZ27">
        <v>100</v>
      </c>
      <c r="DA27">
        <v>0</v>
      </c>
      <c r="DB27">
        <v>100</v>
      </c>
      <c r="DC27">
        <v>0</v>
      </c>
      <c r="DD27">
        <v>50.6017868765041</v>
      </c>
      <c r="DE27">
        <v>50.6017868765041</v>
      </c>
      <c r="DF27">
        <v>10176576.6343945</v>
      </c>
      <c r="DG27">
        <v>190094636.90000001</v>
      </c>
      <c r="DH27">
        <v>866.82031174157601</v>
      </c>
      <c r="DI27">
        <v>0</v>
      </c>
      <c r="DJ27">
        <v>0.17837846958723799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EG27">
        <f>Table13[[#This Row],[TOTAL OB SUM (37+38+39+40+41)]]+Table13[[#This Row],[TOTAL DEM]]-Table13[[#This Row],[NET COLLECTION (COLLECTION + CREDITS +SUSPENSE TO RR TRANSFER – PAYMENT CANCELLATIONS) (75+80-91)]]</f>
        <v>50593.489999999991</v>
      </c>
      <c r="EH27">
        <f>Table13[[#This Row],[TOTAL CB SUM (94+95+96+97+98)]]-EG27</f>
        <v>82065.510000000009</v>
      </c>
    </row>
    <row r="28" spans="1:138" x14ac:dyDescent="0.25">
      <c r="A28" t="s">
        <v>145</v>
      </c>
      <c r="B28" t="s">
        <v>155</v>
      </c>
      <c r="C28" t="s">
        <v>171</v>
      </c>
      <c r="D28" t="s">
        <v>173</v>
      </c>
      <c r="E28">
        <v>0</v>
      </c>
      <c r="F28">
        <v>0</v>
      </c>
      <c r="J28">
        <v>3</v>
      </c>
      <c r="K28">
        <v>0</v>
      </c>
      <c r="L28">
        <v>3</v>
      </c>
      <c r="M28">
        <v>3</v>
      </c>
      <c r="N28">
        <v>0</v>
      </c>
      <c r="O28">
        <v>3</v>
      </c>
      <c r="P28">
        <v>0</v>
      </c>
      <c r="Q28">
        <v>3</v>
      </c>
      <c r="R28">
        <v>0</v>
      </c>
      <c r="S28">
        <v>3</v>
      </c>
      <c r="T28">
        <v>45</v>
      </c>
      <c r="U28">
        <v>0</v>
      </c>
      <c r="V28">
        <v>45</v>
      </c>
      <c r="W28">
        <v>66</v>
      </c>
      <c r="X28">
        <v>0</v>
      </c>
      <c r="Y28">
        <v>66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45829.95</v>
      </c>
      <c r="AF28">
        <v>0</v>
      </c>
      <c r="AG28">
        <v>45829.95</v>
      </c>
      <c r="AH28">
        <v>0</v>
      </c>
      <c r="AI28">
        <v>45829.95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 s="9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266258.96999999997</v>
      </c>
      <c r="AX28">
        <v>0</v>
      </c>
      <c r="AY28">
        <v>23.11</v>
      </c>
      <c r="AZ28">
        <v>0</v>
      </c>
      <c r="BA28">
        <v>18561.14</v>
      </c>
      <c r="BB28">
        <v>16498.78</v>
      </c>
      <c r="BC28">
        <v>301342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266282.08</v>
      </c>
      <c r="BQ28">
        <v>18561.14</v>
      </c>
      <c r="BR28" s="9">
        <v>284843.22000000003</v>
      </c>
      <c r="BS28">
        <v>16498.78</v>
      </c>
      <c r="BT28">
        <v>266315.96999999997</v>
      </c>
      <c r="BU28">
        <v>23.11</v>
      </c>
      <c r="BV28">
        <v>0</v>
      </c>
      <c r="BW28">
        <v>18561.14</v>
      </c>
      <c r="BX28">
        <v>16498.78</v>
      </c>
      <c r="BY28">
        <v>301399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 s="9">
        <v>301399</v>
      </c>
      <c r="CQ28">
        <v>0</v>
      </c>
      <c r="CR28">
        <v>-57</v>
      </c>
      <c r="CS28">
        <v>0</v>
      </c>
      <c r="CT28">
        <v>0</v>
      </c>
      <c r="CU28">
        <v>0</v>
      </c>
      <c r="CV28">
        <v>0</v>
      </c>
      <c r="CW28" s="9">
        <v>-57</v>
      </c>
      <c r="CX28">
        <v>0</v>
      </c>
      <c r="CY28">
        <v>100</v>
      </c>
      <c r="CZ28">
        <v>100</v>
      </c>
      <c r="DA28">
        <v>0</v>
      </c>
      <c r="DB28">
        <v>100</v>
      </c>
      <c r="DC28">
        <v>0</v>
      </c>
      <c r="DD28">
        <v>53.100508267278002</v>
      </c>
      <c r="DE28">
        <v>53.100508267278002</v>
      </c>
      <c r="DF28">
        <v>-5700</v>
      </c>
      <c r="DG28">
        <v>26628208</v>
      </c>
      <c r="DH28">
        <v>657.64636444072096</v>
      </c>
      <c r="DI28">
        <v>0</v>
      </c>
      <c r="DJ28">
        <v>6.5459377546778904E-3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EG28">
        <f>Table13[[#This Row],[TOTAL OB SUM (37+38+39+40+41)]]+Table13[[#This Row],[TOTAL DEM]]-Table13[[#This Row],[NET COLLECTION (COLLECTION + CREDITS +SUSPENSE TO RR TRANSFER – PAYMENT CANCELLATIONS) (75+80-91)]]</f>
        <v>-16555.77999999997</v>
      </c>
      <c r="EH28">
        <f>Table13[[#This Row],[TOTAL CB SUM (94+95+96+97+98)]]-EG28</f>
        <v>16498.77999999997</v>
      </c>
    </row>
    <row r="29" spans="1:138" x14ac:dyDescent="0.25">
      <c r="A29" t="s">
        <v>145</v>
      </c>
      <c r="B29" t="s">
        <v>155</v>
      </c>
      <c r="C29" t="s">
        <v>174</v>
      </c>
      <c r="D29" t="s">
        <v>175</v>
      </c>
      <c r="E29">
        <v>0</v>
      </c>
      <c r="F29">
        <v>0</v>
      </c>
      <c r="J29">
        <v>439</v>
      </c>
      <c r="K29">
        <v>193</v>
      </c>
      <c r="L29">
        <v>632</v>
      </c>
      <c r="M29">
        <v>439</v>
      </c>
      <c r="N29">
        <v>0</v>
      </c>
      <c r="O29">
        <v>439</v>
      </c>
      <c r="P29">
        <v>1</v>
      </c>
      <c r="Q29">
        <v>439</v>
      </c>
      <c r="R29">
        <v>0</v>
      </c>
      <c r="S29">
        <v>439</v>
      </c>
      <c r="T29">
        <v>28</v>
      </c>
      <c r="U29">
        <v>0</v>
      </c>
      <c r="V29">
        <v>28</v>
      </c>
      <c r="W29">
        <v>6196.74</v>
      </c>
      <c r="X29">
        <v>2245.71</v>
      </c>
      <c r="Y29">
        <v>8442.4500000000007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806427.6</v>
      </c>
      <c r="AF29">
        <v>0</v>
      </c>
      <c r="AG29">
        <v>806427.6</v>
      </c>
      <c r="AH29">
        <v>0</v>
      </c>
      <c r="AI29">
        <v>806427.6</v>
      </c>
      <c r="AJ29">
        <v>0</v>
      </c>
      <c r="AK29">
        <v>114335809.91</v>
      </c>
      <c r="AL29">
        <v>133678409.78</v>
      </c>
      <c r="AM29">
        <v>0</v>
      </c>
      <c r="AN29">
        <v>5216105.3099999996</v>
      </c>
      <c r="AO29">
        <v>0</v>
      </c>
      <c r="AP29">
        <v>253230325</v>
      </c>
      <c r="AQ29" s="9">
        <v>253230325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7312104.8099999996</v>
      </c>
      <c r="AX29">
        <v>134626.37</v>
      </c>
      <c r="AY29">
        <v>1257782.74</v>
      </c>
      <c r="AZ29">
        <v>0</v>
      </c>
      <c r="BA29">
        <v>399181.99</v>
      </c>
      <c r="BB29">
        <v>290298.09000000003</v>
      </c>
      <c r="BC29">
        <v>9393994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8704513.9199999999</v>
      </c>
      <c r="BQ29">
        <v>399181.99</v>
      </c>
      <c r="BR29" s="9">
        <v>9103695.9100000001</v>
      </c>
      <c r="BS29">
        <v>290298.09000000003</v>
      </c>
      <c r="BT29">
        <v>897532.29</v>
      </c>
      <c r="BU29">
        <v>71555.320000000007</v>
      </c>
      <c r="BV29">
        <v>0</v>
      </c>
      <c r="BW29">
        <v>195524.07</v>
      </c>
      <c r="BX29">
        <v>8977.32</v>
      </c>
      <c r="BY29">
        <v>1173589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 s="9">
        <v>1173589</v>
      </c>
      <c r="CQ29">
        <v>0</v>
      </c>
      <c r="CR29">
        <v>120885008.8</v>
      </c>
      <c r="CS29">
        <v>134864637.19999999</v>
      </c>
      <c r="CT29">
        <v>0</v>
      </c>
      <c r="CU29">
        <v>5419763.2300000004</v>
      </c>
      <c r="CV29">
        <v>281320.77</v>
      </c>
      <c r="CW29" s="9">
        <v>261450730</v>
      </c>
      <c r="CX29">
        <v>0</v>
      </c>
      <c r="CY29">
        <v>69.462025316455694</v>
      </c>
      <c r="CZ29">
        <v>100</v>
      </c>
      <c r="DA29">
        <v>0.22779043280182201</v>
      </c>
      <c r="DB29">
        <v>100</v>
      </c>
      <c r="DC29">
        <v>0</v>
      </c>
      <c r="DD29">
        <v>7.0249135561050799</v>
      </c>
      <c r="DE29">
        <v>7.0249135561050799</v>
      </c>
      <c r="DF29">
        <v>25574964632.441799</v>
      </c>
      <c r="DG29">
        <v>870451392</v>
      </c>
      <c r="DH29">
        <v>145.5293692825</v>
      </c>
      <c r="DI29">
        <v>0</v>
      </c>
      <c r="DJ29">
        <v>5.4437620934601E-2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EG29">
        <f>Table13[[#This Row],[TOTAL OB SUM (37+38+39+40+41)]]+Table13[[#This Row],[TOTAL DEM]]-Table13[[#This Row],[NET COLLECTION (COLLECTION + CREDITS +SUSPENSE TO RR TRANSFER – PAYMENT CANCELLATIONS) (75+80-91)]]</f>
        <v>261160431.91</v>
      </c>
      <c r="EH29">
        <f>Table13[[#This Row],[TOTAL CB SUM (94+95+96+97+98)]]-EG29</f>
        <v>290298.09000000358</v>
      </c>
    </row>
    <row r="30" spans="1:138" x14ac:dyDescent="0.25">
      <c r="A30" t="s">
        <v>145</v>
      </c>
      <c r="B30" t="s">
        <v>155</v>
      </c>
      <c r="C30" t="s">
        <v>176</v>
      </c>
      <c r="D30" t="s">
        <v>177</v>
      </c>
      <c r="E30">
        <v>0</v>
      </c>
      <c r="F30">
        <v>0</v>
      </c>
      <c r="J30">
        <v>396</v>
      </c>
      <c r="K30">
        <v>89</v>
      </c>
      <c r="L30">
        <v>485</v>
      </c>
      <c r="M30">
        <v>396</v>
      </c>
      <c r="N30">
        <v>0</v>
      </c>
      <c r="O30">
        <v>396</v>
      </c>
      <c r="P30">
        <v>0</v>
      </c>
      <c r="Q30">
        <v>395</v>
      </c>
      <c r="R30">
        <v>1</v>
      </c>
      <c r="S30">
        <v>396</v>
      </c>
      <c r="T30">
        <v>883.48</v>
      </c>
      <c r="U30">
        <v>176.19</v>
      </c>
      <c r="V30">
        <v>1059.67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74994.600000000006</v>
      </c>
      <c r="AF30">
        <v>0</v>
      </c>
      <c r="AG30">
        <v>74994.600000000006</v>
      </c>
      <c r="AH30">
        <v>77</v>
      </c>
      <c r="AI30">
        <v>74917.600000000006</v>
      </c>
      <c r="AJ30">
        <v>0</v>
      </c>
      <c r="AK30">
        <v>12966942.720000001</v>
      </c>
      <c r="AL30">
        <v>681613.19</v>
      </c>
      <c r="AM30">
        <v>0</v>
      </c>
      <c r="AN30">
        <v>356866.09</v>
      </c>
      <c r="AO30">
        <v>0</v>
      </c>
      <c r="AP30">
        <v>14005422</v>
      </c>
      <c r="AQ30" s="9">
        <v>14005422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918037.78</v>
      </c>
      <c r="AX30">
        <v>7573.28</v>
      </c>
      <c r="AY30">
        <v>93546.2</v>
      </c>
      <c r="AZ30">
        <v>0</v>
      </c>
      <c r="BA30">
        <v>47246.6</v>
      </c>
      <c r="BB30">
        <v>26990.14</v>
      </c>
      <c r="BC30">
        <v>1093394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967.07</v>
      </c>
      <c r="BJ30">
        <v>8.8000000000000007</v>
      </c>
      <c r="BK30">
        <v>26.9</v>
      </c>
      <c r="BL30">
        <v>0</v>
      </c>
      <c r="BM30">
        <v>48.51</v>
      </c>
      <c r="BN30">
        <v>27.72</v>
      </c>
      <c r="BO30">
        <v>1079</v>
      </c>
      <c r="BP30">
        <v>1018154.49</v>
      </c>
      <c r="BQ30">
        <v>47198.09</v>
      </c>
      <c r="BR30" s="9">
        <v>1065352.58</v>
      </c>
      <c r="BS30">
        <v>26962.42</v>
      </c>
      <c r="BT30">
        <v>483040.18</v>
      </c>
      <c r="BU30">
        <v>7134.54</v>
      </c>
      <c r="BV30">
        <v>0</v>
      </c>
      <c r="BW30">
        <v>33876.400000000001</v>
      </c>
      <c r="BX30">
        <v>7616.88</v>
      </c>
      <c r="BY30">
        <v>531668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 s="9">
        <v>531668</v>
      </c>
      <c r="CQ30">
        <v>0</v>
      </c>
      <c r="CR30">
        <v>13408537.73</v>
      </c>
      <c r="CS30">
        <v>767997.95</v>
      </c>
      <c r="CT30">
        <v>0</v>
      </c>
      <c r="CU30">
        <v>370187.78</v>
      </c>
      <c r="CV30">
        <v>19345.54</v>
      </c>
      <c r="CW30" s="9">
        <v>14566069</v>
      </c>
      <c r="CX30">
        <v>0</v>
      </c>
      <c r="CY30">
        <v>81.649484536082497</v>
      </c>
      <c r="CZ30">
        <v>99.747474747474797</v>
      </c>
      <c r="DA30">
        <v>0</v>
      </c>
      <c r="DB30">
        <v>100</v>
      </c>
      <c r="DC30">
        <v>0</v>
      </c>
      <c r="DD30">
        <v>26.4323157904963</v>
      </c>
      <c r="DE30">
        <v>26.4323157904963</v>
      </c>
      <c r="DF30">
        <v>1417653586.4041901</v>
      </c>
      <c r="DG30">
        <v>101815449</v>
      </c>
      <c r="DH30">
        <v>708.94171046982001</v>
      </c>
      <c r="DI30">
        <v>0</v>
      </c>
      <c r="DJ30">
        <v>0.52803801873734901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EG30">
        <f>Table13[[#This Row],[TOTAL OB SUM (37+38+39+40+41)]]+Table13[[#This Row],[TOTAL DEM]]-Table13[[#This Row],[NET COLLECTION (COLLECTION + CREDITS +SUSPENSE TO RR TRANSFER – PAYMENT CANCELLATIONS) (75+80-91)]]</f>
        <v>14539106.58</v>
      </c>
      <c r="EH30">
        <f>Table13[[#This Row],[TOTAL CB SUM (94+95+96+97+98)]]-EG30</f>
        <v>26962.419999999925</v>
      </c>
    </row>
    <row r="31" spans="1:138" x14ac:dyDescent="0.25">
      <c r="A31" t="s">
        <v>145</v>
      </c>
      <c r="B31" t="s">
        <v>155</v>
      </c>
      <c r="C31" t="s">
        <v>178</v>
      </c>
      <c r="D31" t="s">
        <v>179</v>
      </c>
      <c r="E31">
        <v>0</v>
      </c>
      <c r="F31">
        <v>0</v>
      </c>
      <c r="J31">
        <v>5</v>
      </c>
      <c r="K31">
        <v>0</v>
      </c>
      <c r="L31">
        <v>5</v>
      </c>
      <c r="M31">
        <v>5</v>
      </c>
      <c r="N31">
        <v>0</v>
      </c>
      <c r="O31">
        <v>5</v>
      </c>
      <c r="P31">
        <v>0</v>
      </c>
      <c r="Q31">
        <v>5</v>
      </c>
      <c r="R31">
        <v>0</v>
      </c>
      <c r="S31">
        <v>5</v>
      </c>
      <c r="T31">
        <v>323.5</v>
      </c>
      <c r="U31">
        <v>0</v>
      </c>
      <c r="V31">
        <v>323.5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4228.8</v>
      </c>
      <c r="AF31">
        <v>0</v>
      </c>
      <c r="AG31">
        <v>4228.8</v>
      </c>
      <c r="AH31">
        <v>0</v>
      </c>
      <c r="AI31">
        <v>4228.8</v>
      </c>
      <c r="AJ31">
        <v>0</v>
      </c>
      <c r="AK31">
        <v>58629.18</v>
      </c>
      <c r="AL31">
        <v>1182.55</v>
      </c>
      <c r="AM31">
        <v>0</v>
      </c>
      <c r="AN31">
        <v>475.27</v>
      </c>
      <c r="AO31">
        <v>0</v>
      </c>
      <c r="AP31">
        <v>60287</v>
      </c>
      <c r="AQ31" s="9">
        <v>60287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43599.79</v>
      </c>
      <c r="AX31">
        <v>0</v>
      </c>
      <c r="AY31">
        <v>521.48</v>
      </c>
      <c r="AZ31">
        <v>0</v>
      </c>
      <c r="BA31">
        <v>1712.67</v>
      </c>
      <c r="BB31">
        <v>1520.06</v>
      </c>
      <c r="BC31">
        <v>47354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44121.27</v>
      </c>
      <c r="BQ31">
        <v>1712.67</v>
      </c>
      <c r="BR31" s="9">
        <v>45833.939999999995</v>
      </c>
      <c r="BS31">
        <v>1520.06</v>
      </c>
      <c r="BT31">
        <v>31281.78</v>
      </c>
      <c r="BU31">
        <v>0</v>
      </c>
      <c r="BV31">
        <v>0</v>
      </c>
      <c r="BW31">
        <v>1340.06</v>
      </c>
      <c r="BX31">
        <v>1191.1600000000001</v>
      </c>
      <c r="BY31">
        <v>33813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 s="9">
        <v>33813</v>
      </c>
      <c r="CQ31">
        <v>0</v>
      </c>
      <c r="CR31">
        <v>70947.19</v>
      </c>
      <c r="CS31">
        <v>1704.03</v>
      </c>
      <c r="CT31">
        <v>0</v>
      </c>
      <c r="CU31">
        <v>847.88</v>
      </c>
      <c r="CV31">
        <v>328.9</v>
      </c>
      <c r="CW31" s="9">
        <v>73828</v>
      </c>
      <c r="CX31">
        <v>0</v>
      </c>
      <c r="CY31">
        <v>100</v>
      </c>
      <c r="CZ31">
        <v>100</v>
      </c>
      <c r="DA31">
        <v>0</v>
      </c>
      <c r="DB31">
        <v>100</v>
      </c>
      <c r="DC31">
        <v>0</v>
      </c>
      <c r="DD31">
        <v>37.176020922272698</v>
      </c>
      <c r="DE31">
        <v>37.176020922272698</v>
      </c>
      <c r="DF31">
        <v>7265122.9322096398</v>
      </c>
      <c r="DG31">
        <v>4412127</v>
      </c>
      <c r="DH31">
        <v>799.58853575482397</v>
      </c>
      <c r="DI31">
        <v>0</v>
      </c>
      <c r="DJ31">
        <v>0.11823685206205101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EG31">
        <f>Table13[[#This Row],[TOTAL OB SUM (37+38+39+40+41)]]+Table13[[#This Row],[TOTAL DEM]]-Table13[[#This Row],[NET COLLECTION (COLLECTION + CREDITS +SUSPENSE TO RR TRANSFER – PAYMENT CANCELLATIONS) (75+80-91)]]</f>
        <v>72307.94</v>
      </c>
      <c r="EH31">
        <f>Table13[[#This Row],[TOTAL CB SUM (94+95+96+97+98)]]-EG31</f>
        <v>1520.0599999999977</v>
      </c>
    </row>
    <row r="32" spans="1:138" x14ac:dyDescent="0.25">
      <c r="A32" t="s">
        <v>145</v>
      </c>
      <c r="B32" t="s">
        <v>155</v>
      </c>
      <c r="C32" t="s">
        <v>180</v>
      </c>
      <c r="D32" t="s">
        <v>180</v>
      </c>
      <c r="E32">
        <v>0</v>
      </c>
      <c r="F32">
        <v>0</v>
      </c>
      <c r="J32">
        <v>534</v>
      </c>
      <c r="K32">
        <v>1250</v>
      </c>
      <c r="L32">
        <v>1784</v>
      </c>
      <c r="M32">
        <v>534</v>
      </c>
      <c r="N32">
        <v>0</v>
      </c>
      <c r="O32">
        <v>534</v>
      </c>
      <c r="P32">
        <v>0</v>
      </c>
      <c r="Q32">
        <v>534</v>
      </c>
      <c r="R32">
        <v>0</v>
      </c>
      <c r="S32">
        <v>534</v>
      </c>
      <c r="T32">
        <v>1121</v>
      </c>
      <c r="U32">
        <v>3902.97</v>
      </c>
      <c r="V32">
        <v>5023.97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76102.8</v>
      </c>
      <c r="AF32">
        <v>0</v>
      </c>
      <c r="AG32">
        <v>76102.8</v>
      </c>
      <c r="AH32">
        <v>1030</v>
      </c>
      <c r="AI32">
        <v>75072.800000000003</v>
      </c>
      <c r="AJ32">
        <v>0</v>
      </c>
      <c r="AK32">
        <v>-2461938.17</v>
      </c>
      <c r="AL32">
        <v>-22846.57</v>
      </c>
      <c r="AM32">
        <v>0</v>
      </c>
      <c r="AN32">
        <v>-15059.26</v>
      </c>
      <c r="AO32">
        <v>0</v>
      </c>
      <c r="AP32">
        <v>-2499844</v>
      </c>
      <c r="AQ32" s="9">
        <v>-2499844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1140570.6499999999</v>
      </c>
      <c r="AX32">
        <v>0</v>
      </c>
      <c r="AY32">
        <v>4644.18</v>
      </c>
      <c r="AZ32">
        <v>0</v>
      </c>
      <c r="BA32">
        <v>71515.7</v>
      </c>
      <c r="BB32">
        <v>27190.47</v>
      </c>
      <c r="BC32">
        <v>1243921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15357.74</v>
      </c>
      <c r="BJ32">
        <v>0</v>
      </c>
      <c r="BK32">
        <v>0</v>
      </c>
      <c r="BL32">
        <v>0</v>
      </c>
      <c r="BM32">
        <v>1000.98</v>
      </c>
      <c r="BN32">
        <v>260.27999999999997</v>
      </c>
      <c r="BO32">
        <v>16619</v>
      </c>
      <c r="BP32">
        <v>1129857.0900000001</v>
      </c>
      <c r="BQ32">
        <v>70514.720000000001</v>
      </c>
      <c r="BR32" s="9">
        <v>1200371.81</v>
      </c>
      <c r="BS32">
        <v>26930.19</v>
      </c>
      <c r="BT32">
        <v>1486272.37</v>
      </c>
      <c r="BU32">
        <v>7215.09</v>
      </c>
      <c r="BV32">
        <v>0</v>
      </c>
      <c r="BW32">
        <v>93585.45</v>
      </c>
      <c r="BX32">
        <v>28722.09</v>
      </c>
      <c r="BY32">
        <v>1615795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 s="9">
        <v>1615795</v>
      </c>
      <c r="CQ32">
        <v>0</v>
      </c>
      <c r="CR32">
        <v>-2822997.63</v>
      </c>
      <c r="CS32">
        <v>-25417.48</v>
      </c>
      <c r="CT32">
        <v>0</v>
      </c>
      <c r="CU32">
        <v>-38129.99</v>
      </c>
      <c r="CV32">
        <v>-1791.9</v>
      </c>
      <c r="CW32" s="9">
        <v>-2888337</v>
      </c>
      <c r="CX32">
        <v>0</v>
      </c>
      <c r="CY32">
        <v>29.932735426009</v>
      </c>
      <c r="CZ32">
        <v>100</v>
      </c>
      <c r="DA32">
        <v>0</v>
      </c>
      <c r="DB32">
        <v>100</v>
      </c>
      <c r="DC32">
        <v>0</v>
      </c>
      <c r="DD32">
        <v>67.762661278348403</v>
      </c>
      <c r="DE32">
        <v>67.762661278348403</v>
      </c>
      <c r="DF32">
        <v>-284841512.59908301</v>
      </c>
      <c r="DG32">
        <v>112985709</v>
      </c>
      <c r="DH32">
        <v>2123.1741801878502</v>
      </c>
      <c r="DI32">
        <v>0</v>
      </c>
      <c r="DJ32">
        <v>0.70168246109210197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EG32">
        <f>Table13[[#This Row],[TOTAL OB SUM (37+38+39+40+41)]]+Table13[[#This Row],[TOTAL DEM]]-Table13[[#This Row],[NET COLLECTION (COLLECTION + CREDITS +SUSPENSE TO RR TRANSFER – PAYMENT CANCELLATIONS) (75+80-91)]]</f>
        <v>-2915267.19</v>
      </c>
      <c r="EH32">
        <f>Table13[[#This Row],[TOTAL CB SUM (94+95+96+97+98)]]-EG32</f>
        <v>26930.189999999944</v>
      </c>
    </row>
    <row r="33" spans="1:138" x14ac:dyDescent="0.25">
      <c r="A33" s="6" t="s">
        <v>181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32837</v>
      </c>
      <c r="K33" s="6">
        <v>11352</v>
      </c>
      <c r="L33" s="6">
        <v>44189</v>
      </c>
      <c r="M33" s="6">
        <v>24466</v>
      </c>
      <c r="N33" s="6">
        <v>8371</v>
      </c>
      <c r="O33" s="6">
        <v>32837</v>
      </c>
      <c r="P33" s="6">
        <v>8376</v>
      </c>
      <c r="Q33" s="6">
        <v>32784</v>
      </c>
      <c r="R33" s="6">
        <v>53</v>
      </c>
      <c r="S33" s="6">
        <v>32837</v>
      </c>
      <c r="T33" s="6">
        <v>17897.5</v>
      </c>
      <c r="U33" s="6">
        <v>6804.63</v>
      </c>
      <c r="V33" s="6">
        <v>24702.13</v>
      </c>
      <c r="W33" s="6">
        <v>70886.69</v>
      </c>
      <c r="X33" s="6">
        <v>18900.37</v>
      </c>
      <c r="Y33" s="6">
        <v>89787.06</v>
      </c>
      <c r="Z33" s="6">
        <v>41276</v>
      </c>
      <c r="AA33" s="6">
        <v>11543</v>
      </c>
      <c r="AB33" s="6">
        <v>52819</v>
      </c>
      <c r="AC33" s="6">
        <v>0</v>
      </c>
      <c r="AD33" s="6">
        <v>6825473.432</v>
      </c>
      <c r="AE33" s="6">
        <v>7639808.2699999996</v>
      </c>
      <c r="AF33" s="6">
        <v>617</v>
      </c>
      <c r="AG33" s="6">
        <v>14465898.702</v>
      </c>
      <c r="AH33" s="6">
        <v>3927</v>
      </c>
      <c r="AI33" s="6">
        <v>14461971.702</v>
      </c>
      <c r="AJ33" s="6">
        <v>0</v>
      </c>
      <c r="AK33" s="6">
        <v>145982249.98199999</v>
      </c>
      <c r="AL33" s="6">
        <v>136673762.72</v>
      </c>
      <c r="AM33" s="6">
        <v>0</v>
      </c>
      <c r="AN33" s="6">
        <v>5970313.1040000003</v>
      </c>
      <c r="AO33" s="6">
        <v>0</v>
      </c>
      <c r="AP33" s="6">
        <f>SUM(AP10:AP32)</f>
        <v>288626325.80599999</v>
      </c>
      <c r="AQ33" s="11">
        <v>288626325.80599999</v>
      </c>
      <c r="AR33" s="6">
        <v>58707642.821000002</v>
      </c>
      <c r="AS33" s="6">
        <v>44.3</v>
      </c>
      <c r="AT33" s="6">
        <v>9.51</v>
      </c>
      <c r="AU33" s="6">
        <v>2457393.0890000002</v>
      </c>
      <c r="AV33" s="6">
        <v>61165089.719999999</v>
      </c>
      <c r="AW33" s="6">
        <v>73346873.030000001</v>
      </c>
      <c r="AX33" s="6">
        <v>490436.56</v>
      </c>
      <c r="AY33" s="6">
        <v>1578406.83</v>
      </c>
      <c r="AZ33" s="6">
        <v>0</v>
      </c>
      <c r="BA33" s="6">
        <v>4127686.29</v>
      </c>
      <c r="BB33" s="6">
        <v>2676959.83</v>
      </c>
      <c r="BC33" s="6">
        <v>82220362.540000007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43602.16</v>
      </c>
      <c r="BJ33" s="6">
        <v>182.66</v>
      </c>
      <c r="BK33" s="6">
        <v>76.42</v>
      </c>
      <c r="BL33" s="6">
        <v>0</v>
      </c>
      <c r="BM33" s="6">
        <v>2605.0300000000002</v>
      </c>
      <c r="BN33" s="6">
        <v>497.88</v>
      </c>
      <c r="BO33" s="6">
        <v>46964.15</v>
      </c>
      <c r="BP33" s="6">
        <v>134079551.811</v>
      </c>
      <c r="BQ33" s="6">
        <v>4125081.26</v>
      </c>
      <c r="BR33" s="11">
        <f>SUM(BR10:BR32)</f>
        <v>138204633.07100004</v>
      </c>
      <c r="BS33" s="6">
        <v>5133855.0389999999</v>
      </c>
      <c r="BT33" s="6">
        <v>57476789.318000004</v>
      </c>
      <c r="BU33" s="6">
        <v>321251.28999999998</v>
      </c>
      <c r="BV33" s="6">
        <v>0</v>
      </c>
      <c r="BW33" s="6">
        <v>3626317.392</v>
      </c>
      <c r="BX33" s="6">
        <v>1879656</v>
      </c>
      <c r="BY33" s="6">
        <v>63304014</v>
      </c>
      <c r="BZ33" s="6">
        <v>66196839.920999996</v>
      </c>
      <c r="CA33" s="6">
        <v>0</v>
      </c>
      <c r="CB33" s="6">
        <v>390772.77</v>
      </c>
      <c r="CC33" s="6">
        <v>2726279.5789999999</v>
      </c>
      <c r="CD33" s="6">
        <v>69313892.269999996</v>
      </c>
      <c r="CE33" s="6">
        <v>0</v>
      </c>
      <c r="CF33" s="6">
        <v>0</v>
      </c>
      <c r="CG33" s="6">
        <v>0</v>
      </c>
      <c r="CH33" s="6">
        <v>0</v>
      </c>
      <c r="CI33" s="6">
        <v>1263720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11">
        <f>SUM(CP10:CP32)</f>
        <v>133881626.27</v>
      </c>
      <c r="CQ33" s="6">
        <v>0</v>
      </c>
      <c r="CR33" s="6">
        <v>153546112.634</v>
      </c>
      <c r="CS33" s="6">
        <v>137930851.34999999</v>
      </c>
      <c r="CT33" s="6">
        <v>0</v>
      </c>
      <c r="CU33" s="6">
        <v>6078304.2019999996</v>
      </c>
      <c r="CV33" s="6">
        <v>527919.46</v>
      </c>
      <c r="CW33" s="11">
        <v>298083187.64600003</v>
      </c>
      <c r="CX33" s="6">
        <v>0</v>
      </c>
      <c r="CY33" s="6">
        <v>1766.60884134668</v>
      </c>
      <c r="CZ33" s="6">
        <v>2199.1833355958202</v>
      </c>
      <c r="DA33" s="6">
        <v>100.24025849124</v>
      </c>
      <c r="DB33" s="6">
        <v>1999.85444006289</v>
      </c>
      <c r="DC33" s="6">
        <v>100</v>
      </c>
      <c r="DD33" s="6">
        <v>812.41339368149102</v>
      </c>
      <c r="DE33" s="6">
        <v>812.41339368149102</v>
      </c>
      <c r="DF33" s="6">
        <v>29147704023.5695</v>
      </c>
      <c r="DG33" s="6">
        <v>13407955181.1</v>
      </c>
      <c r="DH33" s="6">
        <v>18063.426286993501</v>
      </c>
      <c r="DI33" s="6">
        <v>0</v>
      </c>
      <c r="DJ33" s="6">
        <v>123.274547440921</v>
      </c>
      <c r="DK33" s="6">
        <v>0</v>
      </c>
      <c r="DL33" s="6">
        <v>0</v>
      </c>
      <c r="DM33" s="6">
        <v>0</v>
      </c>
      <c r="DN33" s="6">
        <v>0</v>
      </c>
      <c r="DO33" s="6">
        <v>0</v>
      </c>
      <c r="DP33" s="6">
        <v>0</v>
      </c>
      <c r="DQ33" s="6">
        <v>0</v>
      </c>
      <c r="DR33" s="6">
        <v>0</v>
      </c>
      <c r="DS33" s="6">
        <v>0</v>
      </c>
      <c r="DT33" s="6">
        <v>0</v>
      </c>
      <c r="EG33">
        <f>SUM(EG10:EG32)</f>
        <v>292949332.60699999</v>
      </c>
      <c r="EH33">
        <f>SUM(EH10:EH32)</f>
        <v>5133855.0389999952</v>
      </c>
    </row>
  </sheetData>
  <mergeCells count="24">
    <mergeCell ref="AW8:BC8"/>
    <mergeCell ref="A1:DJ1"/>
    <mergeCell ref="A2:DT2"/>
    <mergeCell ref="A3:DT3"/>
    <mergeCell ref="A8:D8"/>
    <mergeCell ref="E8:F8"/>
    <mergeCell ref="G8:I8"/>
    <mergeCell ref="J8:L8"/>
    <mergeCell ref="M8:O8"/>
    <mergeCell ref="Q8:S8"/>
    <mergeCell ref="T8:V8"/>
    <mergeCell ref="W8:Y8"/>
    <mergeCell ref="Z8:AB8"/>
    <mergeCell ref="AC8:AJ8"/>
    <mergeCell ref="AK8:AQ8"/>
    <mergeCell ref="AR8:AV8"/>
    <mergeCell ref="CR8:CW8"/>
    <mergeCell ref="CX8:DT8"/>
    <mergeCell ref="BD8:BH8"/>
    <mergeCell ref="BI8:BO8"/>
    <mergeCell ref="BT8:BY8"/>
    <mergeCell ref="BZ8:CD8"/>
    <mergeCell ref="CG8:CI8"/>
    <mergeCell ref="CJ8:CO8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2025-06-11T04:43:26Z</dcterms:created>
  <dcterms:modified xsi:type="dcterms:W3CDTF">2025-06-11T07:19:49Z</dcterms:modified>
</cp:coreProperties>
</file>