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Lawrence\1 BESCOM\2025-26\10 JAN-26\JAN-26 IDEA INFINITY\"/>
    </mc:Choice>
  </mc:AlternateContent>
  <bookViews>
    <workbookView xWindow="0" yWindow="0" windowWidth="28800" windowHeight="1230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BW39" i="2" l="1"/>
  <c r="BX37" i="2"/>
  <c r="BX39" i="2" s="1"/>
  <c r="BX40" i="2" s="1"/>
  <c r="BX32" i="2"/>
  <c r="BX31" i="2"/>
  <c r="BX38" i="2"/>
  <c r="BX36" i="2"/>
  <c r="BX35" i="2"/>
  <c r="BX34" i="2"/>
  <c r="BX33" i="2"/>
  <c r="BY38" i="2"/>
  <c r="BY36" i="2"/>
  <c r="BY35" i="2"/>
  <c r="BY33" i="2"/>
  <c r="BY32" i="2"/>
  <c r="BY34" i="2"/>
  <c r="BY31" i="2"/>
  <c r="BW28" i="2"/>
  <c r="BY37" i="2" l="1"/>
  <c r="BY39" i="2" s="1"/>
</calcChain>
</file>

<file path=xl/sharedStrings.xml><?xml version="1.0" encoding="utf-8"?>
<sst xmlns="http://schemas.openxmlformats.org/spreadsheetml/2006/main" count="657" uniqueCount="183">
  <si>
    <t>Bangalore Electricity Supply Company Limited (BESCOM)</t>
  </si>
  <si>
    <t>103 CONSOLIDATE DCB Report -RAMANAGARA URBAN-SECTION</t>
  </si>
  <si>
    <t>Report Information Based On Data as at 01-Jan-2026</t>
  </si>
  <si>
    <t xml:space="preserve">Generated By: </t>
  </si>
  <si>
    <t>GANESHA</t>
  </si>
  <si>
    <t xml:space="preserve">Generated On: </t>
  </si>
  <si>
    <t>07-02-2026 13:05:33</t>
  </si>
  <si>
    <t>40A</t>
  </si>
  <si>
    <t>44A</t>
  </si>
  <si>
    <t>50A</t>
  </si>
  <si>
    <t>54A</t>
  </si>
  <si>
    <t>60A</t>
  </si>
  <si>
    <t>63A</t>
  </si>
  <si>
    <t>67A</t>
  </si>
  <si>
    <t>71A</t>
  </si>
  <si>
    <t>81A</t>
  </si>
  <si>
    <t>88A</t>
  </si>
  <si>
    <t>Account Head</t>
  </si>
  <si>
    <t>Total Number of Installations</t>
  </si>
  <si>
    <t>Sanctioned Load(kw)</t>
  </si>
  <si>
    <t>Sanctioned Load(HP)</t>
  </si>
  <si>
    <t>Sanctioned Load(KVA)</t>
  </si>
  <si>
    <t>Consumption</t>
  </si>
  <si>
    <t>Opening Balance</t>
  </si>
  <si>
    <t>Tax Exempted Current Demand</t>
  </si>
  <si>
    <t>Taxed Current Demand</t>
  </si>
  <si>
    <t>Debit Adjustments</t>
  </si>
  <si>
    <t>Bill Cancellation</t>
  </si>
  <si>
    <t>Collection</t>
  </si>
  <si>
    <t>Credit Adjustments</t>
  </si>
  <si>
    <t>RR Transfer</t>
  </si>
  <si>
    <t>Payment cancellations</t>
  </si>
  <si>
    <t>CB</t>
  </si>
  <si>
    <t>SUB_DIVISION_NAME</t>
  </si>
  <si>
    <t>MAINTARIFF</t>
  </si>
  <si>
    <t>TARIFF</t>
  </si>
  <si>
    <t>SUBTARIFF</t>
  </si>
  <si>
    <t>DEBIT</t>
  </si>
  <si>
    <t>CREDIT</t>
  </si>
  <si>
    <t>DEMAND_BASEDTARIFF</t>
  </si>
  <si>
    <t>TIME_OF_DAY</t>
  </si>
  <si>
    <t>VOLTAGE_CLASS</t>
  </si>
  <si>
    <t>ACTIVE_INSTALLATIONS</t>
  </si>
  <si>
    <t>INACTIVE_INSTALLATIONS</t>
  </si>
  <si>
    <t>Total(10+11)</t>
  </si>
  <si>
    <t>METERED_INSTALLATIONS</t>
  </si>
  <si>
    <t>UNMETERED_INSTALLATIONS</t>
  </si>
  <si>
    <t>TOTAL(13+14)</t>
  </si>
  <si>
    <t>DC/MNR_INSTALLATIONS</t>
  </si>
  <si>
    <t>BILLED</t>
  </si>
  <si>
    <t>UNBILLED</t>
  </si>
  <si>
    <t>TOTAL(17+18)</t>
  </si>
  <si>
    <t>ACTIVE</t>
  </si>
  <si>
    <t>INACTIVE</t>
  </si>
  <si>
    <t>TOTAL(20+21)</t>
  </si>
  <si>
    <t xml:space="preserve">ACTIVE </t>
  </si>
  <si>
    <t xml:space="preserve">INACTIVE </t>
  </si>
  <si>
    <t>TOTAL(23+24)</t>
  </si>
  <si>
    <t xml:space="preserve">ACTIVE  </t>
  </si>
  <si>
    <t xml:space="preserve">INACTIVE  </t>
  </si>
  <si>
    <t>TOTAL(26+27)</t>
  </si>
  <si>
    <t>ASSESSED_TAXED_CONSUMPTION</t>
  </si>
  <si>
    <t>ASSESSED_EXEMPTED_CONSUMPTION</t>
  </si>
  <si>
    <t>METERED_TAXED_CONSUMPTION</t>
  </si>
  <si>
    <t>METERED_EXEMPTED_CONSUMPTION</t>
  </si>
  <si>
    <t>Total Consumption(29+30+31+32)</t>
  </si>
  <si>
    <t>BILL_CANCELLATION_CONSUMPTION</t>
  </si>
  <si>
    <t xml:space="preserve">NET CONSUMPTION (33-34) </t>
  </si>
  <si>
    <t>WHEELED_ENERGY_UNITS</t>
  </si>
  <si>
    <t>REVENUE</t>
  </si>
  <si>
    <t>INTEREST_ON_REVENUE_MISCELLANEOUS</t>
  </si>
  <si>
    <t>INTEREST_ON_TAX</t>
  </si>
  <si>
    <t>TAX</t>
  </si>
  <si>
    <t>P&amp;G SURCHARGE</t>
  </si>
  <si>
    <t>Total Sum(37+38+39+40+40A+104)</t>
  </si>
  <si>
    <t xml:space="preserve">REVENUE        </t>
  </si>
  <si>
    <t>MISCELLANEOUS_DEMAND</t>
  </si>
  <si>
    <t>INTEREST_ON_REVENUE_AND_MISCELLANEOUS</t>
  </si>
  <si>
    <t xml:space="preserve">P&amp;G SURCHARGE </t>
  </si>
  <si>
    <t>Total Sum(42+43+44+44A)</t>
  </si>
  <si>
    <t xml:space="preserve">REVENUE </t>
  </si>
  <si>
    <t xml:space="preserve">MISCELLANEOUS_DEMAND            </t>
  </si>
  <si>
    <t xml:space="preserve">INTEREST_ON_REVENUE_MISCELLANEOUS       </t>
  </si>
  <si>
    <t xml:space="preserve">INTEREST_ON_TAX                  </t>
  </si>
  <si>
    <t xml:space="preserve">TAX                 </t>
  </si>
  <si>
    <t xml:space="preserve">P&amp;G SURCHARGE  </t>
  </si>
  <si>
    <t>Total Sum(46+47+48+49+50+50A+105)</t>
  </si>
  <si>
    <t>REVENUE_ADJUSTMENTS</t>
  </si>
  <si>
    <t>MISCELLANEOUS_ADJUSTMENT</t>
  </si>
  <si>
    <t>TAX_ADJUSTMENT</t>
  </si>
  <si>
    <t xml:space="preserve">P&amp;G SURCHARGE   </t>
  </si>
  <si>
    <t>Total Adjustment(52+53+54+54A+106)</t>
  </si>
  <si>
    <t xml:space="preserve">REVENUE  </t>
  </si>
  <si>
    <t>MISCELLANEOUS</t>
  </si>
  <si>
    <t xml:space="preserve">INTEREST_ON_REVENUE_MISCELLANEOUS </t>
  </si>
  <si>
    <t xml:space="preserve">INTEREST_ON_TAX </t>
  </si>
  <si>
    <t xml:space="preserve">TAX </t>
  </si>
  <si>
    <t xml:space="preserve">P&amp;G SURCHARGE    </t>
  </si>
  <si>
    <t>Total(56+57+58+59+60+60A+107)</t>
  </si>
  <si>
    <t>Net Demand Revenue (Current Demand + Debits – Bill Cancellations) (42+43+44+46+47+48+52+53-56-57-58)</t>
  </si>
  <si>
    <t>Net Demand Tax (Current Demand + Debits – Bill Cancellations) (49+50+54-59-60+105+106-107)</t>
  </si>
  <si>
    <t>P&amp;G Surcharge(44A + 50A + 54A - 60A)</t>
  </si>
  <si>
    <t xml:space="preserve">REVENUE   </t>
  </si>
  <si>
    <t xml:space="preserve">INTEREST_ON_REVENUE_MISCELLANEOUS  </t>
  </si>
  <si>
    <t xml:space="preserve">INTEREST_ON_TAX  </t>
  </si>
  <si>
    <t xml:space="preserve">TAX   </t>
  </si>
  <si>
    <t xml:space="preserve">P&amp;G SURCHARGE     </t>
  </si>
  <si>
    <t>Total Sum(64+65+66+67+67A+109)</t>
  </si>
  <si>
    <t xml:space="preserve">REVENUE_ADJUSTMENTS                       </t>
  </si>
  <si>
    <t xml:space="preserve">MISCELLANEOUS_ADJUSTMENT   </t>
  </si>
  <si>
    <t xml:space="preserve">TAX_ADJUSTMENT   </t>
  </si>
  <si>
    <t xml:space="preserve">P&amp;G SURCHARGE        </t>
  </si>
  <si>
    <t>Total Adjustment(69+70+71+71A+110)</t>
  </si>
  <si>
    <t>NET_IOD</t>
  </si>
  <si>
    <t>NET_REVERSAL_IOD</t>
  </si>
  <si>
    <t>SUSPENSE_RRTRANSFER</t>
  </si>
  <si>
    <t>FROM_RRTRANSFER</t>
  </si>
  <si>
    <t>TO_RRTRANSFER</t>
  </si>
  <si>
    <t xml:space="preserve">REVENUE                  </t>
  </si>
  <si>
    <t xml:space="preserve">INTEREST_ON_REVENUE    </t>
  </si>
  <si>
    <t xml:space="preserve">INTEREST_ON_TAX    </t>
  </si>
  <si>
    <t xml:space="preserve">TAX    </t>
  </si>
  <si>
    <t xml:space="preserve">P&amp;G SURCHARGE         </t>
  </si>
  <si>
    <t>Total(78+79+80+81+81A+111)</t>
  </si>
  <si>
    <t>Net Collection (Collection + Credits  +SUSPENSE TO RR TRANSFER – Payment Cancellations) (68+72+75-82)</t>
  </si>
  <si>
    <t>WRITE_OFF</t>
  </si>
  <si>
    <t>Revenue (37+42+43+46+47+52+53-56-57-64-69+78-Rev(77)-Rev(75)+Rev(76)-73+74)</t>
  </si>
  <si>
    <t>Interest on Revenue and Miscellaneous (38+48+44-58-70-65+79-IntOnRev(75)-IntOnRev(77)+IntOnRev(76))</t>
  </si>
  <si>
    <t>Interest on Tax (39+49-59-66+80-IntOnTax(75)-IntOnTax(77)+IntOnTax(76))</t>
  </si>
  <si>
    <t>Tax (40+50+54-71-67+81-60-Tax(75)-tax(77)+Tax(76))</t>
  </si>
  <si>
    <t>P&amp;G SURCHARGE(40A + 63A - 67A - 71A - 81A)</t>
  </si>
  <si>
    <t>Total Sum (85+86+87+88-84+88A+112)</t>
  </si>
  <si>
    <t>CB_AVG_COST_OF_SUPPLY</t>
  </si>
  <si>
    <t>% OF LIVE INSTALLATION(10/12)*100</t>
  </si>
  <si>
    <t>% OF BILLED INSTALLATION(17/10)*100</t>
  </si>
  <si>
    <t>% Of DC/MNR(16/10)*100</t>
  </si>
  <si>
    <t>% OF METERED CONSUMPTION ((31+32)/33)*100</t>
  </si>
  <si>
    <t>% OF ACCESSED CONSUMPTION((29+30)/33)*100</t>
  </si>
  <si>
    <t>%Of Collection Effeciency with Adjustment((68+72)/(45+51+55))*100</t>
  </si>
  <si>
    <t>%Of Collection Effeciency Without Adjustment(68/(45+51))*100</t>
  </si>
  <si>
    <t>Ratio Of Arrears w.r.t Demand(89/(45+51+55))</t>
  </si>
  <si>
    <t>Demand Per Unit(45+51+56)/33</t>
  </si>
  <si>
    <t>Collection Per Uint with Adjustment((68+72)/33)</t>
  </si>
  <si>
    <t>Collection Per Unit Without Adjustment(68/33)</t>
  </si>
  <si>
    <t>CONSUMPTION PER INSTALLATION(33/10)</t>
  </si>
  <si>
    <t>% OF RECOVERY AVREAGE COST</t>
  </si>
  <si>
    <t>OB_GST</t>
  </si>
  <si>
    <t>GST_DEMAND</t>
  </si>
  <si>
    <t>GST_DEBIT_ADJUSTMENT</t>
  </si>
  <si>
    <t>GST_BILL_CANCELLATION</t>
  </si>
  <si>
    <t>GST_NET_PAYMENT</t>
  </si>
  <si>
    <t>GST_COLLECTION</t>
  </si>
  <si>
    <t>GST_CREDIT_ADJUSTMENT</t>
  </si>
  <si>
    <t>GST_PAYMENT_CANCELLATION</t>
  </si>
  <si>
    <t>GST_CB</t>
  </si>
  <si>
    <t>BESCOM</t>
  </si>
  <si>
    <t>HT</t>
  </si>
  <si>
    <t>HT2A</t>
  </si>
  <si>
    <t>HT2B</t>
  </si>
  <si>
    <t>HT2C</t>
  </si>
  <si>
    <t>HT2C(I)</t>
  </si>
  <si>
    <t>LT</t>
  </si>
  <si>
    <t>LT1</t>
  </si>
  <si>
    <t>LT1-FL</t>
  </si>
  <si>
    <t>LT2</t>
  </si>
  <si>
    <t>LT3A</t>
  </si>
  <si>
    <t>LT4A</t>
  </si>
  <si>
    <t>LT4C</t>
  </si>
  <si>
    <t>LT5</t>
  </si>
  <si>
    <t>LT6A</t>
  </si>
  <si>
    <t>LT6B</t>
  </si>
  <si>
    <t>LT6C</t>
  </si>
  <si>
    <t>LT7</t>
  </si>
  <si>
    <t>TOTAL</t>
  </si>
  <si>
    <t>AS PER RR NO WISE COLLECTION</t>
  </si>
  <si>
    <t>DIFFERENCE</t>
  </si>
  <si>
    <t>HT2</t>
  </si>
  <si>
    <t>LT3</t>
  </si>
  <si>
    <t>LT4</t>
  </si>
  <si>
    <t>LT6</t>
  </si>
  <si>
    <t>TRF</t>
  </si>
  <si>
    <t>AS PER DCB WISE COLLECTION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</si>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</sst>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5D8AA8"/>
      </patternFill>
    </fill>
    <fill>
      <patternFill patternType="solid">
        <fgColor rgb="FFB2BEB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4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0" fillId="3" borderId="0" xfId="0" applyNumberFormat="1" applyFill="1" applyAlignment="1" applyProtection="1"/>
    <xf numFmtId="0" fontId="3" fillId="3" borderId="0" xfId="0" applyNumberFormat="1" applyFont="1" applyFill="1" applyAlignment="1" applyProtection="1">
      <alignment horizontal="center"/>
    </xf>
    <xf numFmtId="0" fontId="3" fillId="3" borderId="0" xfId="0" applyNumberFormat="1" applyFont="1" applyFill="1" applyAlignment="1" applyProtection="1"/>
    <xf numFmtId="0" fontId="3" fillId="0" borderId="1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Alignment="1" applyProtection="1">
      <alignment horizontal="center"/>
    </xf>
    <xf numFmtId="0" fontId="2" fillId="0" borderId="0" xfId="0" applyNumberFormat="1" applyFont="1" applyFill="1" applyAlignment="1" applyProtection="1">
      <alignment horizontal="center"/>
    </xf>
    <xf numFmtId="0" fontId="2" fillId="0" borderId="0" xfId="0" applyNumberFormat="1" applyFont="1" applyFill="1" applyAlignment="1" applyProtection="1">
      <alignment horizontal="left"/>
    </xf>
    <xf numFmtId="0" fontId="0" fillId="4" borderId="0" xfId="0" applyNumberFormat="1" applyFill="1" applyAlignment="1" applyProtection="1"/>
    <xf numFmtId="0" fontId="0" fillId="0" borderId="0" xfId="0" applyNumberFormat="1" applyFill="1" applyAlignment="1" applyProtection="1">
      <alignment horizontal="right"/>
    </xf>
    <xf numFmtId="0" fontId="0" fillId="0" borderId="2" xfId="0" applyNumberFormat="1" applyFill="1" applyBorder="1" applyAlignment="1" applyProtection="1"/>
    <xf numFmtId="0" fontId="3" fillId="0" borderId="2" xfId="0" applyNumberFormat="1" applyFont="1" applyFill="1" applyBorder="1" applyAlignment="1" applyProtection="1">
      <alignment horizontal="center"/>
    </xf>
    <xf numFmtId="0" fontId="0" fillId="5" borderId="2" xfId="0" applyNumberFormat="1" applyFill="1" applyBorder="1" applyAlignment="1" applyProtection="1"/>
  </cellXfs>
  <cellStyles count="1">
    <cellStyle name="Normal" xfId="0" builtinId="0"/>
  </cellStyles>
  <dxfs count="1"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9:DR23" totalsRowShown="0">
  <autoFilter ref="A9:DR23"/>
  <tableColumns count="122">
    <tableColumn id="1" name="SUB_DIVISION_NAME"/>
    <tableColumn id="2" name="MAINTARIFF"/>
    <tableColumn id="3" name="TARIFF"/>
    <tableColumn id="4" name="SUBTARIFF"/>
    <tableColumn id="5" name="DEBIT"/>
    <tableColumn id="6" name="CREDIT"/>
    <tableColumn id="7" name="DEMAND_BASEDTARIFF"/>
    <tableColumn id="8" name="TIME_OF_DAY"/>
    <tableColumn id="9" name="VOLTAGE_CLASS"/>
    <tableColumn id="10" name="ACTIVE_INSTALLATIONS"/>
    <tableColumn id="11" name="INACTIVE_INSTALLATIONS"/>
    <tableColumn id="12" name="Total(10+11)"/>
    <tableColumn id="13" name="METERED_INSTALLATIONS"/>
    <tableColumn id="14" name="UNMETERED_INSTALLATIONS"/>
    <tableColumn id="15" name="TOTAL(13+14)"/>
    <tableColumn id="16" name="DC/MNR_INSTALLATIONS"/>
    <tableColumn id="17" name="BILLED"/>
    <tableColumn id="18" name="UNBILLED"/>
    <tableColumn id="19" name="TOTAL(17+18)"/>
    <tableColumn id="20" name="ACTIVE"/>
    <tableColumn id="21" name="INACTIVE"/>
    <tableColumn id="22" name="TOTAL(20+21)"/>
    <tableColumn id="23" name="ACTIVE "/>
    <tableColumn id="24" name="INACTIVE "/>
    <tableColumn id="25" name="TOTAL(23+24)"/>
    <tableColumn id="26" name="ACTIVE  "/>
    <tableColumn id="27" name="INACTIVE  "/>
    <tableColumn id="28" name="TOTAL(26+27)"/>
    <tableColumn id="29" name="ASSESSED_TAXED_CONSUMPTION"/>
    <tableColumn id="30" name="ASSESSED_EXEMPTED_CONSUMPTION"/>
    <tableColumn id="31" name="METERED_TAXED_CONSUMPTION"/>
    <tableColumn id="32" name="METERED_EXEMPTED_CONSUMPTION"/>
    <tableColumn id="33" name="Total Consumption(29+30+31+32)"/>
    <tableColumn id="34" name="BILL_CANCELLATION_CONSUMPTION"/>
    <tableColumn id="35" name="NET CONSUMPTION (33-34) "/>
    <tableColumn id="36" name="WHEELED_ENERGY_UNITS"/>
    <tableColumn id="37" name="REVENUE"/>
    <tableColumn id="38" name="INTEREST_ON_REVENUE_MISCELLANEOUS"/>
    <tableColumn id="39" name="INTEREST_ON_TAX"/>
    <tableColumn id="40" name="TAX"/>
    <tableColumn id="41" name="P&amp;G SURCHARGE"/>
    <tableColumn id="42" name="Total Sum(37+38+39+40+40A+104)"/>
    <tableColumn id="43" name="REVENUE        "/>
    <tableColumn id="44" name="MISCELLANEOUS_DEMAND"/>
    <tableColumn id="45" name="INTEREST_ON_REVENUE_AND_MISCELLANEOUS"/>
    <tableColumn id="46" name="P&amp;G SURCHARGE "/>
    <tableColumn id="47" name="Total Sum(42+43+44+44A)"/>
    <tableColumn id="48" name="REVENUE "/>
    <tableColumn id="49" name="MISCELLANEOUS_DEMAND            "/>
    <tableColumn id="50" name="INTEREST_ON_REVENUE_MISCELLANEOUS       "/>
    <tableColumn id="51" name="INTEREST_ON_TAX                  "/>
    <tableColumn id="52" name="TAX                 "/>
    <tableColumn id="53" name="P&amp;G SURCHARGE  "/>
    <tableColumn id="54" name="Total Sum(46+47+48+49+50+50A+105)"/>
    <tableColumn id="55" name="REVENUE_ADJUSTMENTS"/>
    <tableColumn id="56" name="MISCELLANEOUS_ADJUSTMENT"/>
    <tableColumn id="57" name="TAX_ADJUSTMENT"/>
    <tableColumn id="58" name="P&amp;G SURCHARGE   "/>
    <tableColumn id="59" name="Total Adjustment(52+53+54+54A+106)"/>
    <tableColumn id="60" name="REVENUE  "/>
    <tableColumn id="61" name="MISCELLANEOUS"/>
    <tableColumn id="62" name="INTEREST_ON_REVENUE_MISCELLANEOUS "/>
    <tableColumn id="63" name="INTEREST_ON_TAX "/>
    <tableColumn id="64" name="TAX "/>
    <tableColumn id="65" name="P&amp;G SURCHARGE    "/>
    <tableColumn id="66" name="Total(56+57+58+59+60+60A+107)"/>
    <tableColumn id="67" name="Net Demand Revenue (Current Demand + Debits – Bill Cancellations) (42+43+44+46+47+48+52+53-56-57-58)"/>
    <tableColumn id="68" name="Net Demand Tax (Current Demand + Debits – Bill Cancellations) (49+50+54-59-60+105+106-107)"/>
    <tableColumn id="69" name="P&amp;G Surcharge(44A + 50A + 54A - 60A)"/>
    <tableColumn id="70" name="REVENUE   "/>
    <tableColumn id="71" name="INTEREST_ON_REVENUE_MISCELLANEOUS  "/>
    <tableColumn id="72" name="INTEREST_ON_TAX  "/>
    <tableColumn id="73" name="TAX   "/>
    <tableColumn id="74" name="P&amp;G SURCHARGE     "/>
    <tableColumn id="75" name="Total Sum(64+65+66+67+67A+109)" dataDxfId="0"/>
    <tableColumn id="76" name="REVENUE_ADJUSTMENTS                       "/>
    <tableColumn id="77" name="MISCELLANEOUS_ADJUSTMENT   "/>
    <tableColumn id="78" name="TAX_ADJUSTMENT   "/>
    <tableColumn id="79" name="P&amp;G SURCHARGE        "/>
    <tableColumn id="80" name="Total Adjustment(69+70+71+71A+110)"/>
    <tableColumn id="81" name="NET_IOD"/>
    <tableColumn id="82" name="NET_REVERSAL_IOD"/>
    <tableColumn id="83" name="SUSPENSE_RRTRANSFER"/>
    <tableColumn id="84" name="FROM_RRTRANSFER"/>
    <tableColumn id="85" name="TO_RRTRANSFER"/>
    <tableColumn id="86" name="REVENUE                  "/>
    <tableColumn id="87" name="INTEREST_ON_REVENUE    "/>
    <tableColumn id="88" name="INTEREST_ON_TAX    "/>
    <tableColumn id="89" name="TAX    "/>
    <tableColumn id="90" name="P&amp;G SURCHARGE         "/>
    <tableColumn id="91" name="Total(78+79+80+81+81A+111)"/>
    <tableColumn id="92" name="Net Collection (Collection + Credits  +SUSPENSE TO RR TRANSFER – Payment Cancellations) (68+72+75-82)"/>
    <tableColumn id="93" name="WRITE_OFF"/>
    <tableColumn id="94" name="Revenue (37+42+43+46+47+52+53-56-57-64-69+78-Rev(77)-Rev(75)+Rev(76)-73+74)"/>
    <tableColumn id="95" name="Interest on Revenue and Miscellaneous (38+48+44-58-70-65+79-IntOnRev(75)-IntOnRev(77)+IntOnRev(76))"/>
    <tableColumn id="96" name="Interest on Tax (39+49-59-66+80-IntOnTax(75)-IntOnTax(77)+IntOnTax(76))"/>
    <tableColumn id="97" name="Tax (40+50+54-71-67+81-60-Tax(75)-tax(77)+Tax(76))"/>
    <tableColumn id="98" name="P&amp;G SURCHARGE(40A + 63A - 67A - 71A - 81A)"/>
    <tableColumn id="99" name="Total Sum (85+86+87+88-84+88A+112)"/>
    <tableColumn id="100" name="CB_AVG_COST_OF_SUPPLY"/>
    <tableColumn id="101" name="% OF LIVE INSTALLATION(10/12)*100"/>
    <tableColumn id="102" name="% OF BILLED INSTALLATION(17/10)*100"/>
    <tableColumn id="103" name="% Of DC/MNR(16/10)*100"/>
    <tableColumn id="104" name="% OF METERED CONSUMPTION ((31+32)/33)*100"/>
    <tableColumn id="105" name="% OF ACCESSED CONSUMPTION((29+30)/33)*100"/>
    <tableColumn id="106" name="%Of Collection Effeciency with Adjustment((68+72)/(45+51+55))*100"/>
    <tableColumn id="107" name="%Of Collection Effeciency Without Adjustment(68/(45+51))*100"/>
    <tableColumn id="108" name="Ratio Of Arrears w.r.t Demand(89/(45+51+55))"/>
    <tableColumn id="109" name="Demand Per Unit(45+51+56)/33"/>
    <tableColumn id="110" name="Collection Per Uint with Adjustment((68+72)/33)"/>
    <tableColumn id="111" name="Collection Per Unit Without Adjustment(68/33)"/>
    <tableColumn id="112" name="CONSUMPTION PER INSTALLATION(33/10)"/>
    <tableColumn id="113" name="% OF RECOVERY AVREAGE COST"/>
    <tableColumn id="114" name="OB_GST"/>
    <tableColumn id="115" name="GST_DEMAND"/>
    <tableColumn id="116" name="GST_DEBIT_ADJUSTMENT"/>
    <tableColumn id="117" name="GST_BILL_CANCELLATION"/>
    <tableColumn id="118" name="GST_NET_PAYMENT"/>
    <tableColumn id="119" name="GST_COLLECTION"/>
    <tableColumn id="120" name="GST_CREDIT_ADJUSTMENT"/>
    <tableColumn id="121" name="GST_PAYMENT_CANCELLATION"/>
    <tableColumn id="122" name="GST_CB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0"/>
  <sheetViews>
    <sheetView tabSelected="1" workbookViewId="0">
      <pane xSplit="4" ySplit="9" topLeftCell="BT16" activePane="bottomRight" state="frozen"/>
      <selection pane="topRight" activeCell="E1" sqref="E1"/>
      <selection pane="bottomLeft" activeCell="A10" sqref="A10"/>
      <selection pane="bottomRight" activeCell="BZ32" sqref="BZ32"/>
    </sheetView>
  </sheetViews>
  <sheetFormatPr defaultRowHeight="15" x14ac:dyDescent="0.25"/>
  <cols>
    <col min="1" max="1" width="23.28515625" customWidth="1"/>
    <col min="2" max="2" width="20.7109375" customWidth="1"/>
    <col min="3" max="3" width="10.42578125" customWidth="1"/>
    <col min="4" max="4" width="13.85546875" customWidth="1"/>
    <col min="5" max="5" width="9.5703125" customWidth="1"/>
    <col min="6" max="6" width="10.7109375" customWidth="1"/>
    <col min="7" max="7" width="25" customWidth="1"/>
    <col min="8" max="8" width="16.85546875" customWidth="1"/>
    <col min="9" max="9" width="18.7109375" customWidth="1"/>
    <col min="10" max="10" width="25" customWidth="1"/>
    <col min="11" max="11" width="26.85546875" customWidth="1"/>
    <col min="12" max="12" width="15.42578125" customWidth="1"/>
    <col min="13" max="13" width="27.140625" customWidth="1"/>
    <col min="14" max="14" width="29.85546875" customWidth="1"/>
    <col min="15" max="16" width="20.7109375" customWidth="1"/>
    <col min="17" max="17" width="10.28515625" customWidth="1"/>
    <col min="18" max="18" width="13" customWidth="1"/>
    <col min="19" max="19" width="16.5703125" customWidth="1"/>
    <col min="20" max="20" width="10.7109375" customWidth="1"/>
    <col min="21" max="21" width="12.5703125" customWidth="1"/>
    <col min="22" max="22" width="16.5703125" customWidth="1"/>
    <col min="23" max="23" width="10.7109375" customWidth="1"/>
    <col min="24" max="24" width="12.5703125" customWidth="1"/>
    <col min="25" max="25" width="16.5703125" customWidth="1"/>
    <col min="26" max="26" width="10.7109375" customWidth="1"/>
    <col min="27" max="27" width="12.5703125" customWidth="1"/>
    <col min="28" max="28" width="16.5703125" customWidth="1"/>
    <col min="29" max="29" width="34" customWidth="1"/>
    <col min="30" max="30" width="37.7109375" customWidth="1"/>
    <col min="31" max="31" width="33.85546875" customWidth="1"/>
    <col min="32" max="32" width="37.5703125" customWidth="1"/>
    <col min="33" max="33" width="33.7109375" customWidth="1"/>
    <col min="34" max="34" width="36.42578125" customWidth="1"/>
    <col min="35" max="35" width="28.42578125" customWidth="1"/>
    <col min="36" max="36" width="27.140625" customWidth="1"/>
    <col min="37" max="37" width="15.140625" customWidth="1"/>
    <col min="38" max="38" width="41" customWidth="1"/>
    <col min="39" max="39" width="20.7109375" customWidth="1"/>
    <col min="40" max="40" width="13" customWidth="1"/>
    <col min="41" max="41" width="19.42578125" customWidth="1"/>
    <col min="42" max="42" width="34.5703125" customWidth="1"/>
    <col min="43" max="43" width="14" customWidth="1"/>
    <col min="44" max="44" width="28" customWidth="1"/>
    <col min="45" max="45" width="46" customWidth="1"/>
    <col min="46" max="46" width="19.42578125" customWidth="1"/>
    <col min="47" max="47" width="27.140625" customWidth="1"/>
    <col min="48" max="48" width="14" customWidth="1"/>
    <col min="49" max="49" width="28" customWidth="1"/>
    <col min="50" max="50" width="41" customWidth="1"/>
    <col min="51" max="51" width="20.7109375" customWidth="1"/>
    <col min="52" max="52" width="13" customWidth="1"/>
    <col min="53" max="53" width="19.42578125" customWidth="1"/>
    <col min="54" max="54" width="37.7109375" customWidth="1"/>
    <col min="55" max="55" width="26.28515625" customWidth="1"/>
    <col min="56" max="56" width="31.7109375" customWidth="1"/>
    <col min="57" max="57" width="20.5703125" customWidth="1"/>
    <col min="58" max="58" width="19.42578125" customWidth="1"/>
    <col min="59" max="59" width="37.5703125" customWidth="1"/>
    <col min="60" max="60" width="12.7109375" customWidth="1"/>
    <col min="61" max="61" width="19" customWidth="1"/>
    <col min="62" max="62" width="41" customWidth="1"/>
    <col min="63" max="63" width="20.7109375" customWidth="1"/>
    <col min="64" max="64" width="12" customWidth="1"/>
    <col min="65" max="65" width="19.42578125" customWidth="1"/>
    <col min="66" max="66" width="33.5703125" customWidth="1"/>
    <col min="67" max="67" width="97.28515625" customWidth="1"/>
    <col min="68" max="68" width="86.5703125" customWidth="1"/>
    <col min="69" max="69" width="37.5703125" customWidth="1"/>
    <col min="70" max="70" width="14" customWidth="1"/>
    <col min="71" max="71" width="41" customWidth="1"/>
    <col min="72" max="72" width="20.7109375" customWidth="1"/>
    <col min="73" max="73" width="13" customWidth="1"/>
    <col min="74" max="74" width="19.42578125" customWidth="1"/>
    <col min="75" max="75" width="34.5703125" customWidth="1"/>
    <col min="76" max="76" width="27.7109375" customWidth="1"/>
    <col min="77" max="77" width="31.7109375" customWidth="1"/>
    <col min="78" max="78" width="20.5703125" customWidth="1"/>
    <col min="79" max="79" width="19.42578125" customWidth="1"/>
    <col min="80" max="80" width="37.5703125" customWidth="1"/>
    <col min="81" max="81" width="12.140625" customWidth="1"/>
    <col min="82" max="82" width="21.85546875" customWidth="1"/>
    <col min="83" max="83" width="25.42578125" customWidth="1"/>
    <col min="84" max="84" width="22" customWidth="1"/>
    <col min="85" max="85" width="19.140625" customWidth="1"/>
    <col min="86" max="86" width="12.7109375" customWidth="1"/>
    <col min="87" max="87" width="25.5703125" customWidth="1"/>
    <col min="88" max="88" width="20.7109375" customWidth="1"/>
    <col min="89" max="89" width="7.85546875" customWidth="1"/>
    <col min="90" max="90" width="19.42578125" customWidth="1"/>
    <col min="91" max="91" width="30.42578125" customWidth="1"/>
    <col min="92" max="92" width="94.7109375" customWidth="1"/>
    <col min="93" max="93" width="14.42578125" customWidth="1"/>
    <col min="94" max="94" width="76.85546875" customWidth="1"/>
    <col min="95" max="95" width="96.140625" customWidth="1"/>
    <col min="96" max="96" width="68.85546875" customWidth="1"/>
    <col min="97" max="97" width="50.140625" customWidth="1"/>
    <col min="98" max="98" width="44.140625" customWidth="1"/>
    <col min="99" max="99" width="37.85546875" customWidth="1"/>
    <col min="100" max="100" width="27.85546875" customWidth="1"/>
    <col min="101" max="101" width="36.28515625" customWidth="1"/>
    <col min="102" max="102" width="38.42578125" customWidth="1"/>
    <col min="103" max="103" width="27.140625" customWidth="1"/>
    <col min="104" max="105" width="46.85546875" customWidth="1"/>
    <col min="106" max="106" width="63.5703125" customWidth="1"/>
    <col min="107" max="107" width="59.140625" customWidth="1"/>
    <col min="108" max="108" width="44.28515625" customWidth="1"/>
    <col min="109" max="109" width="31.85546875" customWidth="1"/>
    <col min="110" max="110" width="46" customWidth="1"/>
    <col min="111" max="111" width="44.7109375" customWidth="1"/>
    <col min="112" max="112" width="40.7109375" customWidth="1"/>
    <col min="113" max="113" width="32" customWidth="1"/>
    <col min="114" max="114" width="11.42578125" customWidth="1"/>
    <col min="115" max="115" width="16.85546875" customWidth="1"/>
    <col min="116" max="116" width="26.5703125" customWidth="1"/>
    <col min="117" max="117" width="26.42578125" customWidth="1"/>
    <col min="118" max="118" width="21.85546875" customWidth="1"/>
    <col min="119" max="119" width="19.5703125" customWidth="1"/>
    <col min="120" max="120" width="27.7109375" customWidth="1"/>
    <col min="121" max="121" width="31.5703125" customWidth="1"/>
    <col min="122" max="122" width="11.140625" customWidth="1"/>
  </cols>
  <sheetData>
    <row r="1" spans="1:122" ht="18.75" x14ac:dyDescent="0.3">
      <c r="A1" s="6" t="s">
        <v>0</v>
      </c>
      <c r="B1" s="6" t="s">
        <v>0</v>
      </c>
      <c r="C1" s="6" t="s">
        <v>0</v>
      </c>
      <c r="D1" s="6" t="s">
        <v>0</v>
      </c>
      <c r="E1" s="6" t="s">
        <v>0</v>
      </c>
      <c r="F1" s="6" t="s">
        <v>0</v>
      </c>
      <c r="G1" s="6" t="s">
        <v>0</v>
      </c>
      <c r="H1" s="6" t="s">
        <v>0</v>
      </c>
      <c r="I1" s="6" t="s">
        <v>0</v>
      </c>
      <c r="J1" s="6" t="s">
        <v>0</v>
      </c>
      <c r="K1" s="6" t="s">
        <v>0</v>
      </c>
      <c r="L1" s="6" t="s">
        <v>0</v>
      </c>
      <c r="M1" s="6" t="s">
        <v>0</v>
      </c>
      <c r="N1" s="6" t="s">
        <v>0</v>
      </c>
      <c r="O1" s="6" t="s">
        <v>0</v>
      </c>
      <c r="P1" s="6" t="s">
        <v>0</v>
      </c>
      <c r="Q1" s="6" t="s">
        <v>0</v>
      </c>
      <c r="R1" s="6" t="s">
        <v>0</v>
      </c>
      <c r="S1" s="6" t="s">
        <v>0</v>
      </c>
      <c r="T1" s="6" t="s">
        <v>0</v>
      </c>
      <c r="U1" s="6" t="s">
        <v>0</v>
      </c>
      <c r="V1" s="6" t="s">
        <v>0</v>
      </c>
      <c r="W1" s="6" t="s">
        <v>0</v>
      </c>
      <c r="X1" s="6" t="s">
        <v>0</v>
      </c>
      <c r="Y1" s="6" t="s">
        <v>0</v>
      </c>
      <c r="Z1" s="6" t="s">
        <v>0</v>
      </c>
      <c r="AA1" s="6" t="s">
        <v>0</v>
      </c>
      <c r="AB1" s="6" t="s">
        <v>0</v>
      </c>
      <c r="AC1" s="6" t="s">
        <v>0</v>
      </c>
      <c r="AD1" s="6" t="s">
        <v>0</v>
      </c>
      <c r="AE1" s="6" t="s">
        <v>0</v>
      </c>
      <c r="AF1" s="6" t="s">
        <v>0</v>
      </c>
      <c r="AG1" s="6" t="s">
        <v>0</v>
      </c>
      <c r="AH1" s="6" t="s">
        <v>0</v>
      </c>
      <c r="AI1" s="6" t="s">
        <v>0</v>
      </c>
      <c r="AJ1" s="6" t="s">
        <v>0</v>
      </c>
      <c r="AK1" s="6" t="s">
        <v>0</v>
      </c>
      <c r="AL1" s="6" t="s">
        <v>0</v>
      </c>
      <c r="AM1" s="6" t="s">
        <v>0</v>
      </c>
      <c r="AN1" s="6" t="s">
        <v>0</v>
      </c>
      <c r="AO1" s="6" t="s">
        <v>0</v>
      </c>
      <c r="AP1" s="6" t="s">
        <v>0</v>
      </c>
      <c r="AQ1" s="6" t="s">
        <v>0</v>
      </c>
      <c r="AR1" s="6" t="s">
        <v>0</v>
      </c>
      <c r="AS1" s="6" t="s">
        <v>0</v>
      </c>
      <c r="AT1" s="6" t="s">
        <v>0</v>
      </c>
      <c r="AU1" s="6" t="s">
        <v>0</v>
      </c>
      <c r="AV1" s="6" t="s">
        <v>0</v>
      </c>
      <c r="AW1" s="6" t="s">
        <v>0</v>
      </c>
      <c r="AX1" s="6" t="s">
        <v>0</v>
      </c>
      <c r="AY1" s="6" t="s">
        <v>0</v>
      </c>
      <c r="AZ1" s="6" t="s">
        <v>0</v>
      </c>
      <c r="BA1" s="6" t="s">
        <v>0</v>
      </c>
      <c r="BB1" s="6" t="s">
        <v>0</v>
      </c>
      <c r="BC1" s="6" t="s">
        <v>0</v>
      </c>
      <c r="BD1" s="6" t="s">
        <v>0</v>
      </c>
      <c r="BE1" s="6" t="s">
        <v>0</v>
      </c>
      <c r="BF1" s="6" t="s">
        <v>0</v>
      </c>
      <c r="BG1" s="6" t="s">
        <v>0</v>
      </c>
      <c r="BH1" s="6" t="s">
        <v>0</v>
      </c>
      <c r="BI1" s="6" t="s">
        <v>0</v>
      </c>
      <c r="BJ1" s="6" t="s">
        <v>0</v>
      </c>
      <c r="BK1" s="6" t="s">
        <v>0</v>
      </c>
      <c r="BL1" s="6" t="s">
        <v>0</v>
      </c>
      <c r="BM1" s="6" t="s">
        <v>0</v>
      </c>
      <c r="BN1" s="6" t="s">
        <v>0</v>
      </c>
      <c r="BO1" s="6" t="s">
        <v>0</v>
      </c>
      <c r="BP1" s="6" t="s">
        <v>0</v>
      </c>
      <c r="BQ1" s="6" t="s">
        <v>0</v>
      </c>
      <c r="BR1" s="6" t="s">
        <v>0</v>
      </c>
      <c r="BS1" s="6" t="s">
        <v>0</v>
      </c>
      <c r="BT1" s="6" t="s">
        <v>0</v>
      </c>
      <c r="BU1" s="6" t="s">
        <v>0</v>
      </c>
      <c r="BV1" s="6" t="s">
        <v>0</v>
      </c>
      <c r="BW1" s="6" t="s">
        <v>0</v>
      </c>
      <c r="BX1" s="6" t="s">
        <v>0</v>
      </c>
      <c r="BY1" s="6" t="s">
        <v>0</v>
      </c>
      <c r="BZ1" s="6" t="s">
        <v>0</v>
      </c>
      <c r="CA1" s="6" t="s">
        <v>0</v>
      </c>
      <c r="CB1" s="6" t="s">
        <v>0</v>
      </c>
      <c r="CC1" s="6" t="s">
        <v>0</v>
      </c>
      <c r="CD1" s="6" t="s">
        <v>0</v>
      </c>
      <c r="CE1" s="6" t="s">
        <v>0</v>
      </c>
      <c r="CF1" s="6" t="s">
        <v>0</v>
      </c>
      <c r="CG1" s="6" t="s">
        <v>0</v>
      </c>
      <c r="CH1" s="6" t="s">
        <v>0</v>
      </c>
      <c r="CI1" s="6" t="s">
        <v>0</v>
      </c>
      <c r="CJ1" s="6" t="s">
        <v>0</v>
      </c>
      <c r="CK1" s="6" t="s">
        <v>0</v>
      </c>
      <c r="CL1" s="6" t="s">
        <v>0</v>
      </c>
      <c r="CM1" s="6" t="s">
        <v>0</v>
      </c>
      <c r="CN1" s="6" t="s">
        <v>0</v>
      </c>
      <c r="CO1" s="6" t="s">
        <v>0</v>
      </c>
      <c r="CP1" s="6" t="s">
        <v>0</v>
      </c>
      <c r="CQ1" s="6" t="s">
        <v>0</v>
      </c>
      <c r="CR1" s="6" t="s">
        <v>0</v>
      </c>
      <c r="CS1" s="6" t="s">
        <v>0</v>
      </c>
      <c r="CT1" s="6" t="s">
        <v>0</v>
      </c>
      <c r="CU1" s="6" t="s">
        <v>0</v>
      </c>
      <c r="CV1" s="6" t="s">
        <v>0</v>
      </c>
      <c r="CW1" s="6" t="s">
        <v>0</v>
      </c>
      <c r="CX1" s="6" t="s">
        <v>0</v>
      </c>
      <c r="CY1" s="6" t="s">
        <v>0</v>
      </c>
      <c r="CZ1" s="6" t="s">
        <v>0</v>
      </c>
      <c r="DA1" s="6" t="s">
        <v>0</v>
      </c>
      <c r="DB1" s="6" t="s">
        <v>0</v>
      </c>
      <c r="DC1" s="6" t="s">
        <v>0</v>
      </c>
      <c r="DD1" s="6" t="s">
        <v>0</v>
      </c>
      <c r="DE1" s="6" t="s">
        <v>0</v>
      </c>
      <c r="DF1" s="6" t="s">
        <v>0</v>
      </c>
      <c r="DG1" s="6" t="s">
        <v>0</v>
      </c>
      <c r="DH1" s="6" t="s">
        <v>0</v>
      </c>
      <c r="DI1" s="6" t="s">
        <v>0</v>
      </c>
      <c r="DJ1" s="6" t="s">
        <v>0</v>
      </c>
      <c r="DK1" s="6" t="s">
        <v>0</v>
      </c>
      <c r="DL1" s="6" t="s">
        <v>0</v>
      </c>
      <c r="DM1" s="6" t="s">
        <v>0</v>
      </c>
      <c r="DN1" s="6" t="s">
        <v>0</v>
      </c>
      <c r="DO1" s="6" t="s">
        <v>0</v>
      </c>
      <c r="DP1" s="6" t="s">
        <v>0</v>
      </c>
      <c r="DQ1" s="6" t="s">
        <v>0</v>
      </c>
      <c r="DR1" s="6" t="s">
        <v>0</v>
      </c>
    </row>
    <row r="2" spans="1:122" ht="18.75" x14ac:dyDescent="0.3">
      <c r="A2" s="6" t="s">
        <v>1</v>
      </c>
      <c r="B2" s="6" t="s">
        <v>1</v>
      </c>
      <c r="C2" s="6" t="s">
        <v>1</v>
      </c>
      <c r="D2" s="6" t="s">
        <v>1</v>
      </c>
      <c r="E2" s="6" t="s">
        <v>1</v>
      </c>
      <c r="F2" s="6" t="s">
        <v>1</v>
      </c>
      <c r="G2" s="6" t="s">
        <v>1</v>
      </c>
      <c r="H2" s="6" t="s">
        <v>1</v>
      </c>
      <c r="I2" s="6" t="s">
        <v>1</v>
      </c>
      <c r="J2" s="6" t="s">
        <v>1</v>
      </c>
      <c r="K2" s="6" t="s">
        <v>1</v>
      </c>
      <c r="L2" s="6" t="s">
        <v>1</v>
      </c>
      <c r="M2" s="6" t="s">
        <v>1</v>
      </c>
      <c r="N2" s="6" t="s">
        <v>1</v>
      </c>
      <c r="O2" s="6" t="s">
        <v>1</v>
      </c>
      <c r="P2" s="6" t="s">
        <v>1</v>
      </c>
      <c r="Q2" s="6" t="s">
        <v>1</v>
      </c>
      <c r="R2" s="6" t="s">
        <v>1</v>
      </c>
      <c r="S2" s="6" t="s">
        <v>1</v>
      </c>
      <c r="T2" s="6" t="s">
        <v>1</v>
      </c>
      <c r="U2" s="6" t="s">
        <v>1</v>
      </c>
      <c r="V2" s="6" t="s">
        <v>1</v>
      </c>
      <c r="W2" s="6" t="s">
        <v>1</v>
      </c>
      <c r="X2" s="6" t="s">
        <v>1</v>
      </c>
      <c r="Y2" s="6" t="s">
        <v>1</v>
      </c>
      <c r="Z2" s="6" t="s">
        <v>1</v>
      </c>
      <c r="AA2" s="6" t="s">
        <v>1</v>
      </c>
      <c r="AB2" s="6" t="s">
        <v>1</v>
      </c>
      <c r="AC2" s="6" t="s">
        <v>1</v>
      </c>
      <c r="AD2" s="6" t="s">
        <v>1</v>
      </c>
      <c r="AE2" s="6" t="s">
        <v>1</v>
      </c>
      <c r="AF2" s="6" t="s">
        <v>1</v>
      </c>
      <c r="AG2" s="6" t="s">
        <v>1</v>
      </c>
      <c r="AH2" s="6" t="s">
        <v>1</v>
      </c>
      <c r="AI2" s="6" t="s">
        <v>1</v>
      </c>
      <c r="AJ2" s="6" t="s">
        <v>1</v>
      </c>
      <c r="AK2" s="6" t="s">
        <v>1</v>
      </c>
      <c r="AL2" s="6" t="s">
        <v>1</v>
      </c>
      <c r="AM2" s="6" t="s">
        <v>1</v>
      </c>
      <c r="AN2" s="6" t="s">
        <v>1</v>
      </c>
      <c r="AO2" s="6" t="s">
        <v>1</v>
      </c>
      <c r="AP2" s="6" t="s">
        <v>1</v>
      </c>
      <c r="AQ2" s="6" t="s">
        <v>1</v>
      </c>
      <c r="AR2" s="6" t="s">
        <v>1</v>
      </c>
      <c r="AS2" s="6" t="s">
        <v>1</v>
      </c>
      <c r="AT2" s="6" t="s">
        <v>1</v>
      </c>
      <c r="AU2" s="6" t="s">
        <v>1</v>
      </c>
      <c r="AV2" s="6" t="s">
        <v>1</v>
      </c>
      <c r="AW2" s="6" t="s">
        <v>1</v>
      </c>
      <c r="AX2" s="6" t="s">
        <v>1</v>
      </c>
      <c r="AY2" s="6" t="s">
        <v>1</v>
      </c>
      <c r="AZ2" s="6" t="s">
        <v>1</v>
      </c>
      <c r="BA2" s="6" t="s">
        <v>1</v>
      </c>
      <c r="BB2" s="6" t="s">
        <v>1</v>
      </c>
      <c r="BC2" s="6" t="s">
        <v>1</v>
      </c>
      <c r="BD2" s="6" t="s">
        <v>1</v>
      </c>
      <c r="BE2" s="6" t="s">
        <v>1</v>
      </c>
      <c r="BF2" s="6" t="s">
        <v>1</v>
      </c>
      <c r="BG2" s="6" t="s">
        <v>1</v>
      </c>
      <c r="BH2" s="6" t="s">
        <v>1</v>
      </c>
      <c r="BI2" s="6" t="s">
        <v>1</v>
      </c>
      <c r="BJ2" s="6" t="s">
        <v>1</v>
      </c>
      <c r="BK2" s="6" t="s">
        <v>1</v>
      </c>
      <c r="BL2" s="6" t="s">
        <v>1</v>
      </c>
      <c r="BM2" s="6" t="s">
        <v>1</v>
      </c>
      <c r="BN2" s="6" t="s">
        <v>1</v>
      </c>
      <c r="BO2" s="6" t="s">
        <v>1</v>
      </c>
      <c r="BP2" s="6" t="s">
        <v>1</v>
      </c>
      <c r="BQ2" s="6" t="s">
        <v>1</v>
      </c>
      <c r="BR2" s="6" t="s">
        <v>1</v>
      </c>
      <c r="BS2" s="6" t="s">
        <v>1</v>
      </c>
      <c r="BT2" s="6" t="s">
        <v>1</v>
      </c>
      <c r="BU2" s="6" t="s">
        <v>1</v>
      </c>
      <c r="BV2" s="6" t="s">
        <v>1</v>
      </c>
      <c r="BW2" s="6" t="s">
        <v>1</v>
      </c>
      <c r="BX2" s="6" t="s">
        <v>1</v>
      </c>
      <c r="BY2" s="6" t="s">
        <v>1</v>
      </c>
      <c r="BZ2" s="6" t="s">
        <v>1</v>
      </c>
      <c r="CA2" s="6" t="s">
        <v>1</v>
      </c>
      <c r="CB2" s="6" t="s">
        <v>1</v>
      </c>
      <c r="CC2" s="6" t="s">
        <v>1</v>
      </c>
      <c r="CD2" s="6" t="s">
        <v>1</v>
      </c>
      <c r="CE2" s="6" t="s">
        <v>1</v>
      </c>
      <c r="CF2" s="6" t="s">
        <v>1</v>
      </c>
      <c r="CG2" s="6" t="s">
        <v>1</v>
      </c>
      <c r="CH2" s="6" t="s">
        <v>1</v>
      </c>
      <c r="CI2" s="6" t="s">
        <v>1</v>
      </c>
      <c r="CJ2" s="6" t="s">
        <v>1</v>
      </c>
      <c r="CK2" s="6" t="s">
        <v>1</v>
      </c>
      <c r="CL2" s="6" t="s">
        <v>1</v>
      </c>
      <c r="CM2" s="6" t="s">
        <v>1</v>
      </c>
      <c r="CN2" s="6" t="s">
        <v>1</v>
      </c>
      <c r="CO2" s="6" t="s">
        <v>1</v>
      </c>
      <c r="CP2" s="6" t="s">
        <v>1</v>
      </c>
      <c r="CQ2" s="6" t="s">
        <v>1</v>
      </c>
      <c r="CR2" s="6" t="s">
        <v>1</v>
      </c>
      <c r="CS2" s="6" t="s">
        <v>1</v>
      </c>
      <c r="CT2" s="6" t="s">
        <v>1</v>
      </c>
      <c r="CU2" s="6" t="s">
        <v>1</v>
      </c>
      <c r="CV2" s="6" t="s">
        <v>1</v>
      </c>
      <c r="CW2" s="6" t="s">
        <v>1</v>
      </c>
      <c r="CX2" s="6" t="s">
        <v>1</v>
      </c>
      <c r="CY2" s="6" t="s">
        <v>1</v>
      </c>
      <c r="CZ2" s="6" t="s">
        <v>1</v>
      </c>
      <c r="DA2" s="6" t="s">
        <v>1</v>
      </c>
      <c r="DB2" s="6" t="s">
        <v>1</v>
      </c>
      <c r="DC2" s="6" t="s">
        <v>1</v>
      </c>
      <c r="DD2" s="6" t="s">
        <v>1</v>
      </c>
      <c r="DE2" s="6" t="s">
        <v>1</v>
      </c>
      <c r="DF2" s="6" t="s">
        <v>1</v>
      </c>
      <c r="DG2" s="6" t="s">
        <v>1</v>
      </c>
      <c r="DH2" s="6" t="s">
        <v>1</v>
      </c>
      <c r="DI2" s="6" t="s">
        <v>1</v>
      </c>
      <c r="DJ2" s="6" t="s">
        <v>1</v>
      </c>
      <c r="DK2" s="6" t="s">
        <v>1</v>
      </c>
      <c r="DL2" s="6" t="s">
        <v>1</v>
      </c>
      <c r="DM2" s="6" t="s">
        <v>1</v>
      </c>
      <c r="DN2" s="6" t="s">
        <v>1</v>
      </c>
      <c r="DO2" s="6" t="s">
        <v>1</v>
      </c>
      <c r="DP2" s="6" t="s">
        <v>1</v>
      </c>
      <c r="DQ2" s="6" t="s">
        <v>1</v>
      </c>
      <c r="DR2" s="6" t="s">
        <v>1</v>
      </c>
    </row>
    <row r="3" spans="1:122" ht="18.75" x14ac:dyDescent="0.3">
      <c r="A3" s="6" t="s">
        <v>2</v>
      </c>
      <c r="B3" s="6" t="s">
        <v>2</v>
      </c>
      <c r="C3" s="6" t="s">
        <v>2</v>
      </c>
      <c r="D3" s="6" t="s">
        <v>2</v>
      </c>
      <c r="E3" s="6" t="s">
        <v>2</v>
      </c>
      <c r="F3" s="6" t="s">
        <v>2</v>
      </c>
      <c r="G3" s="6" t="s">
        <v>2</v>
      </c>
      <c r="H3" s="6" t="s">
        <v>2</v>
      </c>
      <c r="I3" s="6" t="s">
        <v>2</v>
      </c>
      <c r="J3" s="6" t="s">
        <v>2</v>
      </c>
      <c r="K3" s="6" t="s">
        <v>2</v>
      </c>
      <c r="L3" s="6" t="s">
        <v>2</v>
      </c>
      <c r="M3" s="6" t="s">
        <v>2</v>
      </c>
      <c r="N3" s="6" t="s">
        <v>2</v>
      </c>
      <c r="O3" s="6" t="s">
        <v>2</v>
      </c>
      <c r="P3" s="6" t="s">
        <v>2</v>
      </c>
      <c r="Q3" s="6" t="s">
        <v>2</v>
      </c>
      <c r="R3" s="6" t="s">
        <v>2</v>
      </c>
      <c r="S3" s="6" t="s">
        <v>2</v>
      </c>
      <c r="T3" s="6" t="s">
        <v>2</v>
      </c>
      <c r="U3" s="6" t="s">
        <v>2</v>
      </c>
      <c r="V3" s="6" t="s">
        <v>2</v>
      </c>
      <c r="W3" s="6" t="s">
        <v>2</v>
      </c>
      <c r="X3" s="6" t="s">
        <v>2</v>
      </c>
      <c r="Y3" s="6" t="s">
        <v>2</v>
      </c>
      <c r="Z3" s="6" t="s">
        <v>2</v>
      </c>
      <c r="AA3" s="6" t="s">
        <v>2</v>
      </c>
      <c r="AB3" s="6" t="s">
        <v>2</v>
      </c>
      <c r="AC3" s="6" t="s">
        <v>2</v>
      </c>
      <c r="AD3" s="6" t="s">
        <v>2</v>
      </c>
      <c r="AE3" s="6" t="s">
        <v>2</v>
      </c>
      <c r="AF3" s="6" t="s">
        <v>2</v>
      </c>
      <c r="AG3" s="6" t="s">
        <v>2</v>
      </c>
      <c r="AH3" s="6" t="s">
        <v>2</v>
      </c>
      <c r="AI3" s="6" t="s">
        <v>2</v>
      </c>
      <c r="AJ3" s="6" t="s">
        <v>2</v>
      </c>
      <c r="AK3" s="6" t="s">
        <v>2</v>
      </c>
      <c r="AL3" s="6" t="s">
        <v>2</v>
      </c>
      <c r="AM3" s="6" t="s">
        <v>2</v>
      </c>
      <c r="AN3" s="6" t="s">
        <v>2</v>
      </c>
      <c r="AO3" s="6" t="s">
        <v>2</v>
      </c>
      <c r="AP3" s="6" t="s">
        <v>2</v>
      </c>
      <c r="AQ3" s="6" t="s">
        <v>2</v>
      </c>
      <c r="AR3" s="6" t="s">
        <v>2</v>
      </c>
      <c r="AS3" s="6" t="s">
        <v>2</v>
      </c>
      <c r="AT3" s="6" t="s">
        <v>2</v>
      </c>
      <c r="AU3" s="6" t="s">
        <v>2</v>
      </c>
      <c r="AV3" s="6" t="s">
        <v>2</v>
      </c>
      <c r="AW3" s="6" t="s">
        <v>2</v>
      </c>
      <c r="AX3" s="6" t="s">
        <v>2</v>
      </c>
      <c r="AY3" s="6" t="s">
        <v>2</v>
      </c>
      <c r="AZ3" s="6" t="s">
        <v>2</v>
      </c>
      <c r="BA3" s="6" t="s">
        <v>2</v>
      </c>
      <c r="BB3" s="6" t="s">
        <v>2</v>
      </c>
      <c r="BC3" s="6" t="s">
        <v>2</v>
      </c>
      <c r="BD3" s="6" t="s">
        <v>2</v>
      </c>
      <c r="BE3" s="6" t="s">
        <v>2</v>
      </c>
      <c r="BF3" s="6" t="s">
        <v>2</v>
      </c>
      <c r="BG3" s="6" t="s">
        <v>2</v>
      </c>
      <c r="BH3" s="6" t="s">
        <v>2</v>
      </c>
      <c r="BI3" s="6" t="s">
        <v>2</v>
      </c>
      <c r="BJ3" s="6" t="s">
        <v>2</v>
      </c>
      <c r="BK3" s="6" t="s">
        <v>2</v>
      </c>
      <c r="BL3" s="6" t="s">
        <v>2</v>
      </c>
      <c r="BM3" s="6" t="s">
        <v>2</v>
      </c>
      <c r="BN3" s="6" t="s">
        <v>2</v>
      </c>
      <c r="BO3" s="6" t="s">
        <v>2</v>
      </c>
      <c r="BP3" s="6" t="s">
        <v>2</v>
      </c>
      <c r="BQ3" s="6" t="s">
        <v>2</v>
      </c>
      <c r="BR3" s="6" t="s">
        <v>2</v>
      </c>
      <c r="BS3" s="6" t="s">
        <v>2</v>
      </c>
      <c r="BT3" s="6" t="s">
        <v>2</v>
      </c>
      <c r="BU3" s="6" t="s">
        <v>2</v>
      </c>
      <c r="BV3" s="6" t="s">
        <v>2</v>
      </c>
      <c r="BW3" s="6" t="s">
        <v>2</v>
      </c>
      <c r="BX3" s="6" t="s">
        <v>2</v>
      </c>
      <c r="BY3" s="6" t="s">
        <v>2</v>
      </c>
      <c r="BZ3" s="6" t="s">
        <v>2</v>
      </c>
      <c r="CA3" s="6" t="s">
        <v>2</v>
      </c>
      <c r="CB3" s="6" t="s">
        <v>2</v>
      </c>
      <c r="CC3" s="6" t="s">
        <v>2</v>
      </c>
      <c r="CD3" s="6" t="s">
        <v>2</v>
      </c>
      <c r="CE3" s="6" t="s">
        <v>2</v>
      </c>
      <c r="CF3" s="6" t="s">
        <v>2</v>
      </c>
      <c r="CG3" s="6" t="s">
        <v>2</v>
      </c>
      <c r="CH3" s="6" t="s">
        <v>2</v>
      </c>
      <c r="CI3" s="6" t="s">
        <v>2</v>
      </c>
      <c r="CJ3" s="6" t="s">
        <v>2</v>
      </c>
      <c r="CK3" s="6" t="s">
        <v>2</v>
      </c>
      <c r="CL3" s="6" t="s">
        <v>2</v>
      </c>
      <c r="CM3" s="6" t="s">
        <v>2</v>
      </c>
      <c r="CN3" s="6" t="s">
        <v>2</v>
      </c>
      <c r="CO3" s="6" t="s">
        <v>2</v>
      </c>
      <c r="CP3" s="6" t="s">
        <v>2</v>
      </c>
      <c r="CQ3" s="6" t="s">
        <v>2</v>
      </c>
      <c r="CR3" s="6" t="s">
        <v>2</v>
      </c>
      <c r="CS3" s="6" t="s">
        <v>2</v>
      </c>
      <c r="CT3" s="6" t="s">
        <v>2</v>
      </c>
      <c r="CU3" s="6" t="s">
        <v>2</v>
      </c>
      <c r="CV3" s="6" t="s">
        <v>2</v>
      </c>
      <c r="CW3" s="6" t="s">
        <v>2</v>
      </c>
      <c r="CX3" s="6" t="s">
        <v>2</v>
      </c>
      <c r="CY3" s="6" t="s">
        <v>2</v>
      </c>
      <c r="CZ3" s="6" t="s">
        <v>2</v>
      </c>
      <c r="DA3" s="6" t="s">
        <v>2</v>
      </c>
      <c r="DB3" s="6" t="s">
        <v>2</v>
      </c>
      <c r="DC3" s="6" t="s">
        <v>2</v>
      </c>
      <c r="DD3" s="6" t="s">
        <v>2</v>
      </c>
      <c r="DE3" s="6" t="s">
        <v>2</v>
      </c>
      <c r="DF3" s="6" t="s">
        <v>2</v>
      </c>
      <c r="DG3" s="6" t="s">
        <v>2</v>
      </c>
      <c r="DH3" s="6" t="s">
        <v>2</v>
      </c>
      <c r="DI3" s="6" t="s">
        <v>2</v>
      </c>
      <c r="DJ3" s="6" t="s">
        <v>2</v>
      </c>
      <c r="DK3" s="6" t="s">
        <v>2</v>
      </c>
      <c r="DL3" s="6" t="s">
        <v>2</v>
      </c>
      <c r="DM3" s="6" t="s">
        <v>2</v>
      </c>
      <c r="DN3" s="6" t="s">
        <v>2</v>
      </c>
      <c r="DO3" s="6" t="s">
        <v>2</v>
      </c>
      <c r="DP3" s="6" t="s">
        <v>2</v>
      </c>
      <c r="DQ3" s="6" t="s">
        <v>2</v>
      </c>
      <c r="DR3" s="6" t="s">
        <v>2</v>
      </c>
    </row>
    <row r="4" spans="1:122" x14ac:dyDescent="0.25">
      <c r="A4" s="1"/>
      <c r="B4" s="7" t="s">
        <v>3</v>
      </c>
      <c r="C4" s="8" t="s">
        <v>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</row>
    <row r="5" spans="1:122" x14ac:dyDescent="0.25">
      <c r="A5" s="1"/>
      <c r="B5" s="7" t="s">
        <v>5</v>
      </c>
      <c r="C5" s="7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2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</row>
    <row r="7" spans="1:122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 t="s">
        <v>7</v>
      </c>
      <c r="AP7" s="3">
        <v>41</v>
      </c>
      <c r="AQ7" s="3">
        <v>42</v>
      </c>
      <c r="AR7" s="3">
        <v>43</v>
      </c>
      <c r="AS7" s="3">
        <v>44</v>
      </c>
      <c r="AT7" s="3" t="s">
        <v>8</v>
      </c>
      <c r="AU7" s="3">
        <v>45</v>
      </c>
      <c r="AV7" s="3">
        <v>46</v>
      </c>
      <c r="AW7" s="3">
        <v>47</v>
      </c>
      <c r="AX7" s="3">
        <v>48</v>
      </c>
      <c r="AY7" s="3">
        <v>49</v>
      </c>
      <c r="AZ7" s="3">
        <v>50</v>
      </c>
      <c r="BA7" s="3" t="s">
        <v>9</v>
      </c>
      <c r="BB7" s="3">
        <v>51</v>
      </c>
      <c r="BC7" s="3">
        <v>52</v>
      </c>
      <c r="BD7" s="3">
        <v>53</v>
      </c>
      <c r="BE7" s="3">
        <v>54</v>
      </c>
      <c r="BF7" s="3" t="s">
        <v>10</v>
      </c>
      <c r="BG7" s="3">
        <v>55</v>
      </c>
      <c r="BH7" s="3">
        <v>56</v>
      </c>
      <c r="BI7" s="3">
        <v>57</v>
      </c>
      <c r="BJ7" s="3">
        <v>58</v>
      </c>
      <c r="BK7" s="3">
        <v>59</v>
      </c>
      <c r="BL7" s="3">
        <v>60</v>
      </c>
      <c r="BM7" s="3" t="s">
        <v>11</v>
      </c>
      <c r="BN7" s="3">
        <v>61</v>
      </c>
      <c r="BO7" s="3">
        <v>62</v>
      </c>
      <c r="BP7" s="3">
        <v>63</v>
      </c>
      <c r="BQ7" s="3" t="s">
        <v>12</v>
      </c>
      <c r="BR7" s="3">
        <v>64</v>
      </c>
      <c r="BS7" s="3">
        <v>65</v>
      </c>
      <c r="BT7" s="3">
        <v>66</v>
      </c>
      <c r="BU7" s="3">
        <v>67</v>
      </c>
      <c r="BV7" s="3" t="s">
        <v>13</v>
      </c>
      <c r="BW7" s="3">
        <v>68</v>
      </c>
      <c r="BX7" s="3">
        <v>69</v>
      </c>
      <c r="BY7" s="3">
        <v>70</v>
      </c>
      <c r="BZ7" s="3">
        <v>71</v>
      </c>
      <c r="CA7" s="3" t="s">
        <v>14</v>
      </c>
      <c r="CB7" s="3">
        <v>72</v>
      </c>
      <c r="CC7" s="3">
        <v>73</v>
      </c>
      <c r="CD7" s="3">
        <v>74</v>
      </c>
      <c r="CE7" s="3">
        <v>75</v>
      </c>
      <c r="CF7" s="3">
        <v>76</v>
      </c>
      <c r="CG7" s="3">
        <v>77</v>
      </c>
      <c r="CH7" s="3">
        <v>78</v>
      </c>
      <c r="CI7" s="3">
        <v>79</v>
      </c>
      <c r="CJ7" s="3">
        <v>80</v>
      </c>
      <c r="CK7" s="3">
        <v>81</v>
      </c>
      <c r="CL7" s="3" t="s">
        <v>15</v>
      </c>
      <c r="CM7" s="3">
        <v>82</v>
      </c>
      <c r="CN7" s="3">
        <v>83</v>
      </c>
      <c r="CO7" s="3">
        <v>84</v>
      </c>
      <c r="CP7" s="3">
        <v>85</v>
      </c>
      <c r="CQ7" s="3">
        <v>86</v>
      </c>
      <c r="CR7" s="3">
        <v>87</v>
      </c>
      <c r="CS7" s="3">
        <v>88</v>
      </c>
      <c r="CT7" s="3" t="s">
        <v>16</v>
      </c>
      <c r="CU7" s="3">
        <v>89</v>
      </c>
      <c r="CV7" s="3">
        <v>90</v>
      </c>
      <c r="CW7" s="3">
        <v>91</v>
      </c>
      <c r="CX7" s="3">
        <v>92</v>
      </c>
      <c r="CY7" s="3">
        <v>93</v>
      </c>
      <c r="CZ7" s="3">
        <v>94</v>
      </c>
      <c r="DA7" s="3">
        <v>95</v>
      </c>
      <c r="DB7" s="3">
        <v>96</v>
      </c>
      <c r="DC7" s="3">
        <v>97</v>
      </c>
      <c r="DD7" s="3">
        <v>98</v>
      </c>
      <c r="DE7" s="3">
        <v>99</v>
      </c>
      <c r="DF7" s="3">
        <v>100</v>
      </c>
      <c r="DG7" s="3">
        <v>101</v>
      </c>
      <c r="DH7" s="3">
        <v>102</v>
      </c>
      <c r="DI7" s="3">
        <v>103</v>
      </c>
      <c r="DJ7" s="3">
        <v>104</v>
      </c>
      <c r="DK7" s="3">
        <v>105</v>
      </c>
      <c r="DL7" s="3">
        <v>106</v>
      </c>
      <c r="DM7" s="3">
        <v>107</v>
      </c>
      <c r="DN7" s="3">
        <v>108</v>
      </c>
      <c r="DO7" s="3">
        <v>109</v>
      </c>
      <c r="DP7" s="3">
        <v>110</v>
      </c>
      <c r="DQ7" s="3">
        <v>111</v>
      </c>
      <c r="DR7" s="3">
        <v>112</v>
      </c>
    </row>
    <row r="8" spans="1:122" x14ac:dyDescent="0.25">
      <c r="A8" s="5"/>
      <c r="B8" s="5"/>
      <c r="C8" s="5"/>
      <c r="D8" s="5"/>
      <c r="E8" s="5" t="s">
        <v>17</v>
      </c>
      <c r="F8" s="5" t="s">
        <v>17</v>
      </c>
      <c r="G8" s="5"/>
      <c r="H8" s="5"/>
      <c r="I8" s="5"/>
      <c r="J8" s="5" t="s">
        <v>18</v>
      </c>
      <c r="K8" s="5" t="s">
        <v>18</v>
      </c>
      <c r="L8" s="5" t="s">
        <v>18</v>
      </c>
      <c r="M8" s="5" t="s">
        <v>18</v>
      </c>
      <c r="N8" s="5" t="s">
        <v>18</v>
      </c>
      <c r="O8" s="5" t="s">
        <v>18</v>
      </c>
      <c r="P8" s="5"/>
      <c r="Q8" s="5" t="s">
        <v>18</v>
      </c>
      <c r="R8" s="5" t="s">
        <v>18</v>
      </c>
      <c r="S8" s="5" t="s">
        <v>18</v>
      </c>
      <c r="T8" s="5" t="s">
        <v>19</v>
      </c>
      <c r="U8" s="5" t="s">
        <v>19</v>
      </c>
      <c r="V8" s="5" t="s">
        <v>19</v>
      </c>
      <c r="W8" s="5" t="s">
        <v>20</v>
      </c>
      <c r="X8" s="5" t="s">
        <v>20</v>
      </c>
      <c r="Y8" s="5" t="s">
        <v>20</v>
      </c>
      <c r="Z8" s="5" t="s">
        <v>21</v>
      </c>
      <c r="AA8" s="5" t="s">
        <v>21</v>
      </c>
      <c r="AB8" s="5" t="s">
        <v>21</v>
      </c>
      <c r="AC8" s="5" t="s">
        <v>22</v>
      </c>
      <c r="AD8" s="5" t="s">
        <v>22</v>
      </c>
      <c r="AE8" s="5" t="s">
        <v>22</v>
      </c>
      <c r="AF8" s="5" t="s">
        <v>22</v>
      </c>
      <c r="AG8" s="5" t="s">
        <v>22</v>
      </c>
      <c r="AH8" s="5" t="s">
        <v>22</v>
      </c>
      <c r="AI8" s="5" t="s">
        <v>22</v>
      </c>
      <c r="AJ8" s="5" t="s">
        <v>22</v>
      </c>
      <c r="AK8" s="5" t="s">
        <v>23</v>
      </c>
      <c r="AL8" s="5" t="s">
        <v>23</v>
      </c>
      <c r="AM8" s="5" t="s">
        <v>23</v>
      </c>
      <c r="AN8" s="5" t="s">
        <v>23</v>
      </c>
      <c r="AO8" s="5" t="s">
        <v>23</v>
      </c>
      <c r="AP8" s="5" t="s">
        <v>23</v>
      </c>
      <c r="AQ8" s="5" t="s">
        <v>24</v>
      </c>
      <c r="AR8" s="5" t="s">
        <v>24</v>
      </c>
      <c r="AS8" s="5" t="s">
        <v>24</v>
      </c>
      <c r="AT8" s="5" t="s">
        <v>24</v>
      </c>
      <c r="AU8" s="5" t="s">
        <v>24</v>
      </c>
      <c r="AV8" s="5" t="s">
        <v>25</v>
      </c>
      <c r="AW8" s="5" t="s">
        <v>25</v>
      </c>
      <c r="AX8" s="5" t="s">
        <v>25</v>
      </c>
      <c r="AY8" s="5" t="s">
        <v>25</v>
      </c>
      <c r="AZ8" s="5" t="s">
        <v>25</v>
      </c>
      <c r="BA8" s="5" t="s">
        <v>25</v>
      </c>
      <c r="BB8" s="5" t="s">
        <v>25</v>
      </c>
      <c r="BC8" s="5" t="s">
        <v>26</v>
      </c>
      <c r="BD8" s="5" t="s">
        <v>26</v>
      </c>
      <c r="BE8" s="5" t="s">
        <v>26</v>
      </c>
      <c r="BF8" s="5" t="s">
        <v>26</v>
      </c>
      <c r="BG8" s="5" t="s">
        <v>26</v>
      </c>
      <c r="BH8" s="5" t="s">
        <v>27</v>
      </c>
      <c r="BI8" s="5" t="s">
        <v>27</v>
      </c>
      <c r="BJ8" s="5" t="s">
        <v>27</v>
      </c>
      <c r="BK8" s="5" t="s">
        <v>27</v>
      </c>
      <c r="BL8" s="5" t="s">
        <v>27</v>
      </c>
      <c r="BM8" s="5" t="s">
        <v>27</v>
      </c>
      <c r="BN8" s="5" t="s">
        <v>27</v>
      </c>
      <c r="BO8" s="5"/>
      <c r="BP8" s="5"/>
      <c r="BQ8" s="5"/>
      <c r="BR8" s="5" t="s">
        <v>28</v>
      </c>
      <c r="BS8" s="5" t="s">
        <v>28</v>
      </c>
      <c r="BT8" s="5" t="s">
        <v>28</v>
      </c>
      <c r="BU8" s="5" t="s">
        <v>28</v>
      </c>
      <c r="BV8" s="5" t="s">
        <v>28</v>
      </c>
      <c r="BW8" s="5" t="s">
        <v>28</v>
      </c>
      <c r="BX8" s="5" t="s">
        <v>29</v>
      </c>
      <c r="BY8" s="5" t="s">
        <v>29</v>
      </c>
      <c r="BZ8" s="5" t="s">
        <v>29</v>
      </c>
      <c r="CA8" s="5" t="s">
        <v>29</v>
      </c>
      <c r="CB8" s="5" t="s">
        <v>29</v>
      </c>
      <c r="CC8" s="5"/>
      <c r="CD8" s="5"/>
      <c r="CE8" s="5" t="s">
        <v>30</v>
      </c>
      <c r="CF8" s="5" t="s">
        <v>30</v>
      </c>
      <c r="CG8" s="5" t="s">
        <v>30</v>
      </c>
      <c r="CH8" s="5" t="s">
        <v>31</v>
      </c>
      <c r="CI8" s="5" t="s">
        <v>31</v>
      </c>
      <c r="CJ8" s="5" t="s">
        <v>31</v>
      </c>
      <c r="CK8" s="5" t="s">
        <v>31</v>
      </c>
      <c r="CL8" s="5" t="s">
        <v>31</v>
      </c>
      <c r="CM8" s="5" t="s">
        <v>31</v>
      </c>
      <c r="CN8" s="5"/>
      <c r="CO8" s="5"/>
      <c r="CP8" s="5" t="s">
        <v>32</v>
      </c>
      <c r="CQ8" s="5" t="s">
        <v>32</v>
      </c>
      <c r="CR8" s="5" t="s">
        <v>32</v>
      </c>
      <c r="CS8" s="5" t="s">
        <v>32</v>
      </c>
      <c r="CT8" s="5" t="s">
        <v>32</v>
      </c>
      <c r="CU8" s="5" t="s">
        <v>32</v>
      </c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</row>
    <row r="9" spans="1:122" x14ac:dyDescent="0.25">
      <c r="A9" t="s">
        <v>33</v>
      </c>
      <c r="B9" t="s">
        <v>34</v>
      </c>
      <c r="C9" t="s">
        <v>35</v>
      </c>
      <c r="D9" t="s">
        <v>36</v>
      </c>
      <c r="E9" t="s">
        <v>37</v>
      </c>
      <c r="F9" t="s">
        <v>38</v>
      </c>
      <c r="G9" t="s">
        <v>39</v>
      </c>
      <c r="H9" t="s">
        <v>40</v>
      </c>
      <c r="I9" t="s">
        <v>41</v>
      </c>
      <c r="J9" t="s">
        <v>42</v>
      </c>
      <c r="K9" t="s">
        <v>43</v>
      </c>
      <c r="L9" t="s">
        <v>44</v>
      </c>
      <c r="M9" t="s">
        <v>45</v>
      </c>
      <c r="N9" t="s">
        <v>46</v>
      </c>
      <c r="O9" t="s">
        <v>47</v>
      </c>
      <c r="P9" t="s">
        <v>48</v>
      </c>
      <c r="Q9" t="s">
        <v>49</v>
      </c>
      <c r="R9" t="s">
        <v>50</v>
      </c>
      <c r="S9" t="s">
        <v>51</v>
      </c>
      <c r="T9" t="s">
        <v>52</v>
      </c>
      <c r="U9" t="s">
        <v>53</v>
      </c>
      <c r="V9" t="s">
        <v>54</v>
      </c>
      <c r="W9" t="s">
        <v>55</v>
      </c>
      <c r="X9" t="s">
        <v>56</v>
      </c>
      <c r="Y9" t="s">
        <v>57</v>
      </c>
      <c r="Z9" t="s">
        <v>58</v>
      </c>
      <c r="AA9" t="s">
        <v>59</v>
      </c>
      <c r="AB9" t="s">
        <v>60</v>
      </c>
      <c r="AC9" t="s">
        <v>61</v>
      </c>
      <c r="AD9" t="s">
        <v>62</v>
      </c>
      <c r="AE9" t="s">
        <v>63</v>
      </c>
      <c r="AF9" t="s">
        <v>64</v>
      </c>
      <c r="AG9" t="s">
        <v>65</v>
      </c>
      <c r="AH9" t="s">
        <v>66</v>
      </c>
      <c r="AI9" t="s">
        <v>67</v>
      </c>
      <c r="AJ9" t="s">
        <v>68</v>
      </c>
      <c r="AK9" t="s">
        <v>69</v>
      </c>
      <c r="AL9" t="s">
        <v>70</v>
      </c>
      <c r="AM9" t="s">
        <v>71</v>
      </c>
      <c r="AN9" t="s">
        <v>72</v>
      </c>
      <c r="AO9" t="s">
        <v>73</v>
      </c>
      <c r="AP9" t="s">
        <v>74</v>
      </c>
      <c r="AQ9" t="s">
        <v>75</v>
      </c>
      <c r="AR9" t="s">
        <v>76</v>
      </c>
      <c r="AS9" t="s">
        <v>77</v>
      </c>
      <c r="AT9" t="s">
        <v>78</v>
      </c>
      <c r="AU9" t="s">
        <v>79</v>
      </c>
      <c r="AV9" t="s">
        <v>80</v>
      </c>
      <c r="AW9" t="s">
        <v>81</v>
      </c>
      <c r="AX9" t="s">
        <v>82</v>
      </c>
      <c r="AY9" t="s">
        <v>83</v>
      </c>
      <c r="AZ9" t="s">
        <v>84</v>
      </c>
      <c r="BA9" t="s">
        <v>85</v>
      </c>
      <c r="BB9" t="s">
        <v>86</v>
      </c>
      <c r="BC9" t="s">
        <v>87</v>
      </c>
      <c r="BD9" t="s">
        <v>88</v>
      </c>
      <c r="BE9" t="s">
        <v>89</v>
      </c>
      <c r="BF9" t="s">
        <v>90</v>
      </c>
      <c r="BG9" t="s">
        <v>91</v>
      </c>
      <c r="BH9" t="s">
        <v>92</v>
      </c>
      <c r="BI9" t="s">
        <v>93</v>
      </c>
      <c r="BJ9" t="s">
        <v>94</v>
      </c>
      <c r="BK9" t="s">
        <v>95</v>
      </c>
      <c r="BL9" t="s">
        <v>96</v>
      </c>
      <c r="BM9" t="s">
        <v>97</v>
      </c>
      <c r="BN9" t="s">
        <v>98</v>
      </c>
      <c r="BO9" t="s">
        <v>99</v>
      </c>
      <c r="BP9" t="s">
        <v>100</v>
      </c>
      <c r="BQ9" t="s">
        <v>101</v>
      </c>
      <c r="BR9" t="s">
        <v>102</v>
      </c>
      <c r="BS9" t="s">
        <v>103</v>
      </c>
      <c r="BT9" t="s">
        <v>104</v>
      </c>
      <c r="BU9" t="s">
        <v>105</v>
      </c>
      <c r="BV9" t="s">
        <v>106</v>
      </c>
      <c r="BW9" t="s">
        <v>107</v>
      </c>
      <c r="BX9" t="s">
        <v>108</v>
      </c>
      <c r="BY9" t="s">
        <v>109</v>
      </c>
      <c r="BZ9" t="s">
        <v>110</v>
      </c>
      <c r="CA9" t="s">
        <v>111</v>
      </c>
      <c r="CB9" t="s">
        <v>112</v>
      </c>
      <c r="CC9" t="s">
        <v>113</v>
      </c>
      <c r="CD9" t="s">
        <v>114</v>
      </c>
      <c r="CE9" t="s">
        <v>115</v>
      </c>
      <c r="CF9" t="s">
        <v>116</v>
      </c>
      <c r="CG9" t="s">
        <v>117</v>
      </c>
      <c r="CH9" t="s">
        <v>118</v>
      </c>
      <c r="CI9" t="s">
        <v>119</v>
      </c>
      <c r="CJ9" t="s">
        <v>120</v>
      </c>
      <c r="CK9" t="s">
        <v>121</v>
      </c>
      <c r="CL9" t="s">
        <v>122</v>
      </c>
      <c r="CM9" t="s">
        <v>123</v>
      </c>
      <c r="CN9" t="s">
        <v>124</v>
      </c>
      <c r="CO9" t="s">
        <v>125</v>
      </c>
      <c r="CP9" t="s">
        <v>126</v>
      </c>
      <c r="CQ9" t="s">
        <v>127</v>
      </c>
      <c r="CR9" t="s">
        <v>128</v>
      </c>
      <c r="CS9" t="s">
        <v>129</v>
      </c>
      <c r="CT9" t="s">
        <v>130</v>
      </c>
      <c r="CU9" t="s">
        <v>131</v>
      </c>
      <c r="CV9" t="s">
        <v>132</v>
      </c>
      <c r="CW9" t="s">
        <v>133</v>
      </c>
      <c r="CX9" t="s">
        <v>134</v>
      </c>
      <c r="CY9" t="s">
        <v>135</v>
      </c>
      <c r="CZ9" t="s">
        <v>136</v>
      </c>
      <c r="DA9" t="s">
        <v>137</v>
      </c>
      <c r="DB9" t="s">
        <v>138</v>
      </c>
      <c r="DC9" t="s">
        <v>139</v>
      </c>
      <c r="DD9" t="s">
        <v>140</v>
      </c>
      <c r="DE9" t="s">
        <v>141</v>
      </c>
      <c r="DF9" t="s">
        <v>142</v>
      </c>
      <c r="DG9" t="s">
        <v>143</v>
      </c>
      <c r="DH9" t="s">
        <v>144</v>
      </c>
      <c r="DI9" t="s">
        <v>145</v>
      </c>
      <c r="DJ9" t="s">
        <v>146</v>
      </c>
      <c r="DK9" t="s">
        <v>147</v>
      </c>
      <c r="DL9" t="s">
        <v>148</v>
      </c>
      <c r="DM9" t="s">
        <v>149</v>
      </c>
      <c r="DN9" t="s">
        <v>150</v>
      </c>
      <c r="DO9" t="s">
        <v>151</v>
      </c>
      <c r="DP9" t="s">
        <v>152</v>
      </c>
      <c r="DQ9" t="s">
        <v>153</v>
      </c>
      <c r="DR9" t="s">
        <v>154</v>
      </c>
    </row>
    <row r="10" spans="1:122" x14ac:dyDescent="0.25">
      <c r="A10" t="s">
        <v>155</v>
      </c>
      <c r="B10" t="s">
        <v>156</v>
      </c>
      <c r="C10" t="s">
        <v>157</v>
      </c>
      <c r="D10" t="s">
        <v>157</v>
      </c>
      <c r="E10">
        <v>0</v>
      </c>
      <c r="F10">
        <v>0</v>
      </c>
      <c r="J10">
        <v>8</v>
      </c>
      <c r="K10">
        <v>2</v>
      </c>
      <c r="L10">
        <v>10</v>
      </c>
      <c r="M10">
        <v>8</v>
      </c>
      <c r="N10">
        <v>0</v>
      </c>
      <c r="O10">
        <v>8</v>
      </c>
      <c r="P10">
        <v>0</v>
      </c>
      <c r="Q10">
        <v>8</v>
      </c>
      <c r="R10">
        <v>0</v>
      </c>
      <c r="S10">
        <v>8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1720</v>
      </c>
      <c r="AA10">
        <v>630</v>
      </c>
      <c r="AB10">
        <v>2350</v>
      </c>
      <c r="AC10">
        <v>0</v>
      </c>
      <c r="AD10">
        <v>0</v>
      </c>
      <c r="AE10">
        <v>346085</v>
      </c>
      <c r="AF10">
        <v>0</v>
      </c>
      <c r="AG10">
        <v>346085</v>
      </c>
      <c r="AH10">
        <v>48320</v>
      </c>
      <c r="AI10">
        <v>297765</v>
      </c>
      <c r="AJ10">
        <v>0</v>
      </c>
      <c r="AK10">
        <v>523325.81</v>
      </c>
      <c r="AL10">
        <v>5364.72</v>
      </c>
      <c r="AM10">
        <v>0</v>
      </c>
      <c r="AN10">
        <v>7577.66</v>
      </c>
      <c r="AO10">
        <v>62937.81</v>
      </c>
      <c r="AP10">
        <v>599206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3148366.72</v>
      </c>
      <c r="AW10">
        <v>2007.3</v>
      </c>
      <c r="AX10">
        <v>5852.99</v>
      </c>
      <c r="AY10">
        <v>0</v>
      </c>
      <c r="AZ10">
        <v>204702.39</v>
      </c>
      <c r="BA10">
        <v>124590.6</v>
      </c>
      <c r="BB10">
        <v>3485520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461956.72</v>
      </c>
      <c r="BI10">
        <v>0</v>
      </c>
      <c r="BJ10">
        <v>0</v>
      </c>
      <c r="BK10">
        <v>0</v>
      </c>
      <c r="BL10">
        <v>28702.080000000002</v>
      </c>
      <c r="BM10">
        <v>17395.2</v>
      </c>
      <c r="BN10">
        <v>508054</v>
      </c>
      <c r="BO10">
        <v>2694270.29</v>
      </c>
      <c r="BP10">
        <v>176000.31</v>
      </c>
      <c r="BQ10">
        <v>107195.4</v>
      </c>
      <c r="BR10">
        <v>3005976.4</v>
      </c>
      <c r="BS10">
        <v>11217.71</v>
      </c>
      <c r="BT10">
        <v>0</v>
      </c>
      <c r="BU10">
        <v>183577.97</v>
      </c>
      <c r="BV10">
        <v>93391.92</v>
      </c>
      <c r="BW10" s="9">
        <v>3294164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3294164</v>
      </c>
      <c r="CO10">
        <v>0</v>
      </c>
      <c r="CP10">
        <v>205766.71</v>
      </c>
      <c r="CQ10">
        <v>0</v>
      </c>
      <c r="CR10">
        <v>0</v>
      </c>
      <c r="CS10">
        <v>0</v>
      </c>
      <c r="CT10">
        <v>76741.289999999994</v>
      </c>
      <c r="CU10">
        <v>282508</v>
      </c>
      <c r="CV10">
        <v>0</v>
      </c>
      <c r="CW10">
        <v>80</v>
      </c>
      <c r="CX10">
        <v>100</v>
      </c>
      <c r="CY10">
        <v>0</v>
      </c>
      <c r="CZ10">
        <v>100</v>
      </c>
      <c r="DA10">
        <v>0</v>
      </c>
      <c r="DB10">
        <v>49.656621209232803</v>
      </c>
      <c r="DC10">
        <v>49.656621209232803</v>
      </c>
      <c r="DD10">
        <v>20576671</v>
      </c>
      <c r="DE10">
        <v>269427029</v>
      </c>
      <c r="DF10">
        <v>951.83668751896198</v>
      </c>
      <c r="DG10">
        <v>0</v>
      </c>
      <c r="DH10">
        <v>2.3115708568704199E-3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</row>
    <row r="11" spans="1:122" x14ac:dyDescent="0.25">
      <c r="A11" t="s">
        <v>155</v>
      </c>
      <c r="B11" t="s">
        <v>156</v>
      </c>
      <c r="C11" t="s">
        <v>158</v>
      </c>
      <c r="D11" t="s">
        <v>158</v>
      </c>
      <c r="E11">
        <v>0</v>
      </c>
      <c r="F11">
        <v>0</v>
      </c>
      <c r="J11">
        <v>3</v>
      </c>
      <c r="K11">
        <v>1</v>
      </c>
      <c r="L11">
        <v>4</v>
      </c>
      <c r="M11">
        <v>3</v>
      </c>
      <c r="N11">
        <v>0</v>
      </c>
      <c r="O11">
        <v>3</v>
      </c>
      <c r="P11">
        <v>0</v>
      </c>
      <c r="Q11">
        <v>3</v>
      </c>
      <c r="R11">
        <v>0</v>
      </c>
      <c r="S11">
        <v>3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210</v>
      </c>
      <c r="AA11">
        <v>70</v>
      </c>
      <c r="AB11">
        <v>280</v>
      </c>
      <c r="AC11">
        <v>0</v>
      </c>
      <c r="AD11">
        <v>0</v>
      </c>
      <c r="AE11">
        <v>12057.5</v>
      </c>
      <c r="AF11">
        <v>0</v>
      </c>
      <c r="AG11">
        <v>12057.5</v>
      </c>
      <c r="AH11">
        <v>0</v>
      </c>
      <c r="AI11">
        <v>12057.5</v>
      </c>
      <c r="AJ11">
        <v>0</v>
      </c>
      <c r="AK11">
        <v>-3734.82</v>
      </c>
      <c r="AL11">
        <v>0</v>
      </c>
      <c r="AM11">
        <v>0</v>
      </c>
      <c r="AN11">
        <v>0</v>
      </c>
      <c r="AO11">
        <v>3734.82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147332.98000000001</v>
      </c>
      <c r="AW11">
        <v>44.8</v>
      </c>
      <c r="AX11">
        <v>215.73</v>
      </c>
      <c r="AY11">
        <v>0</v>
      </c>
      <c r="AZ11">
        <v>6456.79</v>
      </c>
      <c r="BA11">
        <v>4340.7</v>
      </c>
      <c r="BB11">
        <v>158391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147593.51</v>
      </c>
      <c r="BP11">
        <v>6456.79</v>
      </c>
      <c r="BQ11">
        <v>4340.7</v>
      </c>
      <c r="BR11">
        <v>147377.78</v>
      </c>
      <c r="BS11">
        <v>215.73</v>
      </c>
      <c r="BT11">
        <v>0</v>
      </c>
      <c r="BU11">
        <v>6456.79</v>
      </c>
      <c r="BV11">
        <v>4340.7</v>
      </c>
      <c r="BW11" s="9">
        <v>158391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158391</v>
      </c>
      <c r="CO11">
        <v>0</v>
      </c>
      <c r="CP11">
        <v>-3734.82</v>
      </c>
      <c r="CQ11">
        <v>0</v>
      </c>
      <c r="CR11">
        <v>0</v>
      </c>
      <c r="CS11">
        <v>0</v>
      </c>
      <c r="CT11">
        <v>3734.82</v>
      </c>
      <c r="CU11">
        <v>0</v>
      </c>
      <c r="CV11">
        <v>0</v>
      </c>
      <c r="CW11">
        <v>75</v>
      </c>
      <c r="CX11">
        <v>100</v>
      </c>
      <c r="CY11">
        <v>0</v>
      </c>
      <c r="CZ11">
        <v>100</v>
      </c>
      <c r="DA11">
        <v>0</v>
      </c>
      <c r="DB11">
        <v>51.808497324939999</v>
      </c>
      <c r="DC11">
        <v>51.808497324939999</v>
      </c>
      <c r="DD11">
        <v>-373482</v>
      </c>
      <c r="DE11">
        <v>14759351</v>
      </c>
      <c r="DF11">
        <v>1313.63052042297</v>
      </c>
      <c r="DG11">
        <v>0</v>
      </c>
      <c r="DH11">
        <v>2.4880779597760701E-2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</row>
    <row r="12" spans="1:122" x14ac:dyDescent="0.25">
      <c r="A12" t="s">
        <v>155</v>
      </c>
      <c r="B12" t="s">
        <v>156</v>
      </c>
      <c r="C12" t="s">
        <v>159</v>
      </c>
      <c r="D12" t="s">
        <v>160</v>
      </c>
      <c r="E12">
        <v>0</v>
      </c>
      <c r="F12">
        <v>0</v>
      </c>
      <c r="J12">
        <v>1</v>
      </c>
      <c r="K12">
        <v>0</v>
      </c>
      <c r="L12">
        <v>1</v>
      </c>
      <c r="M12">
        <v>1</v>
      </c>
      <c r="N12">
        <v>0</v>
      </c>
      <c r="O12">
        <v>1</v>
      </c>
      <c r="P12">
        <v>0</v>
      </c>
      <c r="Q12">
        <v>1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43</v>
      </c>
      <c r="AA12">
        <v>0</v>
      </c>
      <c r="AB12">
        <v>43</v>
      </c>
      <c r="AC12">
        <v>0</v>
      </c>
      <c r="AD12">
        <v>0</v>
      </c>
      <c r="AE12">
        <v>3332.25</v>
      </c>
      <c r="AF12">
        <v>0</v>
      </c>
      <c r="AG12">
        <v>3332.25</v>
      </c>
      <c r="AH12">
        <v>0</v>
      </c>
      <c r="AI12">
        <v>3332.25</v>
      </c>
      <c r="AJ12">
        <v>0</v>
      </c>
      <c r="AK12">
        <v>357577.60100000002</v>
      </c>
      <c r="AL12">
        <v>17173.419999999998</v>
      </c>
      <c r="AM12">
        <v>0</v>
      </c>
      <c r="AN12">
        <v>18074.609</v>
      </c>
      <c r="AO12">
        <v>7334.37</v>
      </c>
      <c r="AP12">
        <v>400160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37539.932000000001</v>
      </c>
      <c r="AW12">
        <v>0</v>
      </c>
      <c r="AX12">
        <v>3645.15</v>
      </c>
      <c r="AY12">
        <v>0</v>
      </c>
      <c r="AZ12">
        <v>2129.308</v>
      </c>
      <c r="BA12">
        <v>1199.6099999999999</v>
      </c>
      <c r="BB12">
        <v>44514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41185.082000000002</v>
      </c>
      <c r="BP12">
        <v>2129.308</v>
      </c>
      <c r="BQ12">
        <v>1199.6099999999999</v>
      </c>
      <c r="BR12">
        <v>0</v>
      </c>
      <c r="BS12">
        <v>0</v>
      </c>
      <c r="BT12">
        <v>0</v>
      </c>
      <c r="BU12">
        <v>0</v>
      </c>
      <c r="BV12">
        <v>0</v>
      </c>
      <c r="BW12" s="9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395117.533</v>
      </c>
      <c r="CQ12">
        <v>20818.57</v>
      </c>
      <c r="CR12">
        <v>0</v>
      </c>
      <c r="CS12">
        <v>20203.917000000001</v>
      </c>
      <c r="CT12">
        <v>8533.98</v>
      </c>
      <c r="CU12">
        <v>444674</v>
      </c>
      <c r="CV12">
        <v>0</v>
      </c>
      <c r="CW12">
        <v>100</v>
      </c>
      <c r="CX12">
        <v>100</v>
      </c>
      <c r="CY12">
        <v>0</v>
      </c>
      <c r="CZ12">
        <v>100</v>
      </c>
      <c r="DA12">
        <v>0</v>
      </c>
      <c r="DB12">
        <v>0</v>
      </c>
      <c r="DC12">
        <v>0</v>
      </c>
      <c r="DD12">
        <v>41593634.922728598</v>
      </c>
      <c r="DE12">
        <v>4118508.2</v>
      </c>
      <c r="DF12">
        <v>0</v>
      </c>
      <c r="DG12">
        <v>0</v>
      </c>
      <c r="DH12">
        <v>3.00097531697802E-2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</row>
    <row r="13" spans="1:122" x14ac:dyDescent="0.25">
      <c r="A13" t="s">
        <v>155</v>
      </c>
      <c r="B13" t="s">
        <v>161</v>
      </c>
      <c r="C13" t="s">
        <v>162</v>
      </c>
      <c r="D13" t="s">
        <v>162</v>
      </c>
      <c r="E13">
        <v>0</v>
      </c>
      <c r="F13">
        <v>0</v>
      </c>
      <c r="J13">
        <v>3072</v>
      </c>
      <c r="K13">
        <v>488</v>
      </c>
      <c r="L13">
        <v>3560</v>
      </c>
      <c r="M13">
        <v>3072</v>
      </c>
      <c r="N13">
        <v>0</v>
      </c>
      <c r="O13">
        <v>3072</v>
      </c>
      <c r="P13">
        <v>3</v>
      </c>
      <c r="Q13">
        <v>3071</v>
      </c>
      <c r="R13">
        <v>1</v>
      </c>
      <c r="S13">
        <v>3072</v>
      </c>
      <c r="T13">
        <v>2279.0700000000002</v>
      </c>
      <c r="U13">
        <v>209.07</v>
      </c>
      <c r="V13">
        <v>2488.14</v>
      </c>
      <c r="W13">
        <v>15.32</v>
      </c>
      <c r="X13">
        <v>0</v>
      </c>
      <c r="Y13">
        <v>15.32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167375.39000000001</v>
      </c>
      <c r="AF13">
        <v>0</v>
      </c>
      <c r="AG13">
        <v>167375.39000000001</v>
      </c>
      <c r="AH13">
        <v>7162.2</v>
      </c>
      <c r="AI13">
        <v>160213.19</v>
      </c>
      <c r="AJ13">
        <v>0</v>
      </c>
      <c r="AK13">
        <v>617244.92000000004</v>
      </c>
      <c r="AL13">
        <v>132325.76000000001</v>
      </c>
      <c r="AM13">
        <v>0</v>
      </c>
      <c r="AN13">
        <v>49329.24</v>
      </c>
      <c r="AO13">
        <v>44609.78</v>
      </c>
      <c r="AP13">
        <v>843509.7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1619384.92</v>
      </c>
      <c r="AW13">
        <v>16036.1</v>
      </c>
      <c r="AX13">
        <v>4593.13</v>
      </c>
      <c r="AY13">
        <v>0</v>
      </c>
      <c r="AZ13">
        <v>87406.02</v>
      </c>
      <c r="BA13">
        <v>60255.1</v>
      </c>
      <c r="BB13">
        <v>1787675.27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48560.82</v>
      </c>
      <c r="BI13">
        <v>91.3</v>
      </c>
      <c r="BJ13">
        <v>25.8</v>
      </c>
      <c r="BK13">
        <v>0</v>
      </c>
      <c r="BL13">
        <v>3738.67</v>
      </c>
      <c r="BM13">
        <v>2578.39</v>
      </c>
      <c r="BN13">
        <v>54994.98</v>
      </c>
      <c r="BO13">
        <v>1591336.23</v>
      </c>
      <c r="BP13">
        <v>83667.350000000006</v>
      </c>
      <c r="BQ13">
        <v>57676.71</v>
      </c>
      <c r="BR13">
        <v>438278.08</v>
      </c>
      <c r="BS13">
        <v>2966.99</v>
      </c>
      <c r="BT13">
        <v>0</v>
      </c>
      <c r="BU13">
        <v>27710.66</v>
      </c>
      <c r="BV13">
        <v>17546.27</v>
      </c>
      <c r="BW13" s="9">
        <v>486502</v>
      </c>
      <c r="BX13">
        <v>1103878.48</v>
      </c>
      <c r="BY13">
        <v>0</v>
      </c>
      <c r="BZ13">
        <v>55183.08</v>
      </c>
      <c r="CA13">
        <v>38056.83</v>
      </c>
      <c r="CB13">
        <v>1197118.3899999999</v>
      </c>
      <c r="CC13">
        <v>0</v>
      </c>
      <c r="CD13">
        <v>0</v>
      </c>
      <c r="CE13">
        <v>0</v>
      </c>
      <c r="CF13">
        <v>200</v>
      </c>
      <c r="CG13">
        <v>200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1683620.39</v>
      </c>
      <c r="CO13">
        <v>0</v>
      </c>
      <c r="CP13">
        <v>661857.26</v>
      </c>
      <c r="CQ13">
        <v>133926.1</v>
      </c>
      <c r="CR13">
        <v>0</v>
      </c>
      <c r="CS13">
        <v>50102.85</v>
      </c>
      <c r="CT13">
        <v>46683.39</v>
      </c>
      <c r="CU13">
        <v>892569.59999999998</v>
      </c>
      <c r="CV13">
        <v>0</v>
      </c>
      <c r="CW13">
        <v>86.2921348314607</v>
      </c>
      <c r="CX13">
        <v>99.9674479166667</v>
      </c>
      <c r="CY13">
        <v>9.765625E-2</v>
      </c>
      <c r="CZ13">
        <v>100</v>
      </c>
      <c r="DA13">
        <v>0</v>
      </c>
      <c r="DB13">
        <v>14.2792311514755</v>
      </c>
      <c r="DC13">
        <v>14.2792311514755</v>
      </c>
      <c r="DD13">
        <v>79578337.470559597</v>
      </c>
      <c r="DE13">
        <v>159133623</v>
      </c>
      <c r="DF13">
        <v>290.66519277415898</v>
      </c>
      <c r="DG13">
        <v>0</v>
      </c>
      <c r="DH13">
        <v>1.8353952752552201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</row>
    <row r="14" spans="1:122" x14ac:dyDescent="0.25">
      <c r="A14" t="s">
        <v>155</v>
      </c>
      <c r="B14" t="s">
        <v>161</v>
      </c>
      <c r="C14" t="s">
        <v>162</v>
      </c>
      <c r="D14" t="s">
        <v>163</v>
      </c>
      <c r="E14">
        <v>0</v>
      </c>
      <c r="F14">
        <v>0</v>
      </c>
      <c r="J14">
        <v>1</v>
      </c>
      <c r="K14">
        <v>0</v>
      </c>
      <c r="L14">
        <v>1</v>
      </c>
      <c r="M14">
        <v>1</v>
      </c>
      <c r="N14">
        <v>0</v>
      </c>
      <c r="O14">
        <v>1</v>
      </c>
      <c r="P14">
        <v>0</v>
      </c>
      <c r="Q14">
        <v>1</v>
      </c>
      <c r="R14">
        <v>0</v>
      </c>
      <c r="S14">
        <v>1</v>
      </c>
      <c r="T14">
        <v>0.2</v>
      </c>
      <c r="U14">
        <v>0</v>
      </c>
      <c r="V14">
        <v>0.2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37</v>
      </c>
      <c r="AF14">
        <v>0</v>
      </c>
      <c r="AG14">
        <v>37</v>
      </c>
      <c r="AH14">
        <v>0</v>
      </c>
      <c r="AI14">
        <v>37</v>
      </c>
      <c r="AJ14">
        <v>0</v>
      </c>
      <c r="AK14">
        <v>163.01</v>
      </c>
      <c r="AL14">
        <v>11.18</v>
      </c>
      <c r="AM14">
        <v>0</v>
      </c>
      <c r="AN14">
        <v>199.93</v>
      </c>
      <c r="AO14">
        <v>137.88</v>
      </c>
      <c r="AP14">
        <v>512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374.3</v>
      </c>
      <c r="AW14">
        <v>5.9</v>
      </c>
      <c r="AX14">
        <v>2.77</v>
      </c>
      <c r="AY14">
        <v>0</v>
      </c>
      <c r="AZ14">
        <v>19.309999999999999</v>
      </c>
      <c r="BA14">
        <v>13.32</v>
      </c>
      <c r="BB14">
        <v>415.6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382.97</v>
      </c>
      <c r="BP14">
        <v>19.309999999999999</v>
      </c>
      <c r="BQ14">
        <v>13.32</v>
      </c>
      <c r="BR14">
        <v>0</v>
      </c>
      <c r="BS14">
        <v>0</v>
      </c>
      <c r="BT14">
        <v>0</v>
      </c>
      <c r="BU14">
        <v>0</v>
      </c>
      <c r="BV14">
        <v>0</v>
      </c>
      <c r="BW14" s="9">
        <v>0</v>
      </c>
      <c r="BX14">
        <v>346.28</v>
      </c>
      <c r="BY14">
        <v>0</v>
      </c>
      <c r="BZ14">
        <v>0</v>
      </c>
      <c r="CA14">
        <v>13.32</v>
      </c>
      <c r="CB14">
        <v>359.6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359.6</v>
      </c>
      <c r="CO14">
        <v>0</v>
      </c>
      <c r="CP14">
        <v>196.93</v>
      </c>
      <c r="CQ14">
        <v>13.95</v>
      </c>
      <c r="CR14">
        <v>0</v>
      </c>
      <c r="CS14">
        <v>219.24</v>
      </c>
      <c r="CT14">
        <v>137.88</v>
      </c>
      <c r="CU14">
        <v>568</v>
      </c>
      <c r="CV14">
        <v>0</v>
      </c>
      <c r="CW14">
        <v>100</v>
      </c>
      <c r="CX14">
        <v>100</v>
      </c>
      <c r="CY14">
        <v>0</v>
      </c>
      <c r="CZ14">
        <v>100</v>
      </c>
      <c r="DA14">
        <v>0</v>
      </c>
      <c r="DB14">
        <v>0</v>
      </c>
      <c r="DC14">
        <v>0</v>
      </c>
      <c r="DD14">
        <v>21115.755412077498</v>
      </c>
      <c r="DE14">
        <v>38297</v>
      </c>
      <c r="DF14">
        <v>0</v>
      </c>
      <c r="DG14">
        <v>0</v>
      </c>
      <c r="DH14">
        <v>2.7027027027027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</row>
    <row r="15" spans="1:122" x14ac:dyDescent="0.25">
      <c r="A15" t="s">
        <v>155</v>
      </c>
      <c r="B15" t="s">
        <v>161</v>
      </c>
      <c r="C15" t="s">
        <v>164</v>
      </c>
      <c r="D15" t="s">
        <v>164</v>
      </c>
      <c r="E15">
        <v>0</v>
      </c>
      <c r="F15">
        <v>0</v>
      </c>
      <c r="J15">
        <v>8</v>
      </c>
      <c r="K15">
        <v>2</v>
      </c>
      <c r="L15">
        <v>10</v>
      </c>
      <c r="M15">
        <v>8</v>
      </c>
      <c r="N15">
        <v>0</v>
      </c>
      <c r="O15">
        <v>8</v>
      </c>
      <c r="P15">
        <v>0</v>
      </c>
      <c r="Q15">
        <v>8</v>
      </c>
      <c r="R15">
        <v>0</v>
      </c>
      <c r="S15">
        <v>8</v>
      </c>
      <c r="T15">
        <v>122</v>
      </c>
      <c r="U15">
        <v>4.5</v>
      </c>
      <c r="V15">
        <v>126.5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2377.85</v>
      </c>
      <c r="AF15">
        <v>0</v>
      </c>
      <c r="AG15">
        <v>2377.85</v>
      </c>
      <c r="AH15">
        <v>0</v>
      </c>
      <c r="AI15">
        <v>2377.85</v>
      </c>
      <c r="AJ15">
        <v>0</v>
      </c>
      <c r="AK15">
        <v>60601.31</v>
      </c>
      <c r="AL15">
        <v>2187.14</v>
      </c>
      <c r="AM15">
        <v>0</v>
      </c>
      <c r="AN15">
        <v>381.36</v>
      </c>
      <c r="AO15">
        <v>1940.19</v>
      </c>
      <c r="AP15">
        <v>65110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40111.24</v>
      </c>
      <c r="AW15">
        <v>555</v>
      </c>
      <c r="AX15">
        <v>394.18</v>
      </c>
      <c r="AY15">
        <v>0</v>
      </c>
      <c r="AZ15">
        <v>1444.56</v>
      </c>
      <c r="BA15">
        <v>856.02</v>
      </c>
      <c r="BB15">
        <v>43361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41060.42</v>
      </c>
      <c r="BP15">
        <v>1444.56</v>
      </c>
      <c r="BQ15">
        <v>856.02</v>
      </c>
      <c r="BR15">
        <v>91977.25</v>
      </c>
      <c r="BS15">
        <v>1962.99</v>
      </c>
      <c r="BT15">
        <v>0</v>
      </c>
      <c r="BU15">
        <v>1407.22</v>
      </c>
      <c r="BV15">
        <v>689.54</v>
      </c>
      <c r="BW15" s="9">
        <v>96037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96037</v>
      </c>
      <c r="CO15">
        <v>0</v>
      </c>
      <c r="CP15">
        <v>9290.2999999999993</v>
      </c>
      <c r="CQ15">
        <v>618.33000000000004</v>
      </c>
      <c r="CR15">
        <v>0</v>
      </c>
      <c r="CS15">
        <v>418.7</v>
      </c>
      <c r="CT15">
        <v>2106.67</v>
      </c>
      <c r="CU15">
        <v>12434</v>
      </c>
      <c r="CV15">
        <v>0</v>
      </c>
      <c r="CW15">
        <v>80</v>
      </c>
      <c r="CX15">
        <v>100</v>
      </c>
      <c r="CY15">
        <v>0</v>
      </c>
      <c r="CZ15">
        <v>100</v>
      </c>
      <c r="DA15">
        <v>0</v>
      </c>
      <c r="DB15">
        <v>115.052621086963</v>
      </c>
      <c r="DC15">
        <v>115.052621086963</v>
      </c>
      <c r="DD15">
        <v>990863.50160388602</v>
      </c>
      <c r="DE15">
        <v>4106042</v>
      </c>
      <c r="DF15">
        <v>4038.81657800114</v>
      </c>
      <c r="DG15">
        <v>0</v>
      </c>
      <c r="DH15">
        <v>0.33643837920810798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</row>
    <row r="16" spans="1:122" x14ac:dyDescent="0.25">
      <c r="A16" t="s">
        <v>155</v>
      </c>
      <c r="B16" t="s">
        <v>161</v>
      </c>
      <c r="C16" t="s">
        <v>165</v>
      </c>
      <c r="D16" t="s">
        <v>165</v>
      </c>
      <c r="E16">
        <v>0</v>
      </c>
      <c r="F16">
        <v>0</v>
      </c>
      <c r="J16">
        <v>273</v>
      </c>
      <c r="K16">
        <v>59</v>
      </c>
      <c r="L16">
        <v>332</v>
      </c>
      <c r="M16">
        <v>273</v>
      </c>
      <c r="N16">
        <v>0</v>
      </c>
      <c r="O16">
        <v>273</v>
      </c>
      <c r="P16">
        <v>0</v>
      </c>
      <c r="Q16">
        <v>273</v>
      </c>
      <c r="R16">
        <v>0</v>
      </c>
      <c r="S16">
        <v>273</v>
      </c>
      <c r="T16">
        <v>873.4</v>
      </c>
      <c r="U16">
        <v>131.02000000000001</v>
      </c>
      <c r="V16">
        <v>1004.42</v>
      </c>
      <c r="W16">
        <v>23</v>
      </c>
      <c r="X16">
        <v>0</v>
      </c>
      <c r="Y16">
        <v>23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110296.5</v>
      </c>
      <c r="AF16">
        <v>713</v>
      </c>
      <c r="AG16">
        <v>111009.5</v>
      </c>
      <c r="AH16">
        <v>7776</v>
      </c>
      <c r="AI16">
        <v>103233.5</v>
      </c>
      <c r="AJ16">
        <v>0</v>
      </c>
      <c r="AK16">
        <v>168178.288</v>
      </c>
      <c r="AL16">
        <v>32593.57</v>
      </c>
      <c r="AM16">
        <v>0</v>
      </c>
      <c r="AN16">
        <v>6228</v>
      </c>
      <c r="AO16">
        <v>45101.21</v>
      </c>
      <c r="AP16">
        <v>252101.068</v>
      </c>
      <c r="AQ16">
        <v>12437.01</v>
      </c>
      <c r="AR16">
        <v>148.6</v>
      </c>
      <c r="AS16">
        <v>21.71</v>
      </c>
      <c r="AT16">
        <v>256.68</v>
      </c>
      <c r="AU16">
        <v>12864</v>
      </c>
      <c r="AV16">
        <v>1023279.85</v>
      </c>
      <c r="AW16">
        <v>6645.4</v>
      </c>
      <c r="AX16">
        <v>3415.33</v>
      </c>
      <c r="AY16">
        <v>0</v>
      </c>
      <c r="AZ16">
        <v>69486.789999999994</v>
      </c>
      <c r="BA16">
        <v>39706.76</v>
      </c>
      <c r="BB16">
        <v>1142534.1299999999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61803.48</v>
      </c>
      <c r="BI16">
        <v>0</v>
      </c>
      <c r="BJ16">
        <v>107.28</v>
      </c>
      <c r="BK16">
        <v>0</v>
      </c>
      <c r="BL16">
        <v>4898.88</v>
      </c>
      <c r="BM16">
        <v>2799.36</v>
      </c>
      <c r="BN16">
        <v>69609</v>
      </c>
      <c r="BO16">
        <v>984037.14</v>
      </c>
      <c r="BP16">
        <v>64587.91</v>
      </c>
      <c r="BQ16">
        <v>37164.080000000002</v>
      </c>
      <c r="BR16">
        <v>1004123.47</v>
      </c>
      <c r="BS16">
        <v>5329.26</v>
      </c>
      <c r="BT16">
        <v>0</v>
      </c>
      <c r="BU16">
        <v>65185.86</v>
      </c>
      <c r="BV16">
        <v>36249.01</v>
      </c>
      <c r="BW16" s="9">
        <v>1110887.6000000001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1110887.6000000001</v>
      </c>
      <c r="CO16">
        <v>0</v>
      </c>
      <c r="CP16">
        <v>144762.198</v>
      </c>
      <c r="CQ16">
        <v>30594.07</v>
      </c>
      <c r="CR16">
        <v>0</v>
      </c>
      <c r="CS16">
        <v>5630.05</v>
      </c>
      <c r="CT16">
        <v>46016.28</v>
      </c>
      <c r="CU16">
        <v>227002.598</v>
      </c>
      <c r="CV16">
        <v>0</v>
      </c>
      <c r="CW16">
        <v>82.228915662650607</v>
      </c>
      <c r="CX16">
        <v>100</v>
      </c>
      <c r="CY16">
        <v>0</v>
      </c>
      <c r="CZ16">
        <v>99.357712628198499</v>
      </c>
      <c r="DA16">
        <v>0</v>
      </c>
      <c r="DB16">
        <v>51.291921201838399</v>
      </c>
      <c r="DC16">
        <v>51.291921201838399</v>
      </c>
      <c r="DD16">
        <v>17535627.059950799</v>
      </c>
      <c r="DE16">
        <v>98403714</v>
      </c>
      <c r="DF16">
        <v>1000.71399294655</v>
      </c>
      <c r="DG16">
        <v>0</v>
      </c>
      <c r="DH16">
        <v>0.245924898319513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</row>
    <row r="17" spans="1:122" x14ac:dyDescent="0.25">
      <c r="A17" t="s">
        <v>155</v>
      </c>
      <c r="B17" t="s">
        <v>161</v>
      </c>
      <c r="C17" t="s">
        <v>166</v>
      </c>
      <c r="D17" t="s">
        <v>166</v>
      </c>
      <c r="E17">
        <v>0</v>
      </c>
      <c r="F17">
        <v>0</v>
      </c>
      <c r="J17">
        <v>544</v>
      </c>
      <c r="K17">
        <v>40</v>
      </c>
      <c r="L17">
        <v>584</v>
      </c>
      <c r="M17">
        <v>0</v>
      </c>
      <c r="N17">
        <v>544</v>
      </c>
      <c r="O17">
        <v>544</v>
      </c>
      <c r="P17">
        <v>544</v>
      </c>
      <c r="Q17">
        <v>544</v>
      </c>
      <c r="R17">
        <v>0</v>
      </c>
      <c r="S17">
        <v>544</v>
      </c>
      <c r="T17">
        <v>0</v>
      </c>
      <c r="U17">
        <v>0</v>
      </c>
      <c r="V17">
        <v>0</v>
      </c>
      <c r="W17">
        <v>4152</v>
      </c>
      <c r="X17">
        <v>273</v>
      </c>
      <c r="Y17">
        <v>4425</v>
      </c>
      <c r="Z17">
        <v>0</v>
      </c>
      <c r="AA17">
        <v>0</v>
      </c>
      <c r="AB17">
        <v>0</v>
      </c>
      <c r="AC17">
        <v>0</v>
      </c>
      <c r="AD17">
        <v>648231.83700000006</v>
      </c>
      <c r="AE17">
        <v>0</v>
      </c>
      <c r="AF17">
        <v>0</v>
      </c>
      <c r="AG17">
        <v>648231.83700000006</v>
      </c>
      <c r="AH17">
        <v>0</v>
      </c>
      <c r="AI17">
        <v>648231.83700000006</v>
      </c>
      <c r="AJ17">
        <v>0</v>
      </c>
      <c r="AK17">
        <v>12998406.564999999</v>
      </c>
      <c r="AL17">
        <v>3558436.79</v>
      </c>
      <c r="AM17">
        <v>0</v>
      </c>
      <c r="AN17">
        <v>719.08</v>
      </c>
      <c r="AO17">
        <v>0</v>
      </c>
      <c r="AP17">
        <v>16557562.435000001</v>
      </c>
      <c r="AQ17">
        <v>5633135.0760000004</v>
      </c>
      <c r="AR17">
        <v>0</v>
      </c>
      <c r="AS17">
        <v>0</v>
      </c>
      <c r="AT17">
        <v>233363.49400000001</v>
      </c>
      <c r="AU17">
        <v>5866498.5700000003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5633135.0760000004</v>
      </c>
      <c r="BP17">
        <v>0</v>
      </c>
      <c r="BQ17">
        <v>233363.49400000001</v>
      </c>
      <c r="BR17">
        <v>0</v>
      </c>
      <c r="BS17">
        <v>0</v>
      </c>
      <c r="BT17">
        <v>0</v>
      </c>
      <c r="BU17">
        <v>0</v>
      </c>
      <c r="BV17">
        <v>0</v>
      </c>
      <c r="BW17" s="9">
        <v>0</v>
      </c>
      <c r="BX17">
        <v>5633135.0760000004</v>
      </c>
      <c r="BY17">
        <v>0</v>
      </c>
      <c r="BZ17">
        <v>0</v>
      </c>
      <c r="CA17">
        <v>233363.49400000001</v>
      </c>
      <c r="CB17">
        <v>5866498.5700000003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5866498.5700000003</v>
      </c>
      <c r="CO17">
        <v>0</v>
      </c>
      <c r="CP17">
        <v>12998406.564999999</v>
      </c>
      <c r="CQ17">
        <v>3558436.79</v>
      </c>
      <c r="CR17">
        <v>0</v>
      </c>
      <c r="CS17">
        <v>719.08</v>
      </c>
      <c r="CT17">
        <v>0</v>
      </c>
      <c r="CU17">
        <v>16557562.435000001</v>
      </c>
      <c r="CV17">
        <v>0</v>
      </c>
      <c r="CW17">
        <v>93.150684931506802</v>
      </c>
      <c r="CX17">
        <v>100</v>
      </c>
      <c r="CY17">
        <v>100</v>
      </c>
      <c r="CZ17">
        <v>0</v>
      </c>
      <c r="DA17">
        <v>100</v>
      </c>
      <c r="DB17">
        <v>0</v>
      </c>
      <c r="DC17">
        <v>0</v>
      </c>
      <c r="DD17">
        <v>1655756243.5</v>
      </c>
      <c r="DE17">
        <v>563313507.60000002</v>
      </c>
      <c r="DF17">
        <v>0</v>
      </c>
      <c r="DG17">
        <v>0</v>
      </c>
      <c r="DH17">
        <v>8.3920592749288203E-2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</row>
    <row r="18" spans="1:122" x14ac:dyDescent="0.25">
      <c r="A18" t="s">
        <v>155</v>
      </c>
      <c r="B18" t="s">
        <v>161</v>
      </c>
      <c r="C18" t="s">
        <v>167</v>
      </c>
      <c r="D18" t="s">
        <v>167</v>
      </c>
      <c r="E18">
        <v>0</v>
      </c>
      <c r="F18">
        <v>0</v>
      </c>
      <c r="J18">
        <v>2</v>
      </c>
      <c r="K18">
        <v>0</v>
      </c>
      <c r="L18">
        <v>2</v>
      </c>
      <c r="M18">
        <v>2</v>
      </c>
      <c r="N18">
        <v>0</v>
      </c>
      <c r="O18">
        <v>2</v>
      </c>
      <c r="P18">
        <v>0</v>
      </c>
      <c r="Q18">
        <v>2</v>
      </c>
      <c r="R18">
        <v>0</v>
      </c>
      <c r="S18">
        <v>2</v>
      </c>
      <c r="T18">
        <v>0</v>
      </c>
      <c r="U18">
        <v>0</v>
      </c>
      <c r="V18">
        <v>0</v>
      </c>
      <c r="W18">
        <v>9.5</v>
      </c>
      <c r="X18">
        <v>0</v>
      </c>
      <c r="Y18">
        <v>9.5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2554</v>
      </c>
      <c r="AF18">
        <v>0</v>
      </c>
      <c r="AG18">
        <v>2554</v>
      </c>
      <c r="AH18">
        <v>0</v>
      </c>
      <c r="AI18">
        <v>2554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11647.77</v>
      </c>
      <c r="AW18">
        <v>17.8</v>
      </c>
      <c r="AX18">
        <v>0</v>
      </c>
      <c r="AY18">
        <v>0</v>
      </c>
      <c r="AZ18">
        <v>838.99</v>
      </c>
      <c r="BA18">
        <v>919.44</v>
      </c>
      <c r="BB18">
        <v>13424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11665.57</v>
      </c>
      <c r="BP18">
        <v>838.99</v>
      </c>
      <c r="BQ18">
        <v>919.44</v>
      </c>
      <c r="BR18">
        <v>11665.57</v>
      </c>
      <c r="BS18">
        <v>0</v>
      </c>
      <c r="BT18">
        <v>0</v>
      </c>
      <c r="BU18">
        <v>838.99</v>
      </c>
      <c r="BV18">
        <v>919.44</v>
      </c>
      <c r="BW18" s="9">
        <v>13424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13424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100</v>
      </c>
      <c r="CX18">
        <v>100</v>
      </c>
      <c r="CY18">
        <v>0</v>
      </c>
      <c r="CZ18">
        <v>100</v>
      </c>
      <c r="DA18">
        <v>0</v>
      </c>
      <c r="DB18">
        <v>53.542290791595498</v>
      </c>
      <c r="DC18">
        <v>53.542290791595498</v>
      </c>
      <c r="DD18">
        <v>0</v>
      </c>
      <c r="DE18">
        <v>1166557</v>
      </c>
      <c r="DF18">
        <v>525.60689115113496</v>
      </c>
      <c r="DG18">
        <v>0</v>
      </c>
      <c r="DH18">
        <v>7.8308535630383702E-2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</row>
    <row r="19" spans="1:122" x14ac:dyDescent="0.25">
      <c r="A19" t="s">
        <v>155</v>
      </c>
      <c r="B19" t="s">
        <v>161</v>
      </c>
      <c r="C19" t="s">
        <v>168</v>
      </c>
      <c r="D19" t="s">
        <v>168</v>
      </c>
      <c r="E19">
        <v>0</v>
      </c>
      <c r="F19">
        <v>0</v>
      </c>
      <c r="J19">
        <v>72</v>
      </c>
      <c r="K19">
        <v>29</v>
      </c>
      <c r="L19">
        <v>101</v>
      </c>
      <c r="M19">
        <v>72</v>
      </c>
      <c r="N19">
        <v>0</v>
      </c>
      <c r="O19">
        <v>72</v>
      </c>
      <c r="P19">
        <v>0</v>
      </c>
      <c r="Q19">
        <v>72</v>
      </c>
      <c r="R19">
        <v>0</v>
      </c>
      <c r="S19">
        <v>72</v>
      </c>
      <c r="T19">
        <v>6.08</v>
      </c>
      <c r="U19">
        <v>1.3</v>
      </c>
      <c r="V19">
        <v>7.38</v>
      </c>
      <c r="W19">
        <v>930.1</v>
      </c>
      <c r="X19">
        <v>336.5</v>
      </c>
      <c r="Y19">
        <v>1266.5999999999999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54307</v>
      </c>
      <c r="AF19">
        <v>0</v>
      </c>
      <c r="AG19">
        <v>54307</v>
      </c>
      <c r="AH19">
        <v>0</v>
      </c>
      <c r="AI19">
        <v>54307</v>
      </c>
      <c r="AJ19">
        <v>0</v>
      </c>
      <c r="AK19">
        <v>124054.25</v>
      </c>
      <c r="AL19">
        <v>17501.740000000002</v>
      </c>
      <c r="AM19">
        <v>0</v>
      </c>
      <c r="AN19">
        <v>13754.38</v>
      </c>
      <c r="AO19">
        <v>35541.629999999997</v>
      </c>
      <c r="AP19">
        <v>190852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419889.06</v>
      </c>
      <c r="AW19">
        <v>1655</v>
      </c>
      <c r="AX19">
        <v>2225.61</v>
      </c>
      <c r="AY19">
        <v>0</v>
      </c>
      <c r="AZ19">
        <v>21994.41</v>
      </c>
      <c r="BA19">
        <v>19550.560000000001</v>
      </c>
      <c r="BB19">
        <v>465314.64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423769.67</v>
      </c>
      <c r="BP19">
        <v>21994.41</v>
      </c>
      <c r="BQ19">
        <v>19550.560000000001</v>
      </c>
      <c r="BR19">
        <v>492476.04</v>
      </c>
      <c r="BS19">
        <v>2908.35</v>
      </c>
      <c r="BT19">
        <v>0</v>
      </c>
      <c r="BU19">
        <v>22650.97</v>
      </c>
      <c r="BV19">
        <v>18136.64</v>
      </c>
      <c r="BW19" s="9">
        <v>536172</v>
      </c>
      <c r="BX19">
        <v>9370.76</v>
      </c>
      <c r="BY19">
        <v>0</v>
      </c>
      <c r="BZ19">
        <v>0</v>
      </c>
      <c r="CA19">
        <v>542.88</v>
      </c>
      <c r="CB19">
        <v>9913.64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546085.64</v>
      </c>
      <c r="CO19">
        <v>0</v>
      </c>
      <c r="CP19">
        <v>43751.51</v>
      </c>
      <c r="CQ19">
        <v>16819</v>
      </c>
      <c r="CR19">
        <v>0</v>
      </c>
      <c r="CS19">
        <v>13097.82</v>
      </c>
      <c r="CT19">
        <v>36412.67</v>
      </c>
      <c r="CU19">
        <v>110081</v>
      </c>
      <c r="CV19">
        <v>0</v>
      </c>
      <c r="CW19">
        <v>71.287128712871294</v>
      </c>
      <c r="CX19">
        <v>100</v>
      </c>
      <c r="CY19">
        <v>0</v>
      </c>
      <c r="CZ19">
        <v>100</v>
      </c>
      <c r="DA19">
        <v>0</v>
      </c>
      <c r="DB19">
        <v>60.570465306460001</v>
      </c>
      <c r="DC19">
        <v>60.570465306460001</v>
      </c>
      <c r="DD19">
        <v>6057052.4796390897</v>
      </c>
      <c r="DE19">
        <v>42376967</v>
      </c>
      <c r="DF19">
        <v>987.29813836153699</v>
      </c>
      <c r="DG19">
        <v>0</v>
      </c>
      <c r="DH19">
        <v>0.13257959379085599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</row>
    <row r="20" spans="1:122" x14ac:dyDescent="0.25">
      <c r="A20" t="s">
        <v>155</v>
      </c>
      <c r="B20" t="s">
        <v>161</v>
      </c>
      <c r="C20" t="s">
        <v>169</v>
      </c>
      <c r="D20" t="s">
        <v>169</v>
      </c>
      <c r="E20">
        <v>0</v>
      </c>
      <c r="F20">
        <v>0</v>
      </c>
      <c r="J20">
        <v>61</v>
      </c>
      <c r="K20">
        <v>6</v>
      </c>
      <c r="L20">
        <v>67</v>
      </c>
      <c r="M20">
        <v>61</v>
      </c>
      <c r="N20">
        <v>0</v>
      </c>
      <c r="O20">
        <v>61</v>
      </c>
      <c r="P20">
        <v>0</v>
      </c>
      <c r="Q20">
        <v>59</v>
      </c>
      <c r="R20">
        <v>2</v>
      </c>
      <c r="S20">
        <v>61</v>
      </c>
      <c r="T20">
        <v>21</v>
      </c>
      <c r="U20">
        <v>0</v>
      </c>
      <c r="V20">
        <v>21</v>
      </c>
      <c r="W20">
        <v>391.06</v>
      </c>
      <c r="X20">
        <v>38.299999999999997</v>
      </c>
      <c r="Y20">
        <v>429.36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28559</v>
      </c>
      <c r="AF20">
        <v>0</v>
      </c>
      <c r="AG20">
        <v>28559</v>
      </c>
      <c r="AH20">
        <v>0</v>
      </c>
      <c r="AI20">
        <v>28559</v>
      </c>
      <c r="AJ20">
        <v>0</v>
      </c>
      <c r="AK20">
        <v>8354014.5599999996</v>
      </c>
      <c r="AL20">
        <v>3991108.26</v>
      </c>
      <c r="AM20">
        <v>0</v>
      </c>
      <c r="AN20">
        <v>171197.18</v>
      </c>
      <c r="AO20">
        <v>73778</v>
      </c>
      <c r="AP20">
        <v>12590098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243008.77</v>
      </c>
      <c r="AW20">
        <v>5359.1</v>
      </c>
      <c r="AX20">
        <v>84446.16</v>
      </c>
      <c r="AY20">
        <v>0</v>
      </c>
      <c r="AZ20">
        <v>14136.73</v>
      </c>
      <c r="BA20">
        <v>10281.24</v>
      </c>
      <c r="BB20">
        <v>357232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332814.03000000003</v>
      </c>
      <c r="BP20">
        <v>14136.73</v>
      </c>
      <c r="BQ20">
        <v>10281.24</v>
      </c>
      <c r="BR20">
        <v>35951.17</v>
      </c>
      <c r="BS20">
        <v>1172.6400000000001</v>
      </c>
      <c r="BT20">
        <v>0</v>
      </c>
      <c r="BU20">
        <v>147.51</v>
      </c>
      <c r="BV20">
        <v>76.680000000000007</v>
      </c>
      <c r="BW20" s="9">
        <v>37348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37348</v>
      </c>
      <c r="CO20">
        <v>0</v>
      </c>
      <c r="CP20">
        <v>8566431.2599999998</v>
      </c>
      <c r="CQ20">
        <v>4074381.78</v>
      </c>
      <c r="CR20">
        <v>0</v>
      </c>
      <c r="CS20">
        <v>185186.4</v>
      </c>
      <c r="CT20">
        <v>83982.56</v>
      </c>
      <c r="CU20">
        <v>12909982</v>
      </c>
      <c r="CV20">
        <v>0</v>
      </c>
      <c r="CW20">
        <v>91.044776119402997</v>
      </c>
      <c r="CX20">
        <v>96.721311475409806</v>
      </c>
      <c r="CY20">
        <v>0</v>
      </c>
      <c r="CZ20">
        <v>100</v>
      </c>
      <c r="DA20">
        <v>0</v>
      </c>
      <c r="DB20">
        <v>6.2221698136232897</v>
      </c>
      <c r="DC20">
        <v>6.2221698136232897</v>
      </c>
      <c r="DD20">
        <v>1264081334.85202</v>
      </c>
      <c r="DE20">
        <v>33281403</v>
      </c>
      <c r="DF20">
        <v>130.77488707587801</v>
      </c>
      <c r="DG20">
        <v>0</v>
      </c>
      <c r="DH20">
        <v>0.21359291291711899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</row>
    <row r="21" spans="1:122" x14ac:dyDescent="0.25">
      <c r="A21" t="s">
        <v>155</v>
      </c>
      <c r="B21" t="s">
        <v>161</v>
      </c>
      <c r="C21" t="s">
        <v>170</v>
      </c>
      <c r="D21" t="s">
        <v>170</v>
      </c>
      <c r="E21">
        <v>0</v>
      </c>
      <c r="F21">
        <v>0</v>
      </c>
      <c r="J21">
        <v>78</v>
      </c>
      <c r="K21">
        <v>0</v>
      </c>
      <c r="L21">
        <v>78</v>
      </c>
      <c r="M21">
        <v>78</v>
      </c>
      <c r="N21">
        <v>0</v>
      </c>
      <c r="O21">
        <v>78</v>
      </c>
      <c r="P21">
        <v>0</v>
      </c>
      <c r="Q21">
        <v>77</v>
      </c>
      <c r="R21">
        <v>1</v>
      </c>
      <c r="S21">
        <v>78</v>
      </c>
      <c r="T21">
        <v>99.12</v>
      </c>
      <c r="U21">
        <v>0</v>
      </c>
      <c r="V21">
        <v>99.12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28068.7</v>
      </c>
      <c r="AF21">
        <v>0</v>
      </c>
      <c r="AG21">
        <v>28068.7</v>
      </c>
      <c r="AH21">
        <v>12724</v>
      </c>
      <c r="AI21">
        <v>15344.7</v>
      </c>
      <c r="AJ21">
        <v>0</v>
      </c>
      <c r="AK21">
        <v>2347778.46</v>
      </c>
      <c r="AL21">
        <v>377624.61</v>
      </c>
      <c r="AM21">
        <v>0</v>
      </c>
      <c r="AN21">
        <v>31291.37</v>
      </c>
      <c r="AO21">
        <v>22579.56</v>
      </c>
      <c r="AP21">
        <v>2779274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228319.64</v>
      </c>
      <c r="AW21">
        <v>1143.2</v>
      </c>
      <c r="AX21">
        <v>29146.15</v>
      </c>
      <c r="AY21">
        <v>0</v>
      </c>
      <c r="AZ21">
        <v>17683.28</v>
      </c>
      <c r="BA21">
        <v>10104.73</v>
      </c>
      <c r="BB21">
        <v>286397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94930.240000000005</v>
      </c>
      <c r="BI21">
        <v>0</v>
      </c>
      <c r="BJ21">
        <v>0</v>
      </c>
      <c r="BK21">
        <v>0</v>
      </c>
      <c r="BL21">
        <v>8016.12</v>
      </c>
      <c r="BM21">
        <v>4580.6400000000003</v>
      </c>
      <c r="BN21">
        <v>107527</v>
      </c>
      <c r="BO21">
        <v>163678.75</v>
      </c>
      <c r="BP21">
        <v>9667.16</v>
      </c>
      <c r="BQ21">
        <v>5524.09</v>
      </c>
      <c r="BR21">
        <v>52797.95</v>
      </c>
      <c r="BS21">
        <v>168.99</v>
      </c>
      <c r="BT21">
        <v>0</v>
      </c>
      <c r="BU21">
        <v>3870.53</v>
      </c>
      <c r="BV21">
        <v>2528.5300000000002</v>
      </c>
      <c r="BW21" s="9">
        <v>59366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59366</v>
      </c>
      <c r="CO21">
        <v>0</v>
      </c>
      <c r="CP21">
        <v>2429513.11</v>
      </c>
      <c r="CQ21">
        <v>406601.77</v>
      </c>
      <c r="CR21">
        <v>0</v>
      </c>
      <c r="CS21">
        <v>37088</v>
      </c>
      <c r="CT21">
        <v>25575.119999999999</v>
      </c>
      <c r="CU21">
        <v>2898778</v>
      </c>
      <c r="CV21">
        <v>0</v>
      </c>
      <c r="CW21">
        <v>100</v>
      </c>
      <c r="CX21">
        <v>98.717948717948701</v>
      </c>
      <c r="CY21">
        <v>0</v>
      </c>
      <c r="CZ21">
        <v>100</v>
      </c>
      <c r="DA21">
        <v>0</v>
      </c>
      <c r="DB21">
        <v>11.5337246528498</v>
      </c>
      <c r="DC21">
        <v>11.5337246528498</v>
      </c>
      <c r="DD21">
        <v>283611495.20551801</v>
      </c>
      <c r="DE21">
        <v>16367875</v>
      </c>
      <c r="DF21">
        <v>211.502492099741</v>
      </c>
      <c r="DG21">
        <v>0</v>
      </c>
      <c r="DH21">
        <v>0.27788960657244499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</row>
    <row r="22" spans="1:122" x14ac:dyDescent="0.25">
      <c r="A22" t="s">
        <v>155</v>
      </c>
      <c r="B22" t="s">
        <v>161</v>
      </c>
      <c r="C22" t="s">
        <v>171</v>
      </c>
      <c r="D22" t="s">
        <v>171</v>
      </c>
      <c r="E22">
        <v>0</v>
      </c>
      <c r="F22">
        <v>0</v>
      </c>
      <c r="J22">
        <v>1</v>
      </c>
      <c r="K22">
        <v>0</v>
      </c>
      <c r="L22">
        <v>1</v>
      </c>
      <c r="M22">
        <v>1</v>
      </c>
      <c r="N22">
        <v>0</v>
      </c>
      <c r="O22">
        <v>1</v>
      </c>
      <c r="P22">
        <v>0</v>
      </c>
      <c r="Q22">
        <v>1</v>
      </c>
      <c r="R22">
        <v>0</v>
      </c>
      <c r="S22">
        <v>1</v>
      </c>
      <c r="T22">
        <v>30</v>
      </c>
      <c r="U22">
        <v>0</v>
      </c>
      <c r="V22">
        <v>30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690</v>
      </c>
      <c r="AF22">
        <v>0</v>
      </c>
      <c r="AG22">
        <v>690</v>
      </c>
      <c r="AH22">
        <v>0</v>
      </c>
      <c r="AI22">
        <v>690</v>
      </c>
      <c r="AJ22">
        <v>0</v>
      </c>
      <c r="AK22">
        <v>1360.8</v>
      </c>
      <c r="AL22">
        <v>0</v>
      </c>
      <c r="AM22">
        <v>0</v>
      </c>
      <c r="AN22">
        <v>0</v>
      </c>
      <c r="AO22">
        <v>7.2</v>
      </c>
      <c r="AP22">
        <v>1368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5474.09</v>
      </c>
      <c r="AW22">
        <v>0</v>
      </c>
      <c r="AX22">
        <v>69.06</v>
      </c>
      <c r="AY22">
        <v>0</v>
      </c>
      <c r="AZ22">
        <v>279.45</v>
      </c>
      <c r="BA22">
        <v>248.4</v>
      </c>
      <c r="BB22">
        <v>6071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5543.15</v>
      </c>
      <c r="BP22">
        <v>279.45</v>
      </c>
      <c r="BQ22">
        <v>248.4</v>
      </c>
      <c r="BR22">
        <v>6651.49</v>
      </c>
      <c r="BS22">
        <v>69.06</v>
      </c>
      <c r="BT22">
        <v>0</v>
      </c>
      <c r="BU22">
        <v>279.45</v>
      </c>
      <c r="BV22">
        <v>0</v>
      </c>
      <c r="BW22" s="9">
        <v>7000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7000</v>
      </c>
      <c r="CO22">
        <v>0</v>
      </c>
      <c r="CP22">
        <v>183.4</v>
      </c>
      <c r="CQ22">
        <v>0</v>
      </c>
      <c r="CR22">
        <v>0</v>
      </c>
      <c r="CS22">
        <v>0</v>
      </c>
      <c r="CT22">
        <v>255.6</v>
      </c>
      <c r="CU22">
        <v>439</v>
      </c>
      <c r="CV22">
        <v>0</v>
      </c>
      <c r="CW22">
        <v>100</v>
      </c>
      <c r="CX22">
        <v>100</v>
      </c>
      <c r="CY22">
        <v>0</v>
      </c>
      <c r="CZ22">
        <v>100</v>
      </c>
      <c r="DA22">
        <v>0</v>
      </c>
      <c r="DB22">
        <v>60.631835698119303</v>
      </c>
      <c r="DC22">
        <v>60.631835698119303</v>
      </c>
      <c r="DD22">
        <v>18340</v>
      </c>
      <c r="DE22">
        <v>554315</v>
      </c>
      <c r="DF22">
        <v>1014.49275362319</v>
      </c>
      <c r="DG22">
        <v>0</v>
      </c>
      <c r="DH22">
        <v>0.14492753623188401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</row>
    <row r="23" spans="1:122" x14ac:dyDescent="0.25">
      <c r="A23" t="s">
        <v>155</v>
      </c>
      <c r="B23" t="s">
        <v>161</v>
      </c>
      <c r="C23" t="s">
        <v>172</v>
      </c>
      <c r="D23" t="s">
        <v>172</v>
      </c>
      <c r="E23">
        <v>0</v>
      </c>
      <c r="F23">
        <v>0</v>
      </c>
      <c r="J23">
        <v>53</v>
      </c>
      <c r="K23">
        <v>403</v>
      </c>
      <c r="L23">
        <v>456</v>
      </c>
      <c r="M23">
        <v>53</v>
      </c>
      <c r="N23">
        <v>0</v>
      </c>
      <c r="O23">
        <v>53</v>
      </c>
      <c r="P23">
        <v>0</v>
      </c>
      <c r="Q23">
        <v>53</v>
      </c>
      <c r="R23">
        <v>0</v>
      </c>
      <c r="S23">
        <v>53</v>
      </c>
      <c r="T23">
        <v>112</v>
      </c>
      <c r="U23">
        <v>834</v>
      </c>
      <c r="V23">
        <v>946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3352.7</v>
      </c>
      <c r="AF23">
        <v>0</v>
      </c>
      <c r="AG23">
        <v>3352.7</v>
      </c>
      <c r="AH23">
        <v>0</v>
      </c>
      <c r="AI23">
        <v>3352.7</v>
      </c>
      <c r="AJ23">
        <v>0</v>
      </c>
      <c r="AK23">
        <v>-2073441.13</v>
      </c>
      <c r="AL23">
        <v>4406.1400000000003</v>
      </c>
      <c r="AM23">
        <v>0</v>
      </c>
      <c r="AN23">
        <v>13957.68</v>
      </c>
      <c r="AO23">
        <v>6132.31</v>
      </c>
      <c r="AP23">
        <v>-2048945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71003.289999999994</v>
      </c>
      <c r="AW23">
        <v>0</v>
      </c>
      <c r="AX23">
        <v>1429.41</v>
      </c>
      <c r="AY23">
        <v>0</v>
      </c>
      <c r="AZ23">
        <v>3168.33</v>
      </c>
      <c r="BA23">
        <v>1206.97</v>
      </c>
      <c r="BB23">
        <v>76808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72432.7</v>
      </c>
      <c r="BP23">
        <v>3168.33</v>
      </c>
      <c r="BQ23">
        <v>1206.97</v>
      </c>
      <c r="BR23">
        <v>55529.75</v>
      </c>
      <c r="BS23">
        <v>117.67</v>
      </c>
      <c r="BT23">
        <v>0</v>
      </c>
      <c r="BU23">
        <v>1924.98</v>
      </c>
      <c r="BV23">
        <v>660.6</v>
      </c>
      <c r="BW23" s="9">
        <v>58233</v>
      </c>
      <c r="BX23">
        <v>92200</v>
      </c>
      <c r="BY23">
        <v>0</v>
      </c>
      <c r="BZ23">
        <v>0</v>
      </c>
      <c r="CA23">
        <v>0</v>
      </c>
      <c r="CB23">
        <v>92200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150433</v>
      </c>
      <c r="CO23">
        <v>0</v>
      </c>
      <c r="CP23">
        <v>-2150167.59</v>
      </c>
      <c r="CQ23">
        <v>5717.88</v>
      </c>
      <c r="CR23">
        <v>0</v>
      </c>
      <c r="CS23">
        <v>15201.03</v>
      </c>
      <c r="CT23">
        <v>6678.68</v>
      </c>
      <c r="CU23">
        <v>-2122570</v>
      </c>
      <c r="CV23">
        <v>0</v>
      </c>
      <c r="CW23">
        <v>11.6228070175439</v>
      </c>
      <c r="CX23">
        <v>100</v>
      </c>
      <c r="CY23">
        <v>0</v>
      </c>
      <c r="CZ23">
        <v>100</v>
      </c>
      <c r="DA23">
        <v>0</v>
      </c>
      <c r="DB23">
        <v>39.396855274045699</v>
      </c>
      <c r="DC23">
        <v>39.396855274045699</v>
      </c>
      <c r="DD23">
        <v>-214444960.71592101</v>
      </c>
      <c r="DE23">
        <v>7243270</v>
      </c>
      <c r="DF23">
        <v>1736.89861902347</v>
      </c>
      <c r="DG23">
        <v>0</v>
      </c>
      <c r="DH23">
        <v>1.5808154621648201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</row>
    <row r="24" spans="1:122" x14ac:dyDescent="0.25">
      <c r="A24" s="4" t="s">
        <v>173</v>
      </c>
      <c r="B24" s="2"/>
      <c r="C24" s="2"/>
      <c r="D24" s="2"/>
      <c r="E24" s="2"/>
      <c r="F24" s="4">
        <v>0</v>
      </c>
      <c r="G24" s="4">
        <v>0</v>
      </c>
      <c r="H24" s="4">
        <v>0</v>
      </c>
      <c r="I24" s="4">
        <v>0</v>
      </c>
      <c r="J24" s="4">
        <v>4177</v>
      </c>
      <c r="K24" s="4">
        <v>1030</v>
      </c>
      <c r="L24" s="4">
        <v>5207</v>
      </c>
      <c r="M24" s="4">
        <v>3633</v>
      </c>
      <c r="N24" s="4">
        <v>544</v>
      </c>
      <c r="O24" s="4">
        <v>4177</v>
      </c>
      <c r="P24" s="4">
        <v>547</v>
      </c>
      <c r="Q24" s="4">
        <v>4173</v>
      </c>
      <c r="R24" s="4">
        <v>4</v>
      </c>
      <c r="S24" s="4">
        <v>4177</v>
      </c>
      <c r="T24" s="4">
        <v>3542.87</v>
      </c>
      <c r="U24" s="4">
        <v>1179.8900000000001</v>
      </c>
      <c r="V24" s="4">
        <v>4722.76</v>
      </c>
      <c r="W24" s="4">
        <v>5520.98</v>
      </c>
      <c r="X24" s="4">
        <v>647.79999999999995</v>
      </c>
      <c r="Y24" s="4">
        <v>6168.78</v>
      </c>
      <c r="Z24" s="4">
        <v>1973</v>
      </c>
      <c r="AA24" s="4">
        <v>700</v>
      </c>
      <c r="AB24" s="4">
        <v>2673</v>
      </c>
      <c r="AC24" s="4">
        <v>0</v>
      </c>
      <c r="AD24" s="4">
        <v>648231.83700000006</v>
      </c>
      <c r="AE24" s="4">
        <v>759092.89</v>
      </c>
      <c r="AF24" s="4">
        <v>713</v>
      </c>
      <c r="AG24" s="4">
        <v>1408037.727</v>
      </c>
      <c r="AH24" s="4">
        <v>75982.2</v>
      </c>
      <c r="AI24" s="4">
        <v>1332055.527</v>
      </c>
      <c r="AJ24" s="4">
        <v>0</v>
      </c>
      <c r="AK24" s="4">
        <v>23475529.624000002</v>
      </c>
      <c r="AL24" s="4">
        <v>8138733.3300000001</v>
      </c>
      <c r="AM24" s="4">
        <v>0</v>
      </c>
      <c r="AN24" s="4">
        <v>312710.489</v>
      </c>
      <c r="AO24" s="4">
        <v>303834.76</v>
      </c>
      <c r="AP24" s="4">
        <v>32230808.203000002</v>
      </c>
      <c r="AQ24" s="4">
        <v>5645572.0860000001</v>
      </c>
      <c r="AR24" s="4">
        <v>148.6</v>
      </c>
      <c r="AS24" s="4">
        <v>21.71</v>
      </c>
      <c r="AT24" s="4">
        <v>233620.174</v>
      </c>
      <c r="AU24" s="4">
        <v>5879362.5700000003</v>
      </c>
      <c r="AV24" s="4">
        <v>6995732.5619999999</v>
      </c>
      <c r="AW24" s="4">
        <v>33469.599999999999</v>
      </c>
      <c r="AX24" s="4">
        <v>135435.67000000001</v>
      </c>
      <c r="AY24" s="4">
        <v>0</v>
      </c>
      <c r="AZ24" s="4">
        <v>429746.35800000001</v>
      </c>
      <c r="BA24" s="4">
        <v>273273.45</v>
      </c>
      <c r="BB24" s="4">
        <v>7867657.6399999997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667251.26</v>
      </c>
      <c r="BI24" s="4">
        <v>91.3</v>
      </c>
      <c r="BJ24" s="4">
        <v>133.08000000000001</v>
      </c>
      <c r="BK24" s="4">
        <v>0</v>
      </c>
      <c r="BL24" s="4">
        <v>45355.75</v>
      </c>
      <c r="BM24" s="4">
        <v>27353.59</v>
      </c>
      <c r="BN24" s="4">
        <v>740184.98</v>
      </c>
      <c r="BO24" s="4">
        <v>12142904.588</v>
      </c>
      <c r="BP24" s="4">
        <v>384390.60800000001</v>
      </c>
      <c r="BQ24" s="4">
        <v>479540.03399999999</v>
      </c>
      <c r="BR24" s="4">
        <v>5342804.95</v>
      </c>
      <c r="BS24" s="4">
        <v>26129.39</v>
      </c>
      <c r="BT24" s="4">
        <v>0</v>
      </c>
      <c r="BU24" s="4">
        <v>314050.93</v>
      </c>
      <c r="BV24" s="4">
        <v>174539.33</v>
      </c>
      <c r="BW24" s="4">
        <v>5857524.5999999996</v>
      </c>
      <c r="BX24" s="4">
        <v>6838930.5959999999</v>
      </c>
      <c r="BY24" s="4">
        <v>0</v>
      </c>
      <c r="BZ24" s="4">
        <v>55183.08</v>
      </c>
      <c r="CA24" s="4">
        <v>271976.52399999998</v>
      </c>
      <c r="CB24" s="4">
        <v>7166090.2000000002</v>
      </c>
      <c r="CC24" s="4">
        <v>0</v>
      </c>
      <c r="CD24" s="4">
        <v>0</v>
      </c>
      <c r="CE24" s="4">
        <v>0</v>
      </c>
      <c r="CF24" s="4">
        <v>200</v>
      </c>
      <c r="CG24" s="4">
        <v>200</v>
      </c>
      <c r="CH24" s="4">
        <v>0</v>
      </c>
      <c r="CI24" s="4">
        <v>0</v>
      </c>
      <c r="CJ24" s="4">
        <v>0</v>
      </c>
      <c r="CK24" s="4">
        <v>0</v>
      </c>
      <c r="CL24" s="4">
        <v>0</v>
      </c>
      <c r="CM24" s="4">
        <v>0</v>
      </c>
      <c r="CN24" s="4">
        <v>13023614.800000001</v>
      </c>
      <c r="CO24" s="4">
        <v>0</v>
      </c>
      <c r="CP24" s="4">
        <v>23301374.366</v>
      </c>
      <c r="CQ24" s="4">
        <v>8247928.2400000002</v>
      </c>
      <c r="CR24" s="4">
        <v>0</v>
      </c>
      <c r="CS24" s="4">
        <v>327867.087</v>
      </c>
      <c r="CT24" s="4">
        <v>336858.94</v>
      </c>
      <c r="CU24" s="4">
        <v>32214028.633000001</v>
      </c>
      <c r="CV24" s="4">
        <v>0</v>
      </c>
      <c r="CW24" s="4">
        <v>1170.6264472754399</v>
      </c>
      <c r="CX24" s="4">
        <v>1395.40670811003</v>
      </c>
      <c r="CY24" s="4">
        <v>100.09765625</v>
      </c>
      <c r="CZ24" s="4">
        <v>1299.3577126282</v>
      </c>
      <c r="DA24" s="4">
        <v>100</v>
      </c>
      <c r="DB24" s="4">
        <v>513.98623351114304</v>
      </c>
      <c r="DC24" s="4">
        <v>513.98623351114304</v>
      </c>
      <c r="DD24" s="4">
        <v>3155002273.0315099</v>
      </c>
      <c r="DE24" s="4">
        <v>1214290458.8</v>
      </c>
      <c r="DF24" s="4">
        <v>12202.2367529987</v>
      </c>
      <c r="DG24" s="4">
        <v>0</v>
      </c>
      <c r="DH24" s="4">
        <v>7.6896975991667498</v>
      </c>
      <c r="DI24" s="4">
        <v>0</v>
      </c>
      <c r="DJ24" s="4">
        <v>0</v>
      </c>
      <c r="DK24" s="4">
        <v>0</v>
      </c>
      <c r="DL24" s="4">
        <v>0</v>
      </c>
      <c r="DM24" s="4">
        <v>0</v>
      </c>
      <c r="DN24" s="4">
        <v>0</v>
      </c>
      <c r="DO24" s="4">
        <v>0</v>
      </c>
      <c r="DP24" s="4">
        <v>0</v>
      </c>
      <c r="DQ24" s="4">
        <v>0</v>
      </c>
      <c r="DR24" s="4">
        <v>0</v>
      </c>
    </row>
    <row r="27" spans="1:122" x14ac:dyDescent="0.25">
      <c r="BV27" s="10" t="s">
        <v>174</v>
      </c>
      <c r="BW27">
        <v>5774403.5999999996</v>
      </c>
    </row>
    <row r="28" spans="1:122" x14ac:dyDescent="0.25">
      <c r="BV28" s="10" t="s">
        <v>175</v>
      </c>
      <c r="BW28" s="9">
        <f>+BW24-BW27</f>
        <v>83121</v>
      </c>
    </row>
    <row r="30" spans="1:122" ht="17.25" customHeight="1" x14ac:dyDescent="0.25">
      <c r="BV30" s="12" t="s">
        <v>180</v>
      </c>
      <c r="BW30" s="12" t="s">
        <v>174</v>
      </c>
      <c r="BX30" s="12" t="s">
        <v>181</v>
      </c>
      <c r="BY30" s="12" t="s">
        <v>182</v>
      </c>
    </row>
    <row r="31" spans="1:122" ht="17.25" customHeight="1" x14ac:dyDescent="0.25">
      <c r="BV31" s="11" t="s">
        <v>176</v>
      </c>
      <c r="BW31" s="11">
        <v>3452555</v>
      </c>
      <c r="BX31" s="11">
        <f>+BW10+BW11+BW12</f>
        <v>3452555</v>
      </c>
      <c r="BY31" s="11">
        <f>+BW31-BX31</f>
        <v>0</v>
      </c>
    </row>
    <row r="32" spans="1:122" ht="17.25" customHeight="1" x14ac:dyDescent="0.25">
      <c r="BV32" s="11" t="s">
        <v>162</v>
      </c>
      <c r="BW32" s="11">
        <v>486502</v>
      </c>
      <c r="BX32" s="11">
        <f>+BW13</f>
        <v>486502</v>
      </c>
      <c r="BY32" s="11">
        <f t="shared" ref="BY32:BY38" si="0">+BW32-BX32</f>
        <v>0</v>
      </c>
    </row>
    <row r="33" spans="74:77" ht="17.25" customHeight="1" x14ac:dyDescent="0.25">
      <c r="BV33" s="11" t="s">
        <v>164</v>
      </c>
      <c r="BW33" s="11">
        <v>38562</v>
      </c>
      <c r="BX33" s="11">
        <f>+BW15</f>
        <v>96037</v>
      </c>
      <c r="BY33" s="13">
        <f t="shared" si="0"/>
        <v>-57475</v>
      </c>
    </row>
    <row r="34" spans="74:77" ht="17.25" customHeight="1" x14ac:dyDescent="0.25">
      <c r="BV34" s="11" t="s">
        <v>177</v>
      </c>
      <c r="BW34" s="11">
        <v>1085241.6000000001</v>
      </c>
      <c r="BX34" s="11">
        <f>+BW16</f>
        <v>1110887.6000000001</v>
      </c>
      <c r="BY34" s="13">
        <f t="shared" si="0"/>
        <v>-25646</v>
      </c>
    </row>
    <row r="35" spans="74:77" ht="17.25" customHeight="1" x14ac:dyDescent="0.25">
      <c r="BV35" s="11" t="s">
        <v>178</v>
      </c>
      <c r="BW35" s="11">
        <v>13424</v>
      </c>
      <c r="BX35" s="11">
        <f>+BW18</f>
        <v>13424</v>
      </c>
      <c r="BY35" s="11">
        <f t="shared" si="0"/>
        <v>0</v>
      </c>
    </row>
    <row r="36" spans="74:77" ht="17.25" customHeight="1" x14ac:dyDescent="0.25">
      <c r="BV36" s="11" t="s">
        <v>168</v>
      </c>
      <c r="BW36" s="11">
        <v>536172</v>
      </c>
      <c r="BX36" s="11">
        <f>+BW19</f>
        <v>536172</v>
      </c>
      <c r="BY36" s="11">
        <f t="shared" si="0"/>
        <v>0</v>
      </c>
    </row>
    <row r="37" spans="74:77" ht="17.25" customHeight="1" x14ac:dyDescent="0.25">
      <c r="BV37" s="11" t="s">
        <v>179</v>
      </c>
      <c r="BW37" s="11">
        <v>103714</v>
      </c>
      <c r="BX37" s="11">
        <f>+BW20+BW21+BW22</f>
        <v>103714</v>
      </c>
      <c r="BY37" s="11">
        <f t="shared" si="0"/>
        <v>0</v>
      </c>
    </row>
    <row r="38" spans="74:77" ht="17.25" customHeight="1" x14ac:dyDescent="0.25">
      <c r="BV38" s="11" t="s">
        <v>172</v>
      </c>
      <c r="BW38" s="11">
        <v>58233</v>
      </c>
      <c r="BX38" s="11">
        <f>+BW23</f>
        <v>58233</v>
      </c>
      <c r="BY38" s="11">
        <f t="shared" si="0"/>
        <v>0</v>
      </c>
    </row>
    <row r="39" spans="74:77" ht="17.25" customHeight="1" x14ac:dyDescent="0.25">
      <c r="BV39" s="11"/>
      <c r="BW39" s="11">
        <f>SUM(BW31:BW38)</f>
        <v>5774403.5999999996</v>
      </c>
      <c r="BX39" s="11">
        <f>SUM(BX31:BX38)</f>
        <v>5857524.5999999996</v>
      </c>
      <c r="BY39" s="13">
        <f>SUM(BY31:BY38)</f>
        <v>-83121</v>
      </c>
    </row>
    <row r="40" spans="74:77" x14ac:dyDescent="0.25">
      <c r="BX40">
        <f>+BX39-BW24</f>
        <v>0</v>
      </c>
    </row>
  </sheetData>
  <mergeCells count="36">
    <mergeCell ref="A1:DR1"/>
    <mergeCell ref="A2:DR2"/>
    <mergeCell ref="A3:DR3"/>
    <mergeCell ref="BH8:BN8"/>
    <mergeCell ref="AC8:AJ8"/>
    <mergeCell ref="B4"/>
    <mergeCell ref="C4"/>
    <mergeCell ref="B5"/>
    <mergeCell ref="C5"/>
    <mergeCell ref="A8:D8"/>
    <mergeCell ref="E8:F8"/>
    <mergeCell ref="G8:I8"/>
    <mergeCell ref="J8:L8"/>
    <mergeCell ref="M8:O8"/>
    <mergeCell ref="P8"/>
    <mergeCell ref="Q8:S8"/>
    <mergeCell ref="T8:V8"/>
    <mergeCell ref="W8:Y8"/>
    <mergeCell ref="Z8:AB8"/>
    <mergeCell ref="AV8:BB8"/>
    <mergeCell ref="AK8:AP8"/>
    <mergeCell ref="AQ8:AU8"/>
    <mergeCell ref="CV8:DR8"/>
    <mergeCell ref="BC8:BG8"/>
    <mergeCell ref="CP8:CU8"/>
    <mergeCell ref="BO8"/>
    <mergeCell ref="BP8"/>
    <mergeCell ref="BQ8"/>
    <mergeCell ref="BR8:BW8"/>
    <mergeCell ref="BX8:CB8"/>
    <mergeCell ref="CC8"/>
    <mergeCell ref="CD8"/>
    <mergeCell ref="CE8:CG8"/>
    <mergeCell ref="CH8:CM8"/>
    <mergeCell ref="CN8"/>
    <mergeCell ref="CO8"/>
  </mergeCells>
  <pageMargins left="0.75" right="0.75" top="0.75" bottom="0.5" header="0.5" footer="0.7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2026-02-07T07:35:33Z</dcterms:created>
  <dcterms:modified xsi:type="dcterms:W3CDTF">2026-02-09T11:57:06Z</dcterms:modified>
</cp:coreProperties>
</file>