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445"/>
  </bookViews>
  <sheets>
    <sheet name="sheet1" sheetId="2" r:id="rId1"/>
  </sheets>
  <calcPr calcId="144525"/>
</workbook>
</file>

<file path=xl/calcChain.xml><?xml version="1.0" encoding="utf-8"?>
<calcChain xmlns="http://schemas.openxmlformats.org/spreadsheetml/2006/main">
  <c r="DZ11" i="2" l="1"/>
  <c r="DZ12" i="2"/>
  <c r="DZ13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29" i="2"/>
  <c r="DZ30" i="2"/>
  <c r="DZ31" i="2"/>
  <c r="DZ32" i="2"/>
  <c r="DZ10" i="2"/>
  <c r="DX11" i="2"/>
  <c r="DX12" i="2"/>
  <c r="DX13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29" i="2"/>
  <c r="DX30" i="2"/>
  <c r="DX31" i="2"/>
  <c r="DX32" i="2"/>
  <c r="DX10" i="2"/>
  <c r="BQ10" i="2"/>
  <c r="BQ11" i="2"/>
  <c r="BQ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</calcChain>
</file>

<file path=xl/sharedStrings.xml><?xml version="1.0" encoding="utf-8"?>
<sst xmlns="http://schemas.openxmlformats.org/spreadsheetml/2006/main" count="662" uniqueCount="185">
  <si>
    <t>Bangalore Electricity Supply Company Limited (BESCOM)</t>
  </si>
  <si>
    <t>103 DCB SUBDIVISION WISE Report -CHIKKABALLAPURA RURAL-SECTION</t>
  </si>
  <si>
    <t>Report Information Based On Data as at 01-Apr-2025</t>
  </si>
  <si>
    <t xml:space="preserve">Generated By: </t>
  </si>
  <si>
    <t>KEERTHI KANTHREDDY</t>
  </si>
  <si>
    <t xml:space="preserve">Generated On: </t>
  </si>
  <si>
    <t>06-06-2025 11:53:01</t>
  </si>
  <si>
    <t>Account Head</t>
  </si>
  <si>
    <t>Total Number of Installations</t>
  </si>
  <si>
    <t>Sanctioned Load(kw)</t>
  </si>
  <si>
    <t>Sanctioned Load(HP)</t>
  </si>
  <si>
    <t>Sanctioned Load(KVA)</t>
  </si>
  <si>
    <t>Consumption</t>
  </si>
  <si>
    <t>Opening Balance</t>
  </si>
  <si>
    <t>Tax Exempted Current Demand</t>
  </si>
  <si>
    <t>Taxed Current Demand</t>
  </si>
  <si>
    <t>Debit Adjustments</t>
  </si>
  <si>
    <t>Bill Cancellation</t>
  </si>
  <si>
    <t>Collection</t>
  </si>
  <si>
    <t>Credit Adjustments</t>
  </si>
  <si>
    <t>RR Transfer</t>
  </si>
  <si>
    <t>Payment cancellations</t>
  </si>
  <si>
    <t>CB</t>
  </si>
  <si>
    <t>SUB_DIVISION_NAME</t>
  </si>
  <si>
    <t>MAINTARIFF</t>
  </si>
  <si>
    <t>TARIFF</t>
  </si>
  <si>
    <t>SUBTARIFF</t>
  </si>
  <si>
    <t>DEBIT</t>
  </si>
  <si>
    <t>CREDIT</t>
  </si>
  <si>
    <t>DEMAND_BASEDTARIFF</t>
  </si>
  <si>
    <t>TIME_OF_DAY</t>
  </si>
  <si>
    <t>VOLTAGE_CLASS</t>
  </si>
  <si>
    <t>ACTIVE_INSTALLATIONS</t>
  </si>
  <si>
    <t>INACTIVE_INSTALLATIONS</t>
  </si>
  <si>
    <t>TOTAL(10+11)</t>
  </si>
  <si>
    <t>METERED_INSTALLATIONS</t>
  </si>
  <si>
    <t>UNMETERED_INSTALLATIONS</t>
  </si>
  <si>
    <t>TOTAL(13+14)</t>
  </si>
  <si>
    <t>DC/MNR_INSTALLATIONS</t>
  </si>
  <si>
    <t>BILLED</t>
  </si>
  <si>
    <t>UNBILLED</t>
  </si>
  <si>
    <t>TOTAL(17+18)</t>
  </si>
  <si>
    <t>ACTIVE</t>
  </si>
  <si>
    <t>INACTIVE</t>
  </si>
  <si>
    <t>TOTAL(20+21)</t>
  </si>
  <si>
    <t xml:space="preserve">ACTIVE </t>
  </si>
  <si>
    <t xml:space="preserve">INACTIVE </t>
  </si>
  <si>
    <t>TOTAL(23+24)</t>
  </si>
  <si>
    <t xml:space="preserve">ACTIVE  </t>
  </si>
  <si>
    <t xml:space="preserve">INACTIVE  </t>
  </si>
  <si>
    <t>TOTAL(26+27)</t>
  </si>
  <si>
    <t>ASSESSED_TAXED_CONSUMPTION</t>
  </si>
  <si>
    <t>ASSESSED_EXEMPTED_CONSUMPTION</t>
  </si>
  <si>
    <t>METERED_TAXED_CONSUMPTION</t>
  </si>
  <si>
    <t>METERED_EXEMPTED_CONSUMPTION</t>
  </si>
  <si>
    <t>TOTAL(29+30+31+32)</t>
  </si>
  <si>
    <t>BILL_CANCELLATION_CONSUMPTION</t>
  </si>
  <si>
    <t xml:space="preserve">NET CONSUMPTION (33-34) </t>
  </si>
  <si>
    <t>WHEELED_ENERGY_UNITS</t>
  </si>
  <si>
    <t>REVENUE</t>
  </si>
  <si>
    <t>INTEREST_ON_REVENUE_MISCELLANEOUS</t>
  </si>
  <si>
    <t>INTEREST_ON_TAX</t>
  </si>
  <si>
    <t>TAX</t>
  </si>
  <si>
    <t>P&amp;G SURCHARGE</t>
  </si>
  <si>
    <t>TOTAL SUM (37+38+39+40+41+104)</t>
  </si>
  <si>
    <t xml:space="preserve">REVENUE        </t>
  </si>
  <si>
    <t>MISCELLANEOUS_DEMAND</t>
  </si>
  <si>
    <t>INTEREST_ON_REVENUE_AND_MISCELLANEOUS</t>
  </si>
  <si>
    <t xml:space="preserve">P&amp;G SURCHARGE </t>
  </si>
  <si>
    <t>TOTAL(43+44+45+46)</t>
  </si>
  <si>
    <t xml:space="preserve">REVENUE </t>
  </si>
  <si>
    <t xml:space="preserve">MISCELLANEOUS_DEMAND            </t>
  </si>
  <si>
    <t xml:space="preserve">INTEREST_ON_REVENUE_MISCELLANEOUS       </t>
  </si>
  <si>
    <t xml:space="preserve">INTEREST_ON_TAX                  </t>
  </si>
  <si>
    <t xml:space="preserve">TAX                 </t>
  </si>
  <si>
    <t xml:space="preserve">P&amp;G SURCHARGE  </t>
  </si>
  <si>
    <t>TOTAL SUM (48+49+50+51+52+53+105)</t>
  </si>
  <si>
    <t>REVENUE_ADJUSTMENTS</t>
  </si>
  <si>
    <t>MISCELLANEOUS_ADJUSTMENT</t>
  </si>
  <si>
    <t>TAX_ADJUSTMENT</t>
  </si>
  <si>
    <t xml:space="preserve">P&amp;G SURCHARGE   </t>
  </si>
  <si>
    <t>TOTAL ADJUSTMENT (55+56+57+58+106)</t>
  </si>
  <si>
    <t xml:space="preserve">REVENUE  </t>
  </si>
  <si>
    <t>MISCELLANEOUS</t>
  </si>
  <si>
    <t xml:space="preserve">INTEREST_ON_REVENUE_MISCELLANEOUS </t>
  </si>
  <si>
    <t xml:space="preserve">INTEREST_ON_TAX </t>
  </si>
  <si>
    <t xml:space="preserve">TAX </t>
  </si>
  <si>
    <t xml:space="preserve">P&amp;G SURCHARGE    </t>
  </si>
  <si>
    <t>TOTAL SUM (60+61+62+63+64+65+107)</t>
  </si>
  <si>
    <t>NET_DEMAND_REVENUE (CURRENT DEMAND + DEBITS – BILL CANCELLATIONS) (42+43+44+46+47+48+52+53-56-57-58)</t>
  </si>
  <si>
    <t>NET_DEMAND_TAX (CURRENT DEMAND + DEBITS – BILL CANCELLATIONS) (49+50+54-59-60+105+106-107)</t>
  </si>
  <si>
    <t xml:space="preserve"> NET P&amp;G SURCHARGE</t>
  </si>
  <si>
    <t xml:space="preserve">REVENUE   </t>
  </si>
  <si>
    <t xml:space="preserve">INTEREST_ON_REVENUE_MISCELLANEOUS  </t>
  </si>
  <si>
    <t xml:space="preserve">INTEREST_ON_TAX  </t>
  </si>
  <si>
    <t xml:space="preserve">TAX   </t>
  </si>
  <si>
    <t xml:space="preserve">P&amp;G SURCHARGE     </t>
  </si>
  <si>
    <t>TOTAL SUM (70+71+72+73+74+109)</t>
  </si>
  <si>
    <t xml:space="preserve">REVENUE_ADJUSTMENTS                       </t>
  </si>
  <si>
    <t xml:space="preserve">MISCELLANEOUS_ADJUSTMENT   </t>
  </si>
  <si>
    <t xml:space="preserve">TAX_ADJUSTMENT   </t>
  </si>
  <si>
    <t xml:space="preserve">P&amp;G SURCHARGE        </t>
  </si>
  <si>
    <t>TOTAL ADJUSTMENT (76+77+78+79+110)</t>
  </si>
  <si>
    <t>NET_IOD</t>
  </si>
  <si>
    <t>NET_REVERSAL_IOD</t>
  </si>
  <si>
    <t>SUSPENSE_RRTRANSFER</t>
  </si>
  <si>
    <t>FROM_RRTRANSFER</t>
  </si>
  <si>
    <t>TO_RRTRANSFER</t>
  </si>
  <si>
    <t xml:space="preserve">REVENUE                  </t>
  </si>
  <si>
    <t xml:space="preserve">INTEREST_ON_REVENUE    </t>
  </si>
  <si>
    <t xml:space="preserve">INTEREST_ON_TAX    </t>
  </si>
  <si>
    <t xml:space="preserve">TAX    </t>
  </si>
  <si>
    <t xml:space="preserve">P&amp;G SURCHARGE         </t>
  </si>
  <si>
    <t>TOTAL (94+95+96+97+98+111)</t>
  </si>
  <si>
    <t>NET COLLECTION (COLLECTION + CREDITS +SUSPENSE TO RR TRANSFER – PAYMENT CANCELLATIONS) (68+72+75-82)</t>
  </si>
  <si>
    <t>WRITE_OFF</t>
  </si>
  <si>
    <t>REVENUE (37+42+43+46+47+52+53-56-57-64-69-70-REV(77)-REV(75)+REV(76)-73+74+78)</t>
  </si>
  <si>
    <t>INTEREST_ON_REVENUE_AND_MISCELLANEOUS (38+48+44-58-65+79-INTONREV(75)-INTONREV(77)+INTONREV(76))</t>
  </si>
  <si>
    <t>INTEREST_ON_TAX (39+49-59-66+80-INTONTAX(75)-INTONTAX(77)+INTONTAX(76))</t>
  </si>
  <si>
    <t>TAX (40+50+54-71-67+81-60-TAX(75)-TAX(77)+TAX(76))</t>
  </si>
  <si>
    <t xml:space="preserve">P&amp;G SURCHARGE          </t>
  </si>
  <si>
    <t>TOTAL SUM (85+86+87+88-84+112)</t>
  </si>
  <si>
    <t>CB_AVG_COST_OF_SUPPLY</t>
  </si>
  <si>
    <t>% OF LIVE INSTALLATION(10/12)*100</t>
  </si>
  <si>
    <t>% OF BILLED INSTALLATION(17/10)*100</t>
  </si>
  <si>
    <t>% Of DC/MNR(16/10)*100</t>
  </si>
  <si>
    <t>% OF METERED CONSUMPTION ((31+32)/33)*100</t>
  </si>
  <si>
    <t>% OF ACCESSED CONSUMPTION((29+30)/33)*100</t>
  </si>
  <si>
    <t>%OF COLLECTION EFFECIENCY WITH ADJUSTMENT((68+72)/(45+51+55))*100</t>
  </si>
  <si>
    <t>%OF COLLECTION EFFECIENCY WITHOUT ADJUSTMENT(68/(45+51))*100</t>
  </si>
  <si>
    <t>RATIO OF ARREARS W.R.T DEMAND(89/(45+51+55))</t>
  </si>
  <si>
    <t>DEMAND PER UNIT(45+51+56)/33</t>
  </si>
  <si>
    <t>COLLECTION PER UINT WITH ADJUSTMENT((68+72)/33)</t>
  </si>
  <si>
    <t>COLLECTION PER UNIT WITHOUT ADJUSTMENT(68/33)</t>
  </si>
  <si>
    <t>CONSUMPTION PER INSTALLATION(33/10)</t>
  </si>
  <si>
    <t>% OF RECOVERY AVREAGE COST</t>
  </si>
  <si>
    <t>OB_GST</t>
  </si>
  <si>
    <t>GST_DEMAND</t>
  </si>
  <si>
    <t>GST_DEBIT_ADJUSTMENT</t>
  </si>
  <si>
    <t>GST_BILL_CANCELLATION</t>
  </si>
  <si>
    <t>GST_NET_PAYMENT</t>
  </si>
  <si>
    <t>GST_COLLECTION</t>
  </si>
  <si>
    <t>GST_CREDIT_ADJUSTMENT</t>
  </si>
  <si>
    <t>GST_PAYMENT_CANCELLATION</t>
  </si>
  <si>
    <t>GST_CB</t>
  </si>
  <si>
    <t>CHIKKABALLAPURA RURAL</t>
  </si>
  <si>
    <t>HT</t>
  </si>
  <si>
    <t>HT2A</t>
  </si>
  <si>
    <t>HT2B</t>
  </si>
  <si>
    <t>HT2B(I)</t>
  </si>
  <si>
    <t>HT2C</t>
  </si>
  <si>
    <t>HT2C(I)</t>
  </si>
  <si>
    <t>HT2C(II)</t>
  </si>
  <si>
    <t>HT5</t>
  </si>
  <si>
    <t xml:space="preserve">HT6 </t>
  </si>
  <si>
    <t>LT</t>
  </si>
  <si>
    <t>LT1</t>
  </si>
  <si>
    <t>LT1-Rural</t>
  </si>
  <si>
    <t>LT2</t>
  </si>
  <si>
    <t>LT2-Rural</t>
  </si>
  <si>
    <t>LT3A</t>
  </si>
  <si>
    <t>LT3A-OL</t>
  </si>
  <si>
    <t>LT3A-Rural</t>
  </si>
  <si>
    <t>LT3A-Rural-Motive</t>
  </si>
  <si>
    <t>LT3A-Urban</t>
  </si>
  <si>
    <t>LT3AOL</t>
  </si>
  <si>
    <t>LT3B</t>
  </si>
  <si>
    <t>LT4</t>
  </si>
  <si>
    <t>LT4A(UM)</t>
  </si>
  <si>
    <t>LT4B</t>
  </si>
  <si>
    <t>LT4C(I)</t>
  </si>
  <si>
    <t>LT5</t>
  </si>
  <si>
    <t>LT5-Rural</t>
  </si>
  <si>
    <t>LT5DBT</t>
  </si>
  <si>
    <t>LT6A</t>
  </si>
  <si>
    <t>LT6(A)WS</t>
  </si>
  <si>
    <t>LT6B</t>
  </si>
  <si>
    <t>LT6(B)SL</t>
  </si>
  <si>
    <t>LT6C</t>
  </si>
  <si>
    <t>LT6(C)</t>
  </si>
  <si>
    <t>LT7</t>
  </si>
  <si>
    <t>TOTAL</t>
  </si>
  <si>
    <t>Column1</t>
  </si>
  <si>
    <t>DEMAND</t>
  </si>
  <si>
    <t>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</si>
</sst>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5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3" fillId="3" borderId="0" xfId="0" applyNumberFormat="1" applyFont="1" applyFill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Alignment="1" applyProtection="1"/>
    <xf numFmtId="0" fontId="0" fillId="4" borderId="0" xfId="0" applyNumberFormat="1" applyFill="1" applyAlignment="1" applyProtection="1"/>
    <xf numFmtId="0" fontId="0" fillId="0" borderId="0" xfId="0" applyNumberFormat="1" applyFill="1" applyAlignment="1" applyProtection="1">
      <alignment wrapText="1"/>
    </xf>
    <xf numFmtId="1" fontId="0" fillId="0" borderId="0" xfId="0" applyNumberFormat="1" applyFill="1" applyAlignment="1" applyProtection="1"/>
  </cellXfs>
  <cellStyles count="1">
    <cellStyle name="Normal" xfId="0" builtinId="0"/>
  </cellStyles>
  <dxfs count="6">
    <dxf>
      <fill>
        <patternFill patternType="solid">
          <fgColor indexed="64"/>
          <bgColor rgb="FFFFC000"/>
        </patternFill>
      </fill>
    </dxf>
    <dxf>
      <numFmt numFmtId="0" formatCode="General"/>
      <fill>
        <patternFill patternType="solid">
          <fgColor indexed="64"/>
          <bgColor rgb="FFFFC000"/>
        </patternFill>
      </fill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9:DS32" totalsRowShown="0" headerRowDxfId="2">
  <autoFilter ref="A9:DS32"/>
  <tableColumns count="123">
    <tableColumn id="1" name="SUB_DIVISION_NAME"/>
    <tableColumn id="2" name="MAINTARIFF"/>
    <tableColumn id="3" name="TARIFF"/>
    <tableColumn id="4" name="SUBTARIFF"/>
    <tableColumn id="5" name="DEBIT"/>
    <tableColumn id="6" name="CREDIT"/>
    <tableColumn id="7" name="DEMAND_BASEDTARIFF"/>
    <tableColumn id="8" name="TIME_OF_DAY"/>
    <tableColumn id="9" name="VOLTAGE_CLASS"/>
    <tableColumn id="10" name="ACTIVE_INSTALLATIONS"/>
    <tableColumn id="11" name="INACTIVE_INSTALLATIONS"/>
    <tableColumn id="12" name="TOTAL(10+11)"/>
    <tableColumn id="13" name="METERED_INSTALLATIONS"/>
    <tableColumn id="14" name="UNMETERED_INSTALLATIONS"/>
    <tableColumn id="15" name="TOTAL(13+14)"/>
    <tableColumn id="16" name="DC/MNR_INSTALLATIONS"/>
    <tableColumn id="17" name="BILLED"/>
    <tableColumn id="18" name="UNBILLED"/>
    <tableColumn id="19" name="TOTAL(17+18)"/>
    <tableColumn id="20" name="ACTIVE"/>
    <tableColumn id="21" name="INACTIVE"/>
    <tableColumn id="22" name="TOTAL(20+21)"/>
    <tableColumn id="23" name="ACTIVE "/>
    <tableColumn id="24" name="INACTIVE "/>
    <tableColumn id="25" name="TOTAL(23+24)"/>
    <tableColumn id="26" name="ACTIVE  "/>
    <tableColumn id="27" name="INACTIVE  "/>
    <tableColumn id="28" name="TOTAL(26+27)"/>
    <tableColumn id="29" name="ASSESSED_TAXED_CONSUMPTION"/>
    <tableColumn id="30" name="ASSESSED_EXEMPTED_CONSUMPTION"/>
    <tableColumn id="31" name="METERED_TAXED_CONSUMPTION"/>
    <tableColumn id="32" name="METERED_EXEMPTED_CONSUMPTION"/>
    <tableColumn id="33" name="TOTAL(29+30+31+32)"/>
    <tableColumn id="34" name="BILL_CANCELLATION_CONSUMPTION"/>
    <tableColumn id="35" name="NET CONSUMPTION (33-34) "/>
    <tableColumn id="36" name="WHEELED_ENERGY_UNITS"/>
    <tableColumn id="37" name="REVENUE"/>
    <tableColumn id="38" name="INTEREST_ON_REVENUE_MISCELLANEOUS"/>
    <tableColumn id="39" name="INTEREST_ON_TAX"/>
    <tableColumn id="40" name="TAX"/>
    <tableColumn id="41" name="P&amp;G SURCHARGE"/>
    <tableColumn id="42" name="TOTAL SUM (37+38+39+40+41+104)" dataDxfId="5"/>
    <tableColumn id="43" name="REVENUE        "/>
    <tableColumn id="44" name="MISCELLANEOUS_DEMAND"/>
    <tableColumn id="45" name="INTEREST_ON_REVENUE_AND_MISCELLANEOUS"/>
    <tableColumn id="46" name="P&amp;G SURCHARGE "/>
    <tableColumn id="47" name="TOTAL(43+44+45+46)" dataDxfId="4"/>
    <tableColumn id="48" name="REVENUE "/>
    <tableColumn id="49" name="MISCELLANEOUS_DEMAND            "/>
    <tableColumn id="50" name="INTEREST_ON_REVENUE_MISCELLANEOUS       "/>
    <tableColumn id="51" name="INTEREST_ON_TAX                  "/>
    <tableColumn id="52" name="TAX                 "/>
    <tableColumn id="53" name="P&amp;G SURCHARGE  "/>
    <tableColumn id="54" name="TOTAL SUM (48+49+50+51+52+53+105)" dataDxfId="3"/>
    <tableColumn id="55" name="REVENUE_ADJUSTMENTS"/>
    <tableColumn id="56" name="MISCELLANEOUS_ADJUSTMENT"/>
    <tableColumn id="57" name="TAX_ADJUSTMENT"/>
    <tableColumn id="58" name="P&amp;G SURCHARGE   "/>
    <tableColumn id="59" name="TOTAL ADJUSTMENT (55+56+57+58+106)"/>
    <tableColumn id="60" name="REVENUE  "/>
    <tableColumn id="61" name="MISCELLANEOUS"/>
    <tableColumn id="62" name="INTEREST_ON_REVENUE_MISCELLANEOUS "/>
    <tableColumn id="63" name="INTEREST_ON_TAX "/>
    <tableColumn id="64" name="TAX "/>
    <tableColumn id="65" name="P&amp;G SURCHARGE    "/>
    <tableColumn id="66" name="TOTAL SUM (60+61+62+63+64+65+107)"/>
    <tableColumn id="67" name="NET_DEMAND_REVENUE (CURRENT DEMAND + DEBITS – BILL CANCELLATIONS) (42+43+44+46+47+48+52+53-56-57-58)"/>
    <tableColumn id="68" name="NET_DEMAND_TAX (CURRENT DEMAND + DEBITS – BILL CANCELLATIONS) (49+50+54-59-60+105+106-107)"/>
    <tableColumn id="123" name="Column1" dataDxfId="1">
      <calculatedColumnFormula>Table1[[#This Row],[NET_DEMAND_REVENUE (CURRENT DEMAND + DEBITS – BILL CANCELLATIONS) (42+43+44+46+47+48+52+53-56-57-58)]]+Table1[[#This Row],[NET_DEMAND_TAX (CURRENT DEMAND + DEBITS – BILL CANCELLATIONS) (49+50+54-59-60+105+106-107)]]</calculatedColumnFormula>
    </tableColumn>
    <tableColumn id="69" name=" NET P&amp;G SURCHARGE"/>
    <tableColumn id="70" name="REVENUE   "/>
    <tableColumn id="71" name="INTEREST_ON_REVENUE_MISCELLANEOUS  "/>
    <tableColumn id="72" name="INTEREST_ON_TAX  "/>
    <tableColumn id="73" name="TAX   "/>
    <tableColumn id="74" name="P&amp;G SURCHARGE     "/>
    <tableColumn id="75" name="TOTAL SUM (70+71+72+73+74+109)"/>
    <tableColumn id="76" name="REVENUE_ADJUSTMENTS                       "/>
    <tableColumn id="77" name="MISCELLANEOUS_ADJUSTMENT   "/>
    <tableColumn id="78" name="TAX_ADJUSTMENT   "/>
    <tableColumn id="79" name="P&amp;G SURCHARGE        "/>
    <tableColumn id="80" name="TOTAL ADJUSTMENT (76+77+78+79+110)"/>
    <tableColumn id="81" name="NET_IOD"/>
    <tableColumn id="82" name="NET_REVERSAL_IOD"/>
    <tableColumn id="83" name="SUSPENSE_RRTRANSFER"/>
    <tableColumn id="84" name="FROM_RRTRANSFER"/>
    <tableColumn id="85" name="TO_RRTRANSFER"/>
    <tableColumn id="86" name="REVENUE                  "/>
    <tableColumn id="87" name="INTEREST_ON_REVENUE    "/>
    <tableColumn id="88" name="INTEREST_ON_TAX    "/>
    <tableColumn id="89" name="TAX    "/>
    <tableColumn id="90" name="P&amp;G SURCHARGE         "/>
    <tableColumn id="91" name="TOTAL (94+95+96+97+98+111)"/>
    <tableColumn id="92" name="NET COLLECTION (COLLECTION + CREDITS +SUSPENSE TO RR TRANSFER – PAYMENT CANCELLATIONS) (68+72+75-82)" dataDxfId="0"/>
    <tableColumn id="93" name="WRITE_OFF"/>
    <tableColumn id="94" name="REVENUE (37+42+43+46+47+52+53-56-57-64-69-70-REV(77)-REV(75)+REV(76)-73+74+78)"/>
    <tableColumn id="95" name="INTEREST_ON_REVENUE_AND_MISCELLANEOUS (38+48+44-58-65+79-INTONREV(75)-INTONREV(77)+INTONREV(76))"/>
    <tableColumn id="96" name="INTEREST_ON_TAX (39+49-59-66+80-INTONTAX(75)-INTONTAX(77)+INTONTAX(76))"/>
    <tableColumn id="97" name="TAX (40+50+54-71-67+81-60-TAX(75)-TAX(77)+TAX(76))"/>
    <tableColumn id="98" name="P&amp;G SURCHARGE          "/>
    <tableColumn id="99" name="TOTAL SUM (85+86+87+88-84+112)"/>
    <tableColumn id="100" name="CB_AVG_COST_OF_SUPPLY"/>
    <tableColumn id="101" name="% OF LIVE INSTALLATION(10/12)*100"/>
    <tableColumn id="102" name="% OF BILLED INSTALLATION(17/10)*100"/>
    <tableColumn id="103" name="% Of DC/MNR(16/10)*100"/>
    <tableColumn id="104" name="% OF METERED CONSUMPTION ((31+32)/33)*100"/>
    <tableColumn id="105" name="% OF ACCESSED CONSUMPTION((29+30)/33)*100"/>
    <tableColumn id="106" name="%OF COLLECTION EFFECIENCY WITH ADJUSTMENT((68+72)/(45+51+55))*100"/>
    <tableColumn id="107" name="%OF COLLECTION EFFECIENCY WITHOUT ADJUSTMENT(68/(45+51))*100"/>
    <tableColumn id="108" name="RATIO OF ARREARS W.R.T DEMAND(89/(45+51+55))"/>
    <tableColumn id="109" name="DEMAND PER UNIT(45+51+56)/33"/>
    <tableColumn id="110" name="COLLECTION PER UINT WITH ADJUSTMENT((68+72)/33)"/>
    <tableColumn id="111" name="COLLECTION PER UNIT WITHOUT ADJUSTMENT(68/33)"/>
    <tableColumn id="112" name="CONSUMPTION PER INSTALLATION(33/10)"/>
    <tableColumn id="113" name="% OF RECOVERY AVREAGE COST"/>
    <tableColumn id="114" name="OB_GST"/>
    <tableColumn id="115" name="GST_DEMAND"/>
    <tableColumn id="116" name="GST_DEBIT_ADJUSTMENT"/>
    <tableColumn id="117" name="GST_BILL_CANCELLATION"/>
    <tableColumn id="118" name="GST_NET_PAYMENT"/>
    <tableColumn id="119" name="GST_COLLECTION"/>
    <tableColumn id="120" name="GST_CREDIT_ADJUSTMENT"/>
    <tableColumn id="121" name="GST_PAYMENT_CANCELLATION"/>
    <tableColumn id="122" name="GST_C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3"/>
  <sheetViews>
    <sheetView tabSelected="1" topLeftCell="A3" workbookViewId="0">
      <selection activeCell="BQ14" sqref="BQ14"/>
    </sheetView>
  </sheetViews>
  <sheetFormatPr defaultRowHeight="15" x14ac:dyDescent="0.25"/>
  <cols>
    <col min="1" max="1" width="24.42578125" customWidth="1"/>
    <col min="2" max="2" width="20.7109375" customWidth="1"/>
    <col min="3" max="3" width="10.42578125" customWidth="1"/>
    <col min="4" max="4" width="17.85546875" customWidth="1"/>
    <col min="5" max="5" width="9.5703125" customWidth="1"/>
    <col min="6" max="6" width="10.7109375" customWidth="1"/>
    <col min="7" max="7" width="25" hidden="1" customWidth="1"/>
    <col min="8" max="8" width="16.85546875" hidden="1" customWidth="1"/>
    <col min="9" max="9" width="18.7109375" hidden="1" customWidth="1"/>
    <col min="10" max="10" width="25" hidden="1" customWidth="1"/>
    <col min="11" max="11" width="26.85546875" hidden="1" customWidth="1"/>
    <col min="12" max="12" width="16.5703125" hidden="1" customWidth="1"/>
    <col min="13" max="13" width="27.140625" hidden="1" customWidth="1"/>
    <col min="14" max="14" width="29.85546875" hidden="1" customWidth="1"/>
    <col min="15" max="16" width="20.7109375" hidden="1" customWidth="1"/>
    <col min="17" max="17" width="10.28515625" hidden="1" customWidth="1"/>
    <col min="18" max="18" width="13" hidden="1" customWidth="1"/>
    <col min="19" max="19" width="16.5703125" hidden="1" customWidth="1"/>
    <col min="20" max="20" width="12" hidden="1" customWidth="1"/>
    <col min="21" max="21" width="12.5703125" hidden="1" customWidth="1"/>
    <col min="22" max="22" width="16.5703125" hidden="1" customWidth="1"/>
    <col min="23" max="23" width="12" hidden="1" customWidth="1"/>
    <col min="24" max="24" width="12.5703125" hidden="1" customWidth="1"/>
    <col min="25" max="25" width="16.5703125" hidden="1" customWidth="1"/>
    <col min="26" max="26" width="10.7109375" hidden="1" customWidth="1"/>
    <col min="27" max="27" width="12.5703125" hidden="1" customWidth="1"/>
    <col min="28" max="28" width="16.5703125" hidden="1" customWidth="1"/>
    <col min="29" max="29" width="34" hidden="1" customWidth="1"/>
    <col min="30" max="30" width="37.7109375" hidden="1" customWidth="1"/>
    <col min="31" max="31" width="33.85546875" hidden="1" customWidth="1"/>
    <col min="32" max="32" width="37.5703125" hidden="1" customWidth="1"/>
    <col min="33" max="33" width="23" hidden="1" customWidth="1"/>
    <col min="34" max="34" width="36.42578125" hidden="1" customWidth="1"/>
    <col min="35" max="35" width="28.42578125" hidden="1" customWidth="1"/>
    <col min="36" max="36" width="27.140625" hidden="1" customWidth="1"/>
    <col min="37" max="37" width="16.140625" hidden="1" customWidth="1"/>
    <col min="38" max="38" width="41" hidden="1" customWidth="1"/>
    <col min="39" max="39" width="20.7109375" hidden="1" customWidth="1"/>
    <col min="40" max="40" width="13.5703125" hidden="1" customWidth="1"/>
    <col min="41" max="41" width="19.42578125" hidden="1" customWidth="1"/>
    <col min="42" max="42" width="35.42578125" customWidth="1"/>
    <col min="43" max="43" width="15.140625" hidden="1" customWidth="1"/>
    <col min="44" max="44" width="28" hidden="1" customWidth="1"/>
    <col min="45" max="45" width="46" hidden="1" customWidth="1"/>
    <col min="46" max="46" width="19.42578125" hidden="1" customWidth="1"/>
    <col min="47" max="47" width="23" hidden="1" customWidth="1"/>
    <col min="48" max="48" width="15.140625" hidden="1" customWidth="1"/>
    <col min="49" max="49" width="28" hidden="1" customWidth="1"/>
    <col min="50" max="50" width="41" hidden="1" customWidth="1"/>
    <col min="51" max="51" width="20.7109375" hidden="1" customWidth="1"/>
    <col min="52" max="52" width="14" hidden="1" customWidth="1"/>
    <col min="53" max="53" width="19.42578125" hidden="1" customWidth="1"/>
    <col min="54" max="54" width="38.5703125" hidden="1" customWidth="1"/>
    <col min="55" max="55" width="26.28515625" hidden="1" customWidth="1"/>
    <col min="56" max="56" width="31.7109375" hidden="1" customWidth="1"/>
    <col min="57" max="57" width="20.5703125" hidden="1" customWidth="1"/>
    <col min="58" max="58" width="19.42578125" hidden="1" customWidth="1"/>
    <col min="59" max="59" width="39.85546875" hidden="1" customWidth="1"/>
    <col min="60" max="60" width="14" hidden="1" customWidth="1"/>
    <col min="61" max="61" width="19" hidden="1" customWidth="1"/>
    <col min="62" max="62" width="41" hidden="1" customWidth="1"/>
    <col min="63" max="63" width="20.7109375" hidden="1" customWidth="1"/>
    <col min="64" max="64" width="13" hidden="1" customWidth="1"/>
    <col min="65" max="65" width="19.42578125" hidden="1" customWidth="1"/>
    <col min="66" max="66" width="38.5703125" hidden="1" customWidth="1"/>
    <col min="67" max="68" width="36.42578125" hidden="1" customWidth="1"/>
    <col min="69" max="69" width="36.42578125" customWidth="1"/>
    <col min="70" max="70" width="23.7109375" hidden="1" customWidth="1"/>
    <col min="71" max="71" width="15.140625" hidden="1" customWidth="1"/>
    <col min="72" max="72" width="41" hidden="1" customWidth="1"/>
    <col min="73" max="73" width="20.7109375" hidden="1" customWidth="1"/>
    <col min="74" max="74" width="14" hidden="1" customWidth="1"/>
    <col min="75" max="75" width="19.42578125" hidden="1" customWidth="1"/>
    <col min="76" max="76" width="35.42578125" hidden="1" customWidth="1"/>
    <col min="77" max="77" width="26.28515625" hidden="1" customWidth="1"/>
    <col min="78" max="78" width="31.7109375" hidden="1" customWidth="1"/>
    <col min="79" max="79" width="20.5703125" hidden="1" customWidth="1"/>
    <col min="80" max="80" width="19.42578125" hidden="1" customWidth="1"/>
    <col min="81" max="81" width="39.85546875" hidden="1" customWidth="1"/>
    <col min="82" max="82" width="12.140625" hidden="1" customWidth="1"/>
    <col min="83" max="83" width="21.85546875" hidden="1" customWidth="1"/>
    <col min="84" max="84" width="25.42578125" hidden="1" customWidth="1"/>
    <col min="85" max="85" width="22" hidden="1" customWidth="1"/>
    <col min="86" max="86" width="19.140625" hidden="1" customWidth="1"/>
    <col min="87" max="87" width="12.7109375" hidden="1" customWidth="1"/>
    <col min="88" max="88" width="25.5703125" hidden="1" customWidth="1"/>
    <col min="89" max="89" width="20.7109375" hidden="1" customWidth="1"/>
    <col min="90" max="90" width="7.85546875" hidden="1" customWidth="1"/>
    <col min="91" max="91" width="19.42578125" hidden="1" customWidth="1"/>
    <col min="92" max="92" width="30.85546875" hidden="1" customWidth="1"/>
    <col min="93" max="93" width="25.85546875" customWidth="1"/>
    <col min="94" max="94" width="14.42578125" hidden="1" customWidth="1"/>
    <col min="95" max="95" width="81" hidden="1" customWidth="1"/>
    <col min="96" max="96" width="104.28515625" hidden="1" customWidth="1"/>
    <col min="97" max="97" width="75.85546875" hidden="1" customWidth="1"/>
    <col min="98" max="98" width="52" hidden="1" customWidth="1"/>
    <col min="99" max="99" width="19.42578125" hidden="1" customWidth="1"/>
    <col min="100" max="100" width="35" customWidth="1"/>
    <col min="101" max="101" width="27.85546875" hidden="1" customWidth="1"/>
    <col min="102" max="102" width="36.28515625" hidden="1" customWidth="1"/>
    <col min="103" max="103" width="38.42578125" hidden="1" customWidth="1"/>
    <col min="104" max="104" width="27.140625" hidden="1" customWidth="1"/>
    <col min="105" max="106" width="46.85546875" hidden="1" customWidth="1"/>
    <col min="107" max="107" width="70.140625" hidden="1" customWidth="1"/>
    <col min="108" max="108" width="66.28515625" hidden="1" customWidth="1"/>
    <col min="109" max="109" width="48.85546875" hidden="1" customWidth="1"/>
    <col min="110" max="110" width="33.5703125" hidden="1" customWidth="1"/>
    <col min="111" max="111" width="51.85546875" hidden="1" customWidth="1"/>
    <col min="112" max="112" width="51.140625" hidden="1" customWidth="1"/>
    <col min="113" max="113" width="40.7109375" hidden="1" customWidth="1"/>
    <col min="114" max="114" width="32" hidden="1" customWidth="1"/>
    <col min="115" max="115" width="11.42578125" hidden="1" customWidth="1"/>
    <col min="116" max="116" width="16.85546875" hidden="1" customWidth="1"/>
    <col min="117" max="117" width="26.5703125" hidden="1" customWidth="1"/>
    <col min="118" max="118" width="26.42578125" hidden="1" customWidth="1"/>
    <col min="119" max="119" width="21.85546875" hidden="1" customWidth="1"/>
    <col min="120" max="120" width="19.5703125" hidden="1" customWidth="1"/>
    <col min="121" max="121" width="27.7109375" hidden="1" customWidth="1"/>
    <col min="122" max="122" width="31.5703125" hidden="1" customWidth="1"/>
    <col min="123" max="123" width="11.140625" hidden="1" customWidth="1"/>
    <col min="124" max="126" width="0" hidden="1" customWidth="1"/>
    <col min="130" max="130" width="13.28515625" customWidth="1"/>
  </cols>
  <sheetData>
    <row r="1" spans="1:130" ht="18.75" x14ac:dyDescent="0.3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5" t="s">
        <v>0</v>
      </c>
      <c r="L1" s="5" t="s">
        <v>0</v>
      </c>
      <c r="M1" s="5" t="s">
        <v>0</v>
      </c>
      <c r="N1" s="5" t="s">
        <v>0</v>
      </c>
      <c r="O1" s="5" t="s">
        <v>0</v>
      </c>
      <c r="P1" s="5" t="s">
        <v>0</v>
      </c>
      <c r="Q1" s="5" t="s">
        <v>0</v>
      </c>
      <c r="R1" s="5" t="s">
        <v>0</v>
      </c>
      <c r="S1" s="5" t="s">
        <v>0</v>
      </c>
      <c r="T1" s="5" t="s">
        <v>0</v>
      </c>
      <c r="U1" s="5" t="s">
        <v>0</v>
      </c>
      <c r="V1" s="5" t="s">
        <v>0</v>
      </c>
      <c r="W1" s="5" t="s">
        <v>0</v>
      </c>
      <c r="X1" s="5" t="s">
        <v>0</v>
      </c>
      <c r="Y1" s="5" t="s">
        <v>0</v>
      </c>
      <c r="Z1" s="5" t="s">
        <v>0</v>
      </c>
      <c r="AA1" s="5" t="s">
        <v>0</v>
      </c>
      <c r="AB1" s="5" t="s">
        <v>0</v>
      </c>
      <c r="AC1" s="5" t="s">
        <v>0</v>
      </c>
      <c r="AD1" s="5" t="s">
        <v>0</v>
      </c>
      <c r="AE1" s="5" t="s">
        <v>0</v>
      </c>
      <c r="AF1" s="5" t="s">
        <v>0</v>
      </c>
      <c r="AG1" s="5" t="s">
        <v>0</v>
      </c>
      <c r="AH1" s="5" t="s">
        <v>0</v>
      </c>
      <c r="AI1" s="5" t="s">
        <v>0</v>
      </c>
      <c r="AJ1" s="5" t="s">
        <v>0</v>
      </c>
      <c r="AK1" s="5" t="s">
        <v>0</v>
      </c>
      <c r="AL1" s="5" t="s">
        <v>0</v>
      </c>
      <c r="AM1" s="5" t="s">
        <v>0</v>
      </c>
      <c r="AN1" s="5" t="s">
        <v>0</v>
      </c>
      <c r="AO1" s="5" t="s">
        <v>0</v>
      </c>
      <c r="AP1" s="5" t="s">
        <v>0</v>
      </c>
      <c r="AQ1" s="5" t="s">
        <v>0</v>
      </c>
      <c r="AR1" s="5" t="s">
        <v>0</v>
      </c>
      <c r="AS1" s="5" t="s">
        <v>0</v>
      </c>
      <c r="AT1" s="5" t="s">
        <v>0</v>
      </c>
      <c r="AU1" s="5" t="s">
        <v>0</v>
      </c>
      <c r="AV1" s="5" t="s">
        <v>0</v>
      </c>
      <c r="AW1" s="5" t="s">
        <v>0</v>
      </c>
      <c r="AX1" s="5" t="s">
        <v>0</v>
      </c>
      <c r="AY1" s="5" t="s">
        <v>0</v>
      </c>
      <c r="AZ1" s="5" t="s">
        <v>0</v>
      </c>
      <c r="BA1" s="5" t="s">
        <v>0</v>
      </c>
      <c r="BB1" s="5" t="s">
        <v>0</v>
      </c>
      <c r="BC1" s="5" t="s">
        <v>0</v>
      </c>
      <c r="BD1" s="5" t="s">
        <v>0</v>
      </c>
      <c r="BE1" s="5" t="s">
        <v>0</v>
      </c>
      <c r="BF1" s="5" t="s">
        <v>0</v>
      </c>
      <c r="BG1" s="5" t="s">
        <v>0</v>
      </c>
      <c r="BH1" s="5" t="s">
        <v>0</v>
      </c>
      <c r="BI1" s="5" t="s">
        <v>0</v>
      </c>
      <c r="BJ1" s="5" t="s">
        <v>0</v>
      </c>
      <c r="BK1" s="5" t="s">
        <v>0</v>
      </c>
      <c r="BL1" s="5" t="s">
        <v>0</v>
      </c>
      <c r="BM1" s="5" t="s">
        <v>0</v>
      </c>
      <c r="BN1" s="5" t="s">
        <v>0</v>
      </c>
      <c r="BO1" s="5" t="s">
        <v>0</v>
      </c>
      <c r="BP1" s="5" t="s">
        <v>0</v>
      </c>
      <c r="BQ1" s="5"/>
      <c r="BR1" s="5" t="s">
        <v>0</v>
      </c>
      <c r="BS1" s="5" t="s">
        <v>0</v>
      </c>
      <c r="BT1" s="5" t="s">
        <v>0</v>
      </c>
      <c r="BU1" s="5" t="s">
        <v>0</v>
      </c>
      <c r="BV1" s="5" t="s">
        <v>0</v>
      </c>
      <c r="BW1" s="5" t="s">
        <v>0</v>
      </c>
      <c r="BX1" s="5" t="s">
        <v>0</v>
      </c>
      <c r="BY1" s="5" t="s">
        <v>0</v>
      </c>
      <c r="BZ1" s="5" t="s">
        <v>0</v>
      </c>
      <c r="CA1" s="5" t="s">
        <v>0</v>
      </c>
      <c r="CB1" s="5" t="s">
        <v>0</v>
      </c>
      <c r="CC1" s="5" t="s">
        <v>0</v>
      </c>
      <c r="CD1" s="5" t="s">
        <v>0</v>
      </c>
      <c r="CE1" s="5" t="s">
        <v>0</v>
      </c>
      <c r="CF1" s="5" t="s">
        <v>0</v>
      </c>
      <c r="CG1" s="5" t="s">
        <v>0</v>
      </c>
      <c r="CH1" s="5" t="s">
        <v>0</v>
      </c>
      <c r="CI1" s="5" t="s">
        <v>0</v>
      </c>
      <c r="CJ1" s="5" t="s">
        <v>0</v>
      </c>
      <c r="CK1" s="5" t="s">
        <v>0</v>
      </c>
      <c r="CL1" s="5" t="s">
        <v>0</v>
      </c>
      <c r="CM1" s="5" t="s">
        <v>0</v>
      </c>
      <c r="CN1" s="5" t="s">
        <v>0</v>
      </c>
      <c r="CO1" s="5" t="s">
        <v>0</v>
      </c>
      <c r="CP1" s="5" t="s">
        <v>0</v>
      </c>
      <c r="CQ1" s="5" t="s">
        <v>0</v>
      </c>
      <c r="CR1" s="5" t="s">
        <v>0</v>
      </c>
      <c r="CS1" s="5" t="s">
        <v>0</v>
      </c>
      <c r="CT1" s="5" t="s">
        <v>0</v>
      </c>
      <c r="CU1" s="5" t="s">
        <v>0</v>
      </c>
      <c r="CV1" s="5" t="s">
        <v>0</v>
      </c>
      <c r="CW1" s="5" t="s">
        <v>0</v>
      </c>
      <c r="CX1" s="5" t="s">
        <v>0</v>
      </c>
      <c r="CY1" s="5" t="s">
        <v>0</v>
      </c>
      <c r="CZ1" s="5" t="s">
        <v>0</v>
      </c>
      <c r="DA1" s="5" t="s">
        <v>0</v>
      </c>
      <c r="DB1" s="5" t="s">
        <v>0</v>
      </c>
      <c r="DC1" s="5" t="s">
        <v>0</v>
      </c>
      <c r="DD1" s="5" t="s">
        <v>0</v>
      </c>
      <c r="DE1" s="5" t="s">
        <v>0</v>
      </c>
      <c r="DF1" s="5" t="s">
        <v>0</v>
      </c>
      <c r="DG1" s="5" t="s">
        <v>0</v>
      </c>
      <c r="DH1" s="5" t="s">
        <v>0</v>
      </c>
      <c r="DI1" s="5" t="s">
        <v>0</v>
      </c>
      <c r="DJ1" s="6"/>
      <c r="DK1" s="6"/>
      <c r="DL1" s="6"/>
      <c r="DM1" s="6"/>
      <c r="DN1" s="6"/>
      <c r="DO1" s="6"/>
      <c r="DP1" s="6"/>
      <c r="DQ1" s="6"/>
      <c r="DR1" s="6"/>
      <c r="DS1" s="6"/>
    </row>
    <row r="2" spans="1:130" ht="18.75" x14ac:dyDescent="0.3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  <c r="Y2" s="5" t="s">
        <v>1</v>
      </c>
      <c r="Z2" s="5" t="s">
        <v>1</v>
      </c>
      <c r="AA2" s="5" t="s">
        <v>1</v>
      </c>
      <c r="AB2" s="5" t="s">
        <v>1</v>
      </c>
      <c r="AC2" s="5" t="s">
        <v>1</v>
      </c>
      <c r="AD2" s="5" t="s">
        <v>1</v>
      </c>
      <c r="AE2" s="5" t="s">
        <v>1</v>
      </c>
      <c r="AF2" s="5" t="s">
        <v>1</v>
      </c>
      <c r="AG2" s="5" t="s">
        <v>1</v>
      </c>
      <c r="AH2" s="5" t="s">
        <v>1</v>
      </c>
      <c r="AI2" s="5" t="s">
        <v>1</v>
      </c>
      <c r="AJ2" s="5" t="s">
        <v>1</v>
      </c>
      <c r="AK2" s="5" t="s">
        <v>1</v>
      </c>
      <c r="AL2" s="5" t="s">
        <v>1</v>
      </c>
      <c r="AM2" s="5" t="s">
        <v>1</v>
      </c>
      <c r="AN2" s="5" t="s">
        <v>1</v>
      </c>
      <c r="AO2" s="5" t="s">
        <v>1</v>
      </c>
      <c r="AP2" s="5" t="s">
        <v>1</v>
      </c>
      <c r="AQ2" s="5" t="s">
        <v>1</v>
      </c>
      <c r="AR2" s="5" t="s">
        <v>1</v>
      </c>
      <c r="AS2" s="5" t="s">
        <v>1</v>
      </c>
      <c r="AT2" s="5" t="s">
        <v>1</v>
      </c>
      <c r="AU2" s="5" t="s">
        <v>1</v>
      </c>
      <c r="AV2" s="5" t="s">
        <v>1</v>
      </c>
      <c r="AW2" s="5" t="s">
        <v>1</v>
      </c>
      <c r="AX2" s="5" t="s">
        <v>1</v>
      </c>
      <c r="AY2" s="5" t="s">
        <v>1</v>
      </c>
      <c r="AZ2" s="5" t="s">
        <v>1</v>
      </c>
      <c r="BA2" s="5" t="s">
        <v>1</v>
      </c>
      <c r="BB2" s="5" t="s">
        <v>1</v>
      </c>
      <c r="BC2" s="5" t="s">
        <v>1</v>
      </c>
      <c r="BD2" s="5" t="s">
        <v>1</v>
      </c>
      <c r="BE2" s="5" t="s">
        <v>1</v>
      </c>
      <c r="BF2" s="5" t="s">
        <v>1</v>
      </c>
      <c r="BG2" s="5" t="s">
        <v>1</v>
      </c>
      <c r="BH2" s="5" t="s">
        <v>1</v>
      </c>
      <c r="BI2" s="5" t="s">
        <v>1</v>
      </c>
      <c r="BJ2" s="5" t="s">
        <v>1</v>
      </c>
      <c r="BK2" s="5" t="s">
        <v>1</v>
      </c>
      <c r="BL2" s="5" t="s">
        <v>1</v>
      </c>
      <c r="BM2" s="5" t="s">
        <v>1</v>
      </c>
      <c r="BN2" s="5" t="s">
        <v>1</v>
      </c>
      <c r="BO2" s="5" t="s">
        <v>1</v>
      </c>
      <c r="BP2" s="5" t="s">
        <v>1</v>
      </c>
      <c r="BQ2" s="5"/>
      <c r="BR2" s="5" t="s">
        <v>1</v>
      </c>
      <c r="BS2" s="5" t="s">
        <v>1</v>
      </c>
      <c r="BT2" s="5" t="s">
        <v>1</v>
      </c>
      <c r="BU2" s="5" t="s">
        <v>1</v>
      </c>
      <c r="BV2" s="5" t="s">
        <v>1</v>
      </c>
      <c r="BW2" s="5" t="s">
        <v>1</v>
      </c>
      <c r="BX2" s="5" t="s">
        <v>1</v>
      </c>
      <c r="BY2" s="5" t="s">
        <v>1</v>
      </c>
      <c r="BZ2" s="5" t="s">
        <v>1</v>
      </c>
      <c r="CA2" s="5" t="s">
        <v>1</v>
      </c>
      <c r="CB2" s="5" t="s">
        <v>1</v>
      </c>
      <c r="CC2" s="5" t="s">
        <v>1</v>
      </c>
      <c r="CD2" s="5" t="s">
        <v>1</v>
      </c>
      <c r="CE2" s="5" t="s">
        <v>1</v>
      </c>
      <c r="CF2" s="5" t="s">
        <v>1</v>
      </c>
      <c r="CG2" s="5" t="s">
        <v>1</v>
      </c>
      <c r="CH2" s="5" t="s">
        <v>1</v>
      </c>
      <c r="CI2" s="5" t="s">
        <v>1</v>
      </c>
      <c r="CJ2" s="5" t="s">
        <v>1</v>
      </c>
      <c r="CK2" s="5" t="s">
        <v>1</v>
      </c>
      <c r="CL2" s="5" t="s">
        <v>1</v>
      </c>
      <c r="CM2" s="5" t="s">
        <v>1</v>
      </c>
      <c r="CN2" s="5" t="s">
        <v>1</v>
      </c>
      <c r="CO2" s="5" t="s">
        <v>1</v>
      </c>
      <c r="CP2" s="5" t="s">
        <v>1</v>
      </c>
      <c r="CQ2" s="5" t="s">
        <v>1</v>
      </c>
      <c r="CR2" s="5" t="s">
        <v>1</v>
      </c>
      <c r="CS2" s="5" t="s">
        <v>1</v>
      </c>
      <c r="CT2" s="5" t="s">
        <v>1</v>
      </c>
      <c r="CU2" s="5" t="s">
        <v>1</v>
      </c>
      <c r="CV2" s="5" t="s">
        <v>1</v>
      </c>
      <c r="CW2" s="5" t="s">
        <v>1</v>
      </c>
      <c r="CX2" s="5" t="s">
        <v>1</v>
      </c>
      <c r="CY2" s="5" t="s">
        <v>1</v>
      </c>
      <c r="CZ2" s="5" t="s">
        <v>1</v>
      </c>
      <c r="DA2" s="5" t="s">
        <v>1</v>
      </c>
      <c r="DB2" s="5" t="s">
        <v>1</v>
      </c>
      <c r="DC2" s="5" t="s">
        <v>1</v>
      </c>
      <c r="DD2" s="5" t="s">
        <v>1</v>
      </c>
      <c r="DE2" s="5" t="s">
        <v>1</v>
      </c>
      <c r="DF2" s="5" t="s">
        <v>1</v>
      </c>
      <c r="DG2" s="5" t="s">
        <v>1</v>
      </c>
      <c r="DH2" s="5" t="s">
        <v>1</v>
      </c>
      <c r="DI2" s="5" t="s">
        <v>1</v>
      </c>
      <c r="DJ2" s="5" t="s">
        <v>1</v>
      </c>
      <c r="DK2" s="5" t="s">
        <v>1</v>
      </c>
      <c r="DL2" s="5" t="s">
        <v>1</v>
      </c>
      <c r="DM2" s="5" t="s">
        <v>1</v>
      </c>
      <c r="DN2" s="5" t="s">
        <v>1</v>
      </c>
      <c r="DO2" s="5" t="s">
        <v>1</v>
      </c>
      <c r="DP2" s="5" t="s">
        <v>1</v>
      </c>
      <c r="DQ2" s="5" t="s">
        <v>1</v>
      </c>
      <c r="DR2" s="5" t="s">
        <v>1</v>
      </c>
      <c r="DS2" s="5" t="s">
        <v>1</v>
      </c>
    </row>
    <row r="3" spans="1:130" ht="18.75" x14ac:dyDescent="0.3">
      <c r="A3" s="4" t="s">
        <v>2</v>
      </c>
      <c r="B3" s="4" t="s">
        <v>2</v>
      </c>
      <c r="C3" s="4" t="s">
        <v>2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2</v>
      </c>
      <c r="N3" s="4" t="s">
        <v>2</v>
      </c>
      <c r="O3" s="4" t="s">
        <v>2</v>
      </c>
      <c r="P3" s="4" t="s">
        <v>2</v>
      </c>
      <c r="Q3" s="4" t="s">
        <v>2</v>
      </c>
      <c r="R3" s="4" t="s">
        <v>2</v>
      </c>
      <c r="S3" s="4" t="s">
        <v>2</v>
      </c>
      <c r="T3" s="4" t="s">
        <v>2</v>
      </c>
      <c r="U3" s="4" t="s">
        <v>2</v>
      </c>
      <c r="V3" s="4" t="s">
        <v>2</v>
      </c>
      <c r="W3" s="4" t="s">
        <v>2</v>
      </c>
      <c r="X3" s="4" t="s">
        <v>2</v>
      </c>
      <c r="Y3" s="4" t="s">
        <v>2</v>
      </c>
      <c r="Z3" s="4" t="s">
        <v>2</v>
      </c>
      <c r="AA3" s="4" t="s">
        <v>2</v>
      </c>
      <c r="AB3" s="4" t="s">
        <v>2</v>
      </c>
      <c r="AC3" s="4" t="s">
        <v>2</v>
      </c>
      <c r="AD3" s="4" t="s">
        <v>2</v>
      </c>
      <c r="AE3" s="4" t="s">
        <v>2</v>
      </c>
      <c r="AF3" s="4" t="s">
        <v>2</v>
      </c>
      <c r="AG3" s="4" t="s">
        <v>2</v>
      </c>
      <c r="AH3" s="4" t="s">
        <v>2</v>
      </c>
      <c r="AI3" s="4" t="s">
        <v>2</v>
      </c>
      <c r="AJ3" s="4" t="s">
        <v>2</v>
      </c>
      <c r="AK3" s="4" t="s">
        <v>2</v>
      </c>
      <c r="AL3" s="4" t="s">
        <v>2</v>
      </c>
      <c r="AM3" s="4" t="s">
        <v>2</v>
      </c>
      <c r="AN3" s="4" t="s">
        <v>2</v>
      </c>
      <c r="AO3" s="4" t="s">
        <v>2</v>
      </c>
      <c r="AP3" s="4" t="s">
        <v>2</v>
      </c>
      <c r="AQ3" s="4" t="s">
        <v>2</v>
      </c>
      <c r="AR3" s="4" t="s">
        <v>2</v>
      </c>
      <c r="AS3" s="4" t="s">
        <v>2</v>
      </c>
      <c r="AT3" s="4" t="s">
        <v>2</v>
      </c>
      <c r="AU3" s="4" t="s">
        <v>2</v>
      </c>
      <c r="AV3" s="4" t="s">
        <v>2</v>
      </c>
      <c r="AW3" s="4" t="s">
        <v>2</v>
      </c>
      <c r="AX3" s="4" t="s">
        <v>2</v>
      </c>
      <c r="AY3" s="4" t="s">
        <v>2</v>
      </c>
      <c r="AZ3" s="4" t="s">
        <v>2</v>
      </c>
      <c r="BA3" s="4" t="s">
        <v>2</v>
      </c>
      <c r="BB3" s="4" t="s">
        <v>2</v>
      </c>
      <c r="BC3" s="4" t="s">
        <v>2</v>
      </c>
      <c r="BD3" s="4" t="s">
        <v>2</v>
      </c>
      <c r="BE3" s="4" t="s">
        <v>2</v>
      </c>
      <c r="BF3" s="4" t="s">
        <v>2</v>
      </c>
      <c r="BG3" s="4" t="s">
        <v>2</v>
      </c>
      <c r="BH3" s="4" t="s">
        <v>2</v>
      </c>
      <c r="BI3" s="4" t="s">
        <v>2</v>
      </c>
      <c r="BJ3" s="4" t="s">
        <v>2</v>
      </c>
      <c r="BK3" s="4" t="s">
        <v>2</v>
      </c>
      <c r="BL3" s="4" t="s">
        <v>2</v>
      </c>
      <c r="BM3" s="4" t="s">
        <v>2</v>
      </c>
      <c r="BN3" s="4" t="s">
        <v>2</v>
      </c>
      <c r="BO3" s="4" t="s">
        <v>2</v>
      </c>
      <c r="BP3" s="4" t="s">
        <v>2</v>
      </c>
      <c r="BQ3" s="4"/>
      <c r="BR3" s="4" t="s">
        <v>2</v>
      </c>
      <c r="BS3" s="4" t="s">
        <v>2</v>
      </c>
      <c r="BT3" s="4" t="s">
        <v>2</v>
      </c>
      <c r="BU3" s="4" t="s">
        <v>2</v>
      </c>
      <c r="BV3" s="4" t="s">
        <v>2</v>
      </c>
      <c r="BW3" s="4" t="s">
        <v>2</v>
      </c>
      <c r="BX3" s="4" t="s">
        <v>2</v>
      </c>
      <c r="BY3" s="4" t="s">
        <v>2</v>
      </c>
      <c r="BZ3" s="4" t="s">
        <v>2</v>
      </c>
      <c r="CA3" s="4" t="s">
        <v>2</v>
      </c>
      <c r="CB3" s="4" t="s">
        <v>2</v>
      </c>
      <c r="CC3" s="4" t="s">
        <v>2</v>
      </c>
      <c r="CD3" s="4" t="s">
        <v>2</v>
      </c>
      <c r="CE3" s="4" t="s">
        <v>2</v>
      </c>
      <c r="CF3" s="4" t="s">
        <v>2</v>
      </c>
      <c r="CG3" s="4" t="s">
        <v>2</v>
      </c>
      <c r="CH3" s="4" t="s">
        <v>2</v>
      </c>
      <c r="CI3" s="4" t="s">
        <v>2</v>
      </c>
      <c r="CJ3" s="4" t="s">
        <v>2</v>
      </c>
      <c r="CK3" s="4" t="s">
        <v>2</v>
      </c>
      <c r="CL3" s="4" t="s">
        <v>2</v>
      </c>
      <c r="CM3" s="4" t="s">
        <v>2</v>
      </c>
      <c r="CN3" s="4" t="s">
        <v>2</v>
      </c>
      <c r="CO3" s="4" t="s">
        <v>2</v>
      </c>
      <c r="CP3" s="4" t="s">
        <v>2</v>
      </c>
      <c r="CQ3" s="4" t="s">
        <v>2</v>
      </c>
      <c r="CR3" s="4" t="s">
        <v>2</v>
      </c>
      <c r="CS3" s="4" t="s">
        <v>2</v>
      </c>
      <c r="CT3" s="4" t="s">
        <v>2</v>
      </c>
      <c r="CU3" s="4" t="s">
        <v>2</v>
      </c>
      <c r="CV3" s="4" t="s">
        <v>2</v>
      </c>
      <c r="CW3" s="4" t="s">
        <v>2</v>
      </c>
      <c r="CX3" s="4" t="s">
        <v>2</v>
      </c>
      <c r="CY3" s="4" t="s">
        <v>2</v>
      </c>
      <c r="CZ3" s="4" t="s">
        <v>2</v>
      </c>
      <c r="DA3" s="4" t="s">
        <v>2</v>
      </c>
      <c r="DB3" s="4" t="s">
        <v>2</v>
      </c>
      <c r="DC3" s="4" t="s">
        <v>2</v>
      </c>
      <c r="DD3" s="4" t="s">
        <v>2</v>
      </c>
      <c r="DE3" s="4" t="s">
        <v>2</v>
      </c>
      <c r="DF3" s="4" t="s">
        <v>2</v>
      </c>
      <c r="DG3" s="4" t="s">
        <v>2</v>
      </c>
      <c r="DH3" s="4" t="s">
        <v>2</v>
      </c>
      <c r="DI3" s="4" t="s">
        <v>2</v>
      </c>
      <c r="DJ3" s="4" t="s">
        <v>2</v>
      </c>
      <c r="DK3" s="4" t="s">
        <v>2</v>
      </c>
      <c r="DL3" s="4" t="s">
        <v>2</v>
      </c>
      <c r="DM3" s="4" t="s">
        <v>2</v>
      </c>
      <c r="DN3" s="4" t="s">
        <v>2</v>
      </c>
      <c r="DO3" s="4" t="s">
        <v>2</v>
      </c>
      <c r="DP3" s="4" t="s">
        <v>2</v>
      </c>
      <c r="DQ3" s="4" t="s">
        <v>2</v>
      </c>
      <c r="DR3" s="4" t="s">
        <v>2</v>
      </c>
      <c r="DS3" s="4" t="s">
        <v>2</v>
      </c>
    </row>
    <row r="4" spans="1:130" x14ac:dyDescent="0.25">
      <c r="A4" s="7"/>
      <c r="B4" s="2" t="s">
        <v>3</v>
      </c>
      <c r="C4" s="1" t="s">
        <v>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</row>
    <row r="5" spans="1:130" x14ac:dyDescent="0.25">
      <c r="A5" s="7"/>
      <c r="B5" s="2" t="s">
        <v>5</v>
      </c>
      <c r="C5" s="2" t="s">
        <v>6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30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</row>
    <row r="7" spans="1:130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9">
        <v>24</v>
      </c>
      <c r="Y7" s="9">
        <v>25</v>
      </c>
      <c r="Z7" s="9">
        <v>26</v>
      </c>
      <c r="AA7" s="9">
        <v>27</v>
      </c>
      <c r="AB7" s="9">
        <v>28</v>
      </c>
      <c r="AC7" s="9">
        <v>29</v>
      </c>
      <c r="AD7" s="9">
        <v>30</v>
      </c>
      <c r="AE7" s="9">
        <v>31</v>
      </c>
      <c r="AF7" s="9">
        <v>32</v>
      </c>
      <c r="AG7" s="9">
        <v>33</v>
      </c>
      <c r="AH7" s="9">
        <v>34</v>
      </c>
      <c r="AI7" s="9">
        <v>35</v>
      </c>
      <c r="AJ7" s="9">
        <v>36</v>
      </c>
      <c r="AK7" s="9">
        <v>37</v>
      </c>
      <c r="AL7" s="9">
        <v>38</v>
      </c>
      <c r="AM7" s="9">
        <v>39</v>
      </c>
      <c r="AN7" s="9">
        <v>40</v>
      </c>
      <c r="AO7" s="9">
        <v>41</v>
      </c>
      <c r="AP7" s="9">
        <v>42</v>
      </c>
      <c r="AQ7" s="9">
        <v>43</v>
      </c>
      <c r="AR7" s="9">
        <v>44</v>
      </c>
      <c r="AS7" s="9">
        <v>45</v>
      </c>
      <c r="AT7" s="9">
        <v>46</v>
      </c>
      <c r="AU7" s="9">
        <v>47</v>
      </c>
      <c r="AV7" s="9">
        <v>48</v>
      </c>
      <c r="AW7" s="9">
        <v>49</v>
      </c>
      <c r="AX7" s="9">
        <v>50</v>
      </c>
      <c r="AY7" s="9">
        <v>51</v>
      </c>
      <c r="AZ7" s="9">
        <v>52</v>
      </c>
      <c r="BA7" s="9">
        <v>53</v>
      </c>
      <c r="BB7" s="9">
        <v>54</v>
      </c>
      <c r="BC7" s="9">
        <v>55</v>
      </c>
      <c r="BD7" s="9">
        <v>56</v>
      </c>
      <c r="BE7" s="9">
        <v>57</v>
      </c>
      <c r="BF7" s="9">
        <v>58</v>
      </c>
      <c r="BG7" s="9">
        <v>59</v>
      </c>
      <c r="BH7" s="9">
        <v>60</v>
      </c>
      <c r="BI7" s="9">
        <v>61</v>
      </c>
      <c r="BJ7" s="9">
        <v>62</v>
      </c>
      <c r="BK7" s="9">
        <v>63</v>
      </c>
      <c r="BL7" s="9">
        <v>64</v>
      </c>
      <c r="BM7" s="9">
        <v>65</v>
      </c>
      <c r="BN7" s="9">
        <v>66</v>
      </c>
      <c r="BO7" s="9">
        <v>67</v>
      </c>
      <c r="BP7" s="9">
        <v>68</v>
      </c>
      <c r="BQ7" s="9"/>
      <c r="BR7" s="9">
        <v>69</v>
      </c>
      <c r="BS7" s="9">
        <v>70</v>
      </c>
      <c r="BT7" s="9">
        <v>71</v>
      </c>
      <c r="BU7" s="9">
        <v>72</v>
      </c>
      <c r="BV7" s="9">
        <v>73</v>
      </c>
      <c r="BW7" s="9">
        <v>74</v>
      </c>
      <c r="BX7" s="9">
        <v>75</v>
      </c>
      <c r="BY7" s="9">
        <v>76</v>
      </c>
      <c r="BZ7" s="9">
        <v>77</v>
      </c>
      <c r="CA7" s="9">
        <v>78</v>
      </c>
      <c r="CB7" s="9">
        <v>79</v>
      </c>
      <c r="CC7" s="9">
        <v>80</v>
      </c>
      <c r="CD7" s="9">
        <v>81</v>
      </c>
      <c r="CE7" s="9">
        <v>82</v>
      </c>
      <c r="CF7" s="9">
        <v>83</v>
      </c>
      <c r="CG7" s="9">
        <v>84</v>
      </c>
      <c r="CH7" s="9">
        <v>85</v>
      </c>
      <c r="CI7" s="9">
        <v>86</v>
      </c>
      <c r="CJ7" s="9">
        <v>87</v>
      </c>
      <c r="CK7" s="9">
        <v>88</v>
      </c>
      <c r="CL7" s="9">
        <v>89</v>
      </c>
      <c r="CM7" s="9">
        <v>90</v>
      </c>
      <c r="CN7" s="9">
        <v>91</v>
      </c>
      <c r="CO7" s="9">
        <v>92</v>
      </c>
      <c r="CP7" s="9">
        <v>93</v>
      </c>
      <c r="CQ7" s="9">
        <v>94</v>
      </c>
      <c r="CR7" s="9">
        <v>95</v>
      </c>
      <c r="CS7" s="9">
        <v>96</v>
      </c>
      <c r="CT7" s="9">
        <v>97</v>
      </c>
      <c r="CU7" s="9">
        <v>98</v>
      </c>
      <c r="CV7" s="9">
        <v>99</v>
      </c>
      <c r="CW7" s="9">
        <v>100</v>
      </c>
      <c r="CX7" s="9">
        <v>101</v>
      </c>
      <c r="CY7" s="9">
        <v>102</v>
      </c>
      <c r="CZ7" s="9">
        <v>103</v>
      </c>
      <c r="DA7" s="9">
        <v>104</v>
      </c>
      <c r="DB7" s="9">
        <v>105</v>
      </c>
      <c r="DC7" s="9">
        <v>106</v>
      </c>
      <c r="DD7" s="9">
        <v>107</v>
      </c>
      <c r="DE7" s="9">
        <v>108</v>
      </c>
      <c r="DF7" s="9">
        <v>109</v>
      </c>
      <c r="DG7" s="9">
        <v>110</v>
      </c>
      <c r="DH7" s="9">
        <v>111</v>
      </c>
      <c r="DI7" s="9">
        <v>112</v>
      </c>
      <c r="DJ7" s="9">
        <v>113</v>
      </c>
      <c r="DK7" s="9">
        <v>114</v>
      </c>
      <c r="DL7" s="9">
        <v>115</v>
      </c>
      <c r="DM7" s="9">
        <v>116</v>
      </c>
      <c r="DN7" s="9">
        <v>117</v>
      </c>
      <c r="DO7" s="9">
        <v>118</v>
      </c>
      <c r="DP7" s="9">
        <v>119</v>
      </c>
      <c r="DQ7" s="9">
        <v>120</v>
      </c>
      <c r="DR7" s="9">
        <v>121</v>
      </c>
      <c r="DS7" s="9">
        <v>122</v>
      </c>
    </row>
    <row r="8" spans="1:130" x14ac:dyDescent="0.25">
      <c r="A8" s="3"/>
      <c r="B8" s="3"/>
      <c r="C8" s="3"/>
      <c r="D8" s="3"/>
      <c r="E8" s="3" t="s">
        <v>7</v>
      </c>
      <c r="F8" s="3" t="s">
        <v>7</v>
      </c>
      <c r="G8" s="3"/>
      <c r="H8" s="3"/>
      <c r="I8" s="3"/>
      <c r="J8" s="3" t="s">
        <v>8</v>
      </c>
      <c r="K8" s="3" t="s">
        <v>8</v>
      </c>
      <c r="L8" s="3" t="s">
        <v>8</v>
      </c>
      <c r="M8" s="3" t="s">
        <v>8</v>
      </c>
      <c r="N8" s="3" t="s">
        <v>8</v>
      </c>
      <c r="O8" s="3" t="s">
        <v>8</v>
      </c>
      <c r="P8" s="3"/>
      <c r="Q8" s="3" t="s">
        <v>8</v>
      </c>
      <c r="R8" s="3" t="s">
        <v>8</v>
      </c>
      <c r="S8" s="3" t="s">
        <v>8</v>
      </c>
      <c r="T8" s="3" t="s">
        <v>9</v>
      </c>
      <c r="U8" s="3" t="s">
        <v>9</v>
      </c>
      <c r="V8" s="3" t="s">
        <v>9</v>
      </c>
      <c r="W8" s="3" t="s">
        <v>10</v>
      </c>
      <c r="X8" s="3" t="s">
        <v>10</v>
      </c>
      <c r="Y8" s="3" t="s">
        <v>10</v>
      </c>
      <c r="Z8" s="3" t="s">
        <v>11</v>
      </c>
      <c r="AA8" s="3" t="s">
        <v>11</v>
      </c>
      <c r="AB8" s="3" t="s">
        <v>11</v>
      </c>
      <c r="AC8" s="3" t="s">
        <v>12</v>
      </c>
      <c r="AD8" s="3" t="s">
        <v>12</v>
      </c>
      <c r="AE8" s="3" t="s">
        <v>12</v>
      </c>
      <c r="AF8" s="3" t="s">
        <v>12</v>
      </c>
      <c r="AG8" s="3" t="s">
        <v>12</v>
      </c>
      <c r="AH8" s="3" t="s">
        <v>12</v>
      </c>
      <c r="AI8" s="3" t="s">
        <v>12</v>
      </c>
      <c r="AJ8" s="3" t="s">
        <v>12</v>
      </c>
      <c r="AK8" s="3" t="s">
        <v>13</v>
      </c>
      <c r="AL8" s="3" t="s">
        <v>13</v>
      </c>
      <c r="AM8" s="3" t="s">
        <v>13</v>
      </c>
      <c r="AN8" s="3" t="s">
        <v>13</v>
      </c>
      <c r="AO8" s="3" t="s">
        <v>13</v>
      </c>
      <c r="AP8" s="3" t="s">
        <v>13</v>
      </c>
      <c r="AQ8" s="3" t="s">
        <v>14</v>
      </c>
      <c r="AR8" s="3" t="s">
        <v>14</v>
      </c>
      <c r="AS8" s="3" t="s">
        <v>14</v>
      </c>
      <c r="AT8" s="3" t="s">
        <v>14</v>
      </c>
      <c r="AU8" s="3" t="s">
        <v>14</v>
      </c>
      <c r="AV8" s="3" t="s">
        <v>15</v>
      </c>
      <c r="AW8" s="3" t="s">
        <v>15</v>
      </c>
      <c r="AX8" s="3" t="s">
        <v>15</v>
      </c>
      <c r="AY8" s="3" t="s">
        <v>15</v>
      </c>
      <c r="AZ8" s="3" t="s">
        <v>15</v>
      </c>
      <c r="BA8" s="3" t="s">
        <v>15</v>
      </c>
      <c r="BB8" s="3" t="s">
        <v>15</v>
      </c>
      <c r="BC8" s="3" t="s">
        <v>16</v>
      </c>
      <c r="BD8" s="3" t="s">
        <v>16</v>
      </c>
      <c r="BE8" s="3" t="s">
        <v>16</v>
      </c>
      <c r="BF8" s="3" t="s">
        <v>16</v>
      </c>
      <c r="BG8" s="3" t="s">
        <v>16</v>
      </c>
      <c r="BH8" s="3" t="s">
        <v>17</v>
      </c>
      <c r="BI8" s="3" t="s">
        <v>17</v>
      </c>
      <c r="BJ8" s="3" t="s">
        <v>17</v>
      </c>
      <c r="BK8" s="3" t="s">
        <v>17</v>
      </c>
      <c r="BL8" s="3" t="s">
        <v>17</v>
      </c>
      <c r="BM8" s="3" t="s">
        <v>17</v>
      </c>
      <c r="BN8" s="3" t="s">
        <v>17</v>
      </c>
      <c r="BO8" s="3"/>
      <c r="BP8" s="3"/>
      <c r="BQ8" s="10" t="s">
        <v>183</v>
      </c>
      <c r="BR8" s="3"/>
      <c r="BS8" s="3" t="s">
        <v>18</v>
      </c>
      <c r="BT8" s="3" t="s">
        <v>18</v>
      </c>
      <c r="BU8" s="3" t="s">
        <v>18</v>
      </c>
      <c r="BV8" s="3" t="s">
        <v>18</v>
      </c>
      <c r="BW8" s="3" t="s">
        <v>18</v>
      </c>
      <c r="BX8" s="3" t="s">
        <v>18</v>
      </c>
      <c r="BY8" s="3" t="s">
        <v>19</v>
      </c>
      <c r="BZ8" s="3" t="s">
        <v>19</v>
      </c>
      <c r="CA8" s="3" t="s">
        <v>19</v>
      </c>
      <c r="CB8" s="3" t="s">
        <v>19</v>
      </c>
      <c r="CC8" s="3" t="s">
        <v>19</v>
      </c>
      <c r="CD8" s="3"/>
      <c r="CE8" s="3"/>
      <c r="CF8" s="3" t="s">
        <v>20</v>
      </c>
      <c r="CG8" s="3" t="s">
        <v>20</v>
      </c>
      <c r="CH8" s="3" t="s">
        <v>20</v>
      </c>
      <c r="CI8" s="3" t="s">
        <v>21</v>
      </c>
      <c r="CJ8" s="3" t="s">
        <v>21</v>
      </c>
      <c r="CK8" s="3" t="s">
        <v>21</v>
      </c>
      <c r="CL8" s="3" t="s">
        <v>21</v>
      </c>
      <c r="CM8" s="3" t="s">
        <v>21</v>
      </c>
      <c r="CN8" s="3" t="s">
        <v>21</v>
      </c>
      <c r="CO8" s="3" t="s">
        <v>184</v>
      </c>
      <c r="CP8" s="3"/>
      <c r="CQ8" s="3" t="s">
        <v>22</v>
      </c>
      <c r="CR8" s="3" t="s">
        <v>22</v>
      </c>
      <c r="CS8" s="3" t="s">
        <v>22</v>
      </c>
      <c r="CT8" s="3" t="s">
        <v>22</v>
      </c>
      <c r="CU8" s="3" t="s">
        <v>22</v>
      </c>
      <c r="CV8" s="3" t="s">
        <v>22</v>
      </c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</row>
    <row r="9" spans="1:130" s="13" customFormat="1" ht="78" customHeight="1" x14ac:dyDescent="0.25">
      <c r="A9" s="13" t="s">
        <v>23</v>
      </c>
      <c r="B9" s="13" t="s">
        <v>24</v>
      </c>
      <c r="C9" s="13" t="s">
        <v>25</v>
      </c>
      <c r="D9" s="13" t="s">
        <v>26</v>
      </c>
      <c r="E9" s="13" t="s">
        <v>27</v>
      </c>
      <c r="F9" s="13" t="s">
        <v>28</v>
      </c>
      <c r="G9" s="13" t="s">
        <v>29</v>
      </c>
      <c r="H9" s="13" t="s">
        <v>30</v>
      </c>
      <c r="I9" s="13" t="s">
        <v>31</v>
      </c>
      <c r="J9" s="13" t="s">
        <v>32</v>
      </c>
      <c r="K9" s="13" t="s">
        <v>33</v>
      </c>
      <c r="L9" s="13" t="s">
        <v>34</v>
      </c>
      <c r="M9" s="13" t="s">
        <v>35</v>
      </c>
      <c r="N9" s="13" t="s">
        <v>36</v>
      </c>
      <c r="O9" s="13" t="s">
        <v>37</v>
      </c>
      <c r="P9" s="13" t="s">
        <v>38</v>
      </c>
      <c r="Q9" s="13" t="s">
        <v>39</v>
      </c>
      <c r="R9" s="13" t="s">
        <v>40</v>
      </c>
      <c r="S9" s="13" t="s">
        <v>41</v>
      </c>
      <c r="T9" s="13" t="s">
        <v>42</v>
      </c>
      <c r="U9" s="13" t="s">
        <v>43</v>
      </c>
      <c r="V9" s="13" t="s">
        <v>44</v>
      </c>
      <c r="W9" s="13" t="s">
        <v>45</v>
      </c>
      <c r="X9" s="13" t="s">
        <v>46</v>
      </c>
      <c r="Y9" s="13" t="s">
        <v>47</v>
      </c>
      <c r="Z9" s="13" t="s">
        <v>48</v>
      </c>
      <c r="AA9" s="13" t="s">
        <v>49</v>
      </c>
      <c r="AB9" s="13" t="s">
        <v>50</v>
      </c>
      <c r="AC9" s="13" t="s">
        <v>51</v>
      </c>
      <c r="AD9" s="13" t="s">
        <v>52</v>
      </c>
      <c r="AE9" s="13" t="s">
        <v>53</v>
      </c>
      <c r="AF9" s="13" t="s">
        <v>54</v>
      </c>
      <c r="AG9" s="13" t="s">
        <v>55</v>
      </c>
      <c r="AH9" s="13" t="s">
        <v>56</v>
      </c>
      <c r="AI9" s="13" t="s">
        <v>57</v>
      </c>
      <c r="AJ9" s="13" t="s">
        <v>58</v>
      </c>
      <c r="AK9" s="13" t="s">
        <v>59</v>
      </c>
      <c r="AL9" s="13" t="s">
        <v>60</v>
      </c>
      <c r="AM9" s="13" t="s">
        <v>61</v>
      </c>
      <c r="AN9" s="13" t="s">
        <v>62</v>
      </c>
      <c r="AO9" s="13" t="s">
        <v>63</v>
      </c>
      <c r="AP9" s="13" t="s">
        <v>64</v>
      </c>
      <c r="AQ9" s="13" t="s">
        <v>65</v>
      </c>
      <c r="AR9" s="13" t="s">
        <v>66</v>
      </c>
      <c r="AS9" s="13" t="s">
        <v>67</v>
      </c>
      <c r="AT9" s="13" t="s">
        <v>68</v>
      </c>
      <c r="AU9" s="13" t="s">
        <v>69</v>
      </c>
      <c r="AV9" s="13" t="s">
        <v>70</v>
      </c>
      <c r="AW9" s="13" t="s">
        <v>71</v>
      </c>
      <c r="AX9" s="13" t="s">
        <v>72</v>
      </c>
      <c r="AY9" s="13" t="s">
        <v>73</v>
      </c>
      <c r="AZ9" s="13" t="s">
        <v>74</v>
      </c>
      <c r="BA9" s="13" t="s">
        <v>75</v>
      </c>
      <c r="BB9" s="13" t="s">
        <v>76</v>
      </c>
      <c r="BC9" s="13" t="s">
        <v>77</v>
      </c>
      <c r="BD9" s="13" t="s">
        <v>78</v>
      </c>
      <c r="BE9" s="13" t="s">
        <v>79</v>
      </c>
      <c r="BF9" s="13" t="s">
        <v>80</v>
      </c>
      <c r="BG9" s="13" t="s">
        <v>81</v>
      </c>
      <c r="BH9" s="13" t="s">
        <v>82</v>
      </c>
      <c r="BI9" s="13" t="s">
        <v>83</v>
      </c>
      <c r="BJ9" s="13" t="s">
        <v>84</v>
      </c>
      <c r="BK9" s="13" t="s">
        <v>85</v>
      </c>
      <c r="BL9" s="13" t="s">
        <v>86</v>
      </c>
      <c r="BM9" s="13" t="s">
        <v>87</v>
      </c>
      <c r="BN9" s="13" t="s">
        <v>88</v>
      </c>
      <c r="BO9" s="13" t="s">
        <v>89</v>
      </c>
      <c r="BP9" s="13" t="s">
        <v>90</v>
      </c>
      <c r="BQ9" s="13" t="s">
        <v>182</v>
      </c>
      <c r="BR9" s="13" t="s">
        <v>91</v>
      </c>
      <c r="BS9" s="13" t="s">
        <v>92</v>
      </c>
      <c r="BT9" s="13" t="s">
        <v>93</v>
      </c>
      <c r="BU9" s="13" t="s">
        <v>94</v>
      </c>
      <c r="BV9" s="13" t="s">
        <v>95</v>
      </c>
      <c r="BW9" s="13" t="s">
        <v>96</v>
      </c>
      <c r="BX9" s="13" t="s">
        <v>97</v>
      </c>
      <c r="BY9" s="13" t="s">
        <v>98</v>
      </c>
      <c r="BZ9" s="13" t="s">
        <v>99</v>
      </c>
      <c r="CA9" s="13" t="s">
        <v>100</v>
      </c>
      <c r="CB9" s="13" t="s">
        <v>101</v>
      </c>
      <c r="CC9" s="13" t="s">
        <v>102</v>
      </c>
      <c r="CD9" s="13" t="s">
        <v>103</v>
      </c>
      <c r="CE9" s="13" t="s">
        <v>104</v>
      </c>
      <c r="CF9" s="13" t="s">
        <v>105</v>
      </c>
      <c r="CG9" s="13" t="s">
        <v>106</v>
      </c>
      <c r="CH9" s="13" t="s">
        <v>107</v>
      </c>
      <c r="CI9" s="13" t="s">
        <v>108</v>
      </c>
      <c r="CJ9" s="13" t="s">
        <v>109</v>
      </c>
      <c r="CK9" s="13" t="s">
        <v>110</v>
      </c>
      <c r="CL9" s="13" t="s">
        <v>111</v>
      </c>
      <c r="CM9" s="13" t="s">
        <v>112</v>
      </c>
      <c r="CN9" s="13" t="s">
        <v>113</v>
      </c>
      <c r="CO9" s="13" t="s">
        <v>114</v>
      </c>
      <c r="CP9" s="13" t="s">
        <v>115</v>
      </c>
      <c r="CQ9" s="13" t="s">
        <v>116</v>
      </c>
      <c r="CR9" s="13" t="s">
        <v>117</v>
      </c>
      <c r="CS9" s="13" t="s">
        <v>118</v>
      </c>
      <c r="CT9" s="13" t="s">
        <v>119</v>
      </c>
      <c r="CU9" s="13" t="s">
        <v>120</v>
      </c>
      <c r="CV9" s="13" t="s">
        <v>121</v>
      </c>
      <c r="CW9" s="13" t="s">
        <v>122</v>
      </c>
      <c r="CX9" s="13" t="s">
        <v>123</v>
      </c>
      <c r="CY9" s="13" t="s">
        <v>124</v>
      </c>
      <c r="CZ9" s="13" t="s">
        <v>125</v>
      </c>
      <c r="DA9" s="13" t="s">
        <v>126</v>
      </c>
      <c r="DB9" s="13" t="s">
        <v>127</v>
      </c>
      <c r="DC9" s="13" t="s">
        <v>128</v>
      </c>
      <c r="DD9" s="13" t="s">
        <v>129</v>
      </c>
      <c r="DE9" s="13" t="s">
        <v>130</v>
      </c>
      <c r="DF9" s="13" t="s">
        <v>131</v>
      </c>
      <c r="DG9" s="13" t="s">
        <v>132</v>
      </c>
      <c r="DH9" s="13" t="s">
        <v>133</v>
      </c>
      <c r="DI9" s="13" t="s">
        <v>134</v>
      </c>
      <c r="DJ9" s="13" t="s">
        <v>135</v>
      </c>
      <c r="DK9" s="13" t="s">
        <v>136</v>
      </c>
      <c r="DL9" s="13" t="s">
        <v>137</v>
      </c>
      <c r="DM9" s="13" t="s">
        <v>138</v>
      </c>
      <c r="DN9" s="13" t="s">
        <v>139</v>
      </c>
      <c r="DO9" s="13" t="s">
        <v>140</v>
      </c>
      <c r="DP9" s="13" t="s">
        <v>141</v>
      </c>
      <c r="DQ9" s="13" t="s">
        <v>142</v>
      </c>
      <c r="DR9" s="13" t="s">
        <v>143</v>
      </c>
      <c r="DS9" s="13" t="s">
        <v>144</v>
      </c>
    </row>
    <row r="10" spans="1:130" x14ac:dyDescent="0.25">
      <c r="A10" t="s">
        <v>145</v>
      </c>
      <c r="B10" t="s">
        <v>146</v>
      </c>
      <c r="C10" t="s">
        <v>147</v>
      </c>
      <c r="D10" t="s">
        <v>147</v>
      </c>
      <c r="E10">
        <v>0</v>
      </c>
      <c r="F10">
        <v>0</v>
      </c>
      <c r="J10">
        <v>66</v>
      </c>
      <c r="K10">
        <v>27</v>
      </c>
      <c r="L10">
        <v>93</v>
      </c>
      <c r="M10">
        <v>66</v>
      </c>
      <c r="N10">
        <v>0</v>
      </c>
      <c r="O10">
        <v>66</v>
      </c>
      <c r="P10">
        <v>0</v>
      </c>
      <c r="Q10">
        <v>65</v>
      </c>
      <c r="R10">
        <v>1</v>
      </c>
      <c r="S10">
        <v>66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37703</v>
      </c>
      <c r="AA10">
        <v>11178</v>
      </c>
      <c r="AB10">
        <v>48881</v>
      </c>
      <c r="AC10">
        <v>0</v>
      </c>
      <c r="AD10">
        <v>0</v>
      </c>
      <c r="AE10">
        <v>4857095.5</v>
      </c>
      <c r="AF10">
        <v>0</v>
      </c>
      <c r="AG10">
        <v>4857095.5</v>
      </c>
      <c r="AH10">
        <v>213330</v>
      </c>
      <c r="AI10">
        <v>4643765.5</v>
      </c>
      <c r="AJ10">
        <v>0</v>
      </c>
      <c r="AK10">
        <v>12316688.85</v>
      </c>
      <c r="AL10">
        <v>99822.67</v>
      </c>
      <c r="AM10">
        <v>0</v>
      </c>
      <c r="AN10">
        <v>-277901.52</v>
      </c>
      <c r="AO10">
        <v>0</v>
      </c>
      <c r="AP10" s="12">
        <v>12138610</v>
      </c>
      <c r="AQ10">
        <v>0</v>
      </c>
      <c r="AR10">
        <v>0</v>
      </c>
      <c r="AS10">
        <v>0</v>
      </c>
      <c r="AT10">
        <v>0</v>
      </c>
      <c r="AU10" s="12">
        <v>0</v>
      </c>
      <c r="AV10">
        <v>46018497.196999997</v>
      </c>
      <c r="AW10">
        <v>19722</v>
      </c>
      <c r="AX10">
        <v>224428.49</v>
      </c>
      <c r="AY10">
        <v>0</v>
      </c>
      <c r="AZ10">
        <v>2708283.6129999999</v>
      </c>
      <c r="BA10">
        <v>0</v>
      </c>
      <c r="BB10" s="12">
        <v>48970931.299999997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1856063.45</v>
      </c>
      <c r="BI10">
        <v>4368.2</v>
      </c>
      <c r="BJ10">
        <v>7771.82</v>
      </c>
      <c r="BK10">
        <v>0</v>
      </c>
      <c r="BL10">
        <v>126602.73</v>
      </c>
      <c r="BM10">
        <v>0</v>
      </c>
      <c r="BN10">
        <v>1994806.2</v>
      </c>
      <c r="BO10">
        <v>44394444.217</v>
      </c>
      <c r="BP10">
        <v>2581680.8829999999</v>
      </c>
      <c r="BQ10" s="12">
        <f>Table1[[#This Row],[NET_DEMAND_REVENUE (CURRENT DEMAND + DEBITS – BILL CANCELLATIONS) (42+43+44+46+47+48+52+53-56-57-58)]]+Table1[[#This Row],[NET_DEMAND_TAX (CURRENT DEMAND + DEBITS – BILL CANCELLATIONS) (49+50+54-59-60+105+106-107)]]</f>
        <v>46976125.100000001</v>
      </c>
      <c r="BR10">
        <v>0</v>
      </c>
      <c r="BS10">
        <v>43421143.071000002</v>
      </c>
      <c r="BT10">
        <v>191495.8</v>
      </c>
      <c r="BU10">
        <v>0</v>
      </c>
      <c r="BV10">
        <v>2626921.449</v>
      </c>
      <c r="BW10">
        <v>0</v>
      </c>
      <c r="BX10">
        <v>46239560.32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6496064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 s="12">
        <v>46239560.32</v>
      </c>
      <c r="CP10">
        <v>0</v>
      </c>
      <c r="CQ10">
        <v>6577269.3260000004</v>
      </c>
      <c r="CR10">
        <v>124983.54</v>
      </c>
      <c r="CS10">
        <v>0</v>
      </c>
      <c r="CT10">
        <v>-323142.08600000001</v>
      </c>
      <c r="CU10">
        <v>0</v>
      </c>
      <c r="CV10">
        <v>6379110.7800000003</v>
      </c>
      <c r="CW10">
        <v>0</v>
      </c>
      <c r="CX10">
        <v>70.9677419354839</v>
      </c>
      <c r="CY10">
        <v>98.484848484848499</v>
      </c>
      <c r="CZ10">
        <v>0</v>
      </c>
      <c r="DA10">
        <v>100</v>
      </c>
      <c r="DB10">
        <v>0</v>
      </c>
      <c r="DC10">
        <v>48.678638298640102</v>
      </c>
      <c r="DD10">
        <v>48.678638298640102</v>
      </c>
      <c r="DE10">
        <v>670225286.25981295</v>
      </c>
      <c r="DF10">
        <v>4439444421.6999998</v>
      </c>
      <c r="DG10">
        <v>952.00022976694595</v>
      </c>
      <c r="DH10">
        <v>0</v>
      </c>
      <c r="DI10">
        <v>1.3588367780703501E-3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X10">
        <f>Table1[[#This Row],[TOTAL SUM (37+38+39+40+41+104)]]+Table1[[#This Row],[Column1]]-Table1[[#This Row],[NET COLLECTION (COLLECTION + CREDITS +SUSPENSE TO RR TRANSFER – PAYMENT CANCELLATIONS) (68+72+75-82)]]</f>
        <v>12875174.780000001</v>
      </c>
      <c r="DZ10" s="14">
        <f>Table1[[#This Row],[TOTAL SUM (85+86+87+88-84+112)]]-DX10</f>
        <v>-6496064.0000000009</v>
      </c>
    </row>
    <row r="11" spans="1:130" x14ac:dyDescent="0.25">
      <c r="A11" t="s">
        <v>145</v>
      </c>
      <c r="B11" t="s">
        <v>146</v>
      </c>
      <c r="C11" t="s">
        <v>148</v>
      </c>
      <c r="D11" t="s">
        <v>149</v>
      </c>
      <c r="E11">
        <v>0</v>
      </c>
      <c r="F11">
        <v>0</v>
      </c>
      <c r="J11">
        <v>6</v>
      </c>
      <c r="K11">
        <v>0</v>
      </c>
      <c r="L11">
        <v>6</v>
      </c>
      <c r="M11">
        <v>6</v>
      </c>
      <c r="N11">
        <v>0</v>
      </c>
      <c r="O11">
        <v>6</v>
      </c>
      <c r="P11">
        <v>0</v>
      </c>
      <c r="Q11">
        <v>6</v>
      </c>
      <c r="R11">
        <v>0</v>
      </c>
      <c r="S11">
        <v>6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738</v>
      </c>
      <c r="AA11">
        <v>0</v>
      </c>
      <c r="AB11">
        <v>738</v>
      </c>
      <c r="AC11">
        <v>0</v>
      </c>
      <c r="AD11">
        <v>0</v>
      </c>
      <c r="AE11">
        <v>197445.5</v>
      </c>
      <c r="AF11">
        <v>0</v>
      </c>
      <c r="AG11">
        <v>197445.5</v>
      </c>
      <c r="AH11">
        <v>0</v>
      </c>
      <c r="AI11">
        <v>197445.5</v>
      </c>
      <c r="AJ11">
        <v>0</v>
      </c>
      <c r="AK11">
        <v>1511501.22</v>
      </c>
      <c r="AL11">
        <v>7013.18</v>
      </c>
      <c r="AM11">
        <v>0</v>
      </c>
      <c r="AN11">
        <v>134524.6</v>
      </c>
      <c r="AO11">
        <v>0</v>
      </c>
      <c r="AP11" s="12">
        <v>1653039</v>
      </c>
      <c r="AQ11">
        <v>0</v>
      </c>
      <c r="AR11">
        <v>0</v>
      </c>
      <c r="AS11">
        <v>0</v>
      </c>
      <c r="AT11">
        <v>0</v>
      </c>
      <c r="AU11" s="12">
        <v>0</v>
      </c>
      <c r="AV11">
        <v>1985962.4</v>
      </c>
      <c r="AW11">
        <v>0</v>
      </c>
      <c r="AX11">
        <v>18224.84</v>
      </c>
      <c r="AY11">
        <v>0</v>
      </c>
      <c r="AZ11">
        <v>142160.76</v>
      </c>
      <c r="BA11">
        <v>0</v>
      </c>
      <c r="BB11" s="12">
        <v>2146348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2004187.24</v>
      </c>
      <c r="BP11">
        <v>142160.76</v>
      </c>
      <c r="BQ11" s="12">
        <f>Table1[[#This Row],[NET_DEMAND_REVENUE (CURRENT DEMAND + DEBITS – BILL CANCELLATIONS) (42+43+44+46+47+48+52+53-56-57-58)]]+Table1[[#This Row],[NET_DEMAND_TAX (CURRENT DEMAND + DEBITS – BILL CANCELLATIONS) (49+50+54-59-60+105+106-107)]]</f>
        <v>2146348</v>
      </c>
      <c r="BR11">
        <v>0</v>
      </c>
      <c r="BS11">
        <v>732306.85</v>
      </c>
      <c r="BT11">
        <v>7028.51</v>
      </c>
      <c r="BU11">
        <v>0</v>
      </c>
      <c r="BV11">
        <v>60594.64</v>
      </c>
      <c r="BW11">
        <v>0</v>
      </c>
      <c r="BX11">
        <v>799930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596586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 s="12">
        <v>799930</v>
      </c>
      <c r="CP11">
        <v>0</v>
      </c>
      <c r="CQ11">
        <v>2168570.77</v>
      </c>
      <c r="CR11">
        <v>18209.509999999998</v>
      </c>
      <c r="CS11">
        <v>0</v>
      </c>
      <c r="CT11">
        <v>216090.72</v>
      </c>
      <c r="CU11">
        <v>0</v>
      </c>
      <c r="CV11">
        <v>2402871</v>
      </c>
      <c r="CW11">
        <v>0</v>
      </c>
      <c r="CX11">
        <v>100</v>
      </c>
      <c r="CY11">
        <v>100</v>
      </c>
      <c r="CZ11">
        <v>0</v>
      </c>
      <c r="DA11">
        <v>100</v>
      </c>
      <c r="DB11">
        <v>0</v>
      </c>
      <c r="DC11">
        <v>19.3579359382103</v>
      </c>
      <c r="DD11">
        <v>19.3579359382103</v>
      </c>
      <c r="DE11">
        <v>218678033.22929499</v>
      </c>
      <c r="DF11">
        <v>200418724</v>
      </c>
      <c r="DG11">
        <v>405.139646130198</v>
      </c>
      <c r="DH11">
        <v>0</v>
      </c>
      <c r="DI11">
        <v>3.03881324213517E-3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X11">
        <f>Table1[[#This Row],[TOTAL SUM (37+38+39+40+41+104)]]+Table1[[#This Row],[Column1]]-Table1[[#This Row],[NET COLLECTION (COLLECTION + CREDITS +SUSPENSE TO RR TRANSFER – PAYMENT CANCELLATIONS) (68+72+75-82)]]</f>
        <v>2999457</v>
      </c>
      <c r="DZ11" s="14">
        <f>Table1[[#This Row],[TOTAL SUM (85+86+87+88-84+112)]]-DX11</f>
        <v>-596586</v>
      </c>
    </row>
    <row r="12" spans="1:130" x14ac:dyDescent="0.25">
      <c r="A12" t="s">
        <v>145</v>
      </c>
      <c r="B12" t="s">
        <v>146</v>
      </c>
      <c r="C12" t="s">
        <v>150</v>
      </c>
      <c r="D12" t="s">
        <v>151</v>
      </c>
      <c r="E12">
        <v>0</v>
      </c>
      <c r="F12">
        <v>0</v>
      </c>
      <c r="J12">
        <v>1</v>
      </c>
      <c r="K12">
        <v>0</v>
      </c>
      <c r="L12">
        <v>1</v>
      </c>
      <c r="M12">
        <v>1</v>
      </c>
      <c r="N12">
        <v>0</v>
      </c>
      <c r="O12">
        <v>1</v>
      </c>
      <c r="P12">
        <v>0</v>
      </c>
      <c r="Q12">
        <v>1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40</v>
      </c>
      <c r="AA12">
        <v>0</v>
      </c>
      <c r="AB12">
        <v>40</v>
      </c>
      <c r="AC12">
        <v>0</v>
      </c>
      <c r="AD12">
        <v>0</v>
      </c>
      <c r="AE12">
        <v>6784.5</v>
      </c>
      <c r="AF12">
        <v>0</v>
      </c>
      <c r="AG12">
        <v>6784.5</v>
      </c>
      <c r="AH12">
        <v>0</v>
      </c>
      <c r="AI12">
        <v>6784.5</v>
      </c>
      <c r="AJ12">
        <v>0</v>
      </c>
      <c r="AK12">
        <v>-114174</v>
      </c>
      <c r="AL12">
        <v>0</v>
      </c>
      <c r="AM12">
        <v>0</v>
      </c>
      <c r="AN12">
        <v>0</v>
      </c>
      <c r="AO12">
        <v>0</v>
      </c>
      <c r="AP12" s="12">
        <v>-114174</v>
      </c>
      <c r="AQ12">
        <v>0</v>
      </c>
      <c r="AR12">
        <v>0</v>
      </c>
      <c r="AS12">
        <v>0</v>
      </c>
      <c r="AT12">
        <v>0</v>
      </c>
      <c r="AU12" s="12">
        <v>0</v>
      </c>
      <c r="AV12">
        <v>63874.7</v>
      </c>
      <c r="AW12">
        <v>0</v>
      </c>
      <c r="AX12">
        <v>0</v>
      </c>
      <c r="AY12">
        <v>0</v>
      </c>
      <c r="AZ12">
        <v>4335.3</v>
      </c>
      <c r="BA12">
        <v>0</v>
      </c>
      <c r="BB12" s="12">
        <v>68210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63874.7</v>
      </c>
      <c r="BP12">
        <v>4335.3</v>
      </c>
      <c r="BQ12" s="12">
        <f>Table1[[#This Row],[NET_DEMAND_REVENUE (CURRENT DEMAND + DEBITS – BILL CANCELLATIONS) (42+43+44+46+47+48+52+53-56-57-58)]]+Table1[[#This Row],[NET_DEMAND_TAX (CURRENT DEMAND + DEBITS – BILL CANCELLATIONS) (49+50+54-59-60+105+106-107)]]</f>
        <v>68210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 s="12">
        <v>0</v>
      </c>
      <c r="CP12">
        <v>0</v>
      </c>
      <c r="CQ12">
        <v>-50299.3</v>
      </c>
      <c r="CR12">
        <v>0</v>
      </c>
      <c r="CS12">
        <v>0</v>
      </c>
      <c r="CT12">
        <v>4335.3</v>
      </c>
      <c r="CU12">
        <v>0</v>
      </c>
      <c r="CV12">
        <v>-45964</v>
      </c>
      <c r="CW12">
        <v>0</v>
      </c>
      <c r="CX12">
        <v>100</v>
      </c>
      <c r="CY12">
        <v>100</v>
      </c>
      <c r="CZ12">
        <v>0</v>
      </c>
      <c r="DA12">
        <v>100</v>
      </c>
      <c r="DB12">
        <v>0</v>
      </c>
      <c r="DC12">
        <v>0</v>
      </c>
      <c r="DD12">
        <v>0</v>
      </c>
      <c r="DE12">
        <v>-5029926.7177879</v>
      </c>
      <c r="DF12">
        <v>6387470</v>
      </c>
      <c r="DG12">
        <v>0</v>
      </c>
      <c r="DH12">
        <v>0</v>
      </c>
      <c r="DI12">
        <v>1.47394796963667E-2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X12">
        <f>Table1[[#This Row],[TOTAL SUM (37+38+39+40+41+104)]]+Table1[[#This Row],[Column1]]-Table1[[#This Row],[NET COLLECTION (COLLECTION + CREDITS +SUSPENSE TO RR TRANSFER – PAYMENT CANCELLATIONS) (68+72+75-82)]]</f>
        <v>-45964</v>
      </c>
      <c r="DZ12" s="14">
        <f>Table1[[#This Row],[TOTAL SUM (85+86+87+88-84+112)]]-DX12</f>
        <v>0</v>
      </c>
    </row>
    <row r="13" spans="1:130" x14ac:dyDescent="0.25">
      <c r="A13" t="s">
        <v>145</v>
      </c>
      <c r="B13" t="s">
        <v>146</v>
      </c>
      <c r="C13" t="s">
        <v>150</v>
      </c>
      <c r="D13" t="s">
        <v>152</v>
      </c>
      <c r="E13">
        <v>0</v>
      </c>
      <c r="F13">
        <v>0</v>
      </c>
      <c r="J13">
        <v>5</v>
      </c>
      <c r="K13">
        <v>0</v>
      </c>
      <c r="L13">
        <v>5</v>
      </c>
      <c r="M13">
        <v>5</v>
      </c>
      <c r="N13">
        <v>0</v>
      </c>
      <c r="O13">
        <v>5</v>
      </c>
      <c r="P13">
        <v>0</v>
      </c>
      <c r="Q13">
        <v>5</v>
      </c>
      <c r="R13">
        <v>0</v>
      </c>
      <c r="S13">
        <v>5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2160</v>
      </c>
      <c r="AA13">
        <v>0</v>
      </c>
      <c r="AB13">
        <v>2160</v>
      </c>
      <c r="AC13">
        <v>0</v>
      </c>
      <c r="AD13">
        <v>0</v>
      </c>
      <c r="AE13">
        <v>449289.25</v>
      </c>
      <c r="AF13">
        <v>0</v>
      </c>
      <c r="AG13">
        <v>449289.25</v>
      </c>
      <c r="AH13">
        <v>0</v>
      </c>
      <c r="AI13">
        <v>449289.25</v>
      </c>
      <c r="AJ13">
        <v>0</v>
      </c>
      <c r="AK13">
        <v>-785480</v>
      </c>
      <c r="AL13">
        <v>0</v>
      </c>
      <c r="AM13">
        <v>0</v>
      </c>
      <c r="AN13">
        <v>0</v>
      </c>
      <c r="AO13">
        <v>0</v>
      </c>
      <c r="AP13" s="12">
        <v>-785480</v>
      </c>
      <c r="AQ13">
        <v>0</v>
      </c>
      <c r="AR13">
        <v>0</v>
      </c>
      <c r="AS13">
        <v>0</v>
      </c>
      <c r="AT13">
        <v>0</v>
      </c>
      <c r="AU13" s="12">
        <v>0</v>
      </c>
      <c r="AV13">
        <v>4401017.0999999996</v>
      </c>
      <c r="AW13">
        <v>0</v>
      </c>
      <c r="AX13">
        <v>1444.13</v>
      </c>
      <c r="AY13">
        <v>0</v>
      </c>
      <c r="AZ13">
        <v>328036.77</v>
      </c>
      <c r="BA13">
        <v>0</v>
      </c>
      <c r="BB13" s="12">
        <v>4730498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4402461.2300000004</v>
      </c>
      <c r="BP13">
        <v>328036.77</v>
      </c>
      <c r="BQ13" s="12">
        <f>Table1[[#This Row],[NET_DEMAND_REVENUE (CURRENT DEMAND + DEBITS – BILL CANCELLATIONS) (42+43+44+46+47+48+52+53-56-57-58)]]+Table1[[#This Row],[NET_DEMAND_TAX (CURRENT DEMAND + DEBITS – BILL CANCELLATIONS) (49+50+54-59-60+105+106-107)]]</f>
        <v>4730498</v>
      </c>
      <c r="BR13">
        <v>0</v>
      </c>
      <c r="BS13">
        <v>3618246.1</v>
      </c>
      <c r="BT13">
        <v>1444.13</v>
      </c>
      <c r="BU13">
        <v>0</v>
      </c>
      <c r="BV13">
        <v>328036.77</v>
      </c>
      <c r="BW13">
        <v>0</v>
      </c>
      <c r="BX13">
        <v>3947727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 s="12">
        <v>3947727</v>
      </c>
      <c r="CP13">
        <v>0</v>
      </c>
      <c r="CQ13">
        <v>-2709</v>
      </c>
      <c r="CR13">
        <v>0</v>
      </c>
      <c r="CS13">
        <v>0</v>
      </c>
      <c r="CT13">
        <v>0</v>
      </c>
      <c r="CU13">
        <v>0</v>
      </c>
      <c r="CV13">
        <v>-2709</v>
      </c>
      <c r="CW13">
        <v>0</v>
      </c>
      <c r="CX13">
        <v>100</v>
      </c>
      <c r="CY13">
        <v>100</v>
      </c>
      <c r="CZ13">
        <v>0</v>
      </c>
      <c r="DA13">
        <v>100</v>
      </c>
      <c r="DB13">
        <v>0</v>
      </c>
      <c r="DC13">
        <v>43.231894781622799</v>
      </c>
      <c r="DD13">
        <v>43.231894781622799</v>
      </c>
      <c r="DE13">
        <v>-270900</v>
      </c>
      <c r="DF13">
        <v>440246123</v>
      </c>
      <c r="DG13">
        <v>878.66046205200803</v>
      </c>
      <c r="DH13">
        <v>0</v>
      </c>
      <c r="DI13">
        <v>1.1128688255950901E-3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X13">
        <f>Table1[[#This Row],[TOTAL SUM (37+38+39+40+41+104)]]+Table1[[#This Row],[Column1]]-Table1[[#This Row],[NET COLLECTION (COLLECTION + CREDITS +SUSPENSE TO RR TRANSFER – PAYMENT CANCELLATIONS) (68+72+75-82)]]</f>
        <v>-2709</v>
      </c>
      <c r="DZ13" s="14">
        <f>Table1[[#This Row],[TOTAL SUM (85+86+87+88-84+112)]]-DX13</f>
        <v>0</v>
      </c>
    </row>
    <row r="14" spans="1:130" x14ac:dyDescent="0.25">
      <c r="A14" t="s">
        <v>145</v>
      </c>
      <c r="B14" t="s">
        <v>146</v>
      </c>
      <c r="C14" t="s">
        <v>153</v>
      </c>
      <c r="D14" t="s">
        <v>153</v>
      </c>
      <c r="E14">
        <v>0</v>
      </c>
      <c r="F14">
        <v>0</v>
      </c>
      <c r="J14">
        <v>1</v>
      </c>
      <c r="K14">
        <v>2</v>
      </c>
      <c r="L14">
        <v>3</v>
      </c>
      <c r="M14">
        <v>1</v>
      </c>
      <c r="N14">
        <v>0</v>
      </c>
      <c r="O14">
        <v>1</v>
      </c>
      <c r="P14">
        <v>0</v>
      </c>
      <c r="Q14">
        <v>1</v>
      </c>
      <c r="R14">
        <v>0</v>
      </c>
      <c r="S14">
        <v>1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525</v>
      </c>
      <c r="AA14">
        <v>365</v>
      </c>
      <c r="AB14">
        <v>890</v>
      </c>
      <c r="AC14">
        <v>0</v>
      </c>
      <c r="AD14">
        <v>0</v>
      </c>
      <c r="AE14">
        <v>19395</v>
      </c>
      <c r="AF14">
        <v>0</v>
      </c>
      <c r="AG14">
        <v>19395</v>
      </c>
      <c r="AH14">
        <v>0</v>
      </c>
      <c r="AI14">
        <v>19395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 s="12">
        <v>0</v>
      </c>
      <c r="AQ14">
        <v>0</v>
      </c>
      <c r="AR14">
        <v>0</v>
      </c>
      <c r="AS14">
        <v>0</v>
      </c>
      <c r="AT14">
        <v>0</v>
      </c>
      <c r="AU14" s="12">
        <v>0</v>
      </c>
      <c r="AV14">
        <v>465539.38</v>
      </c>
      <c r="AW14">
        <v>0</v>
      </c>
      <c r="AX14">
        <v>926.79</v>
      </c>
      <c r="AY14">
        <v>0</v>
      </c>
      <c r="AZ14">
        <v>20073.830000000002</v>
      </c>
      <c r="BA14">
        <v>0</v>
      </c>
      <c r="BB14" s="12">
        <v>486540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466466.17</v>
      </c>
      <c r="BP14">
        <v>20073.830000000002</v>
      </c>
      <c r="BQ14" s="12">
        <f>Table1[[#This Row],[NET_DEMAND_REVENUE (CURRENT DEMAND + DEBITS – BILL CANCELLATIONS) (42+43+44+46+47+48+52+53-56-57-58)]]+Table1[[#This Row],[NET_DEMAND_TAX (CURRENT DEMAND + DEBITS – BILL CANCELLATIONS) (49+50+54-59-60+105+106-107)]]</f>
        <v>486540</v>
      </c>
      <c r="BR14">
        <v>0</v>
      </c>
      <c r="BS14">
        <v>465539.38</v>
      </c>
      <c r="BT14">
        <v>926.79</v>
      </c>
      <c r="BU14">
        <v>0</v>
      </c>
      <c r="BV14">
        <v>20073.830000000002</v>
      </c>
      <c r="BW14">
        <v>0</v>
      </c>
      <c r="BX14">
        <v>486540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 s="12">
        <v>486540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33.3333333333333</v>
      </c>
      <c r="CY14">
        <v>100</v>
      </c>
      <c r="CZ14">
        <v>0</v>
      </c>
      <c r="DA14">
        <v>100</v>
      </c>
      <c r="DB14">
        <v>0</v>
      </c>
      <c r="DC14">
        <v>51.102881778618098</v>
      </c>
      <c r="DD14">
        <v>51.102881778618098</v>
      </c>
      <c r="DE14">
        <v>0</v>
      </c>
      <c r="DF14">
        <v>46646617</v>
      </c>
      <c r="DG14">
        <v>2508.5846867749401</v>
      </c>
      <c r="DH14">
        <v>0</v>
      </c>
      <c r="DI14">
        <v>5.1559680329982E-3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X14">
        <f>Table1[[#This Row],[TOTAL SUM (37+38+39+40+41+104)]]+Table1[[#This Row],[Column1]]-Table1[[#This Row],[NET COLLECTION (COLLECTION + CREDITS +SUSPENSE TO RR TRANSFER – PAYMENT CANCELLATIONS) (68+72+75-82)]]</f>
        <v>0</v>
      </c>
      <c r="DZ14" s="14">
        <f>Table1[[#This Row],[TOTAL SUM (85+86+87+88-84+112)]]-DX14</f>
        <v>0</v>
      </c>
    </row>
    <row r="15" spans="1:130" x14ac:dyDescent="0.25">
      <c r="A15" t="s">
        <v>145</v>
      </c>
      <c r="B15" t="s">
        <v>146</v>
      </c>
      <c r="C15" t="s">
        <v>154</v>
      </c>
      <c r="D15" t="s">
        <v>154</v>
      </c>
      <c r="E15">
        <v>0</v>
      </c>
      <c r="F15">
        <v>0</v>
      </c>
      <c r="J15">
        <v>1</v>
      </c>
      <c r="K15">
        <v>0</v>
      </c>
      <c r="L15">
        <v>1</v>
      </c>
      <c r="M15">
        <v>1</v>
      </c>
      <c r="N15">
        <v>0</v>
      </c>
      <c r="O15">
        <v>1</v>
      </c>
      <c r="P15">
        <v>0</v>
      </c>
      <c r="Q15">
        <v>1</v>
      </c>
      <c r="R15">
        <v>0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110</v>
      </c>
      <c r="AA15">
        <v>0</v>
      </c>
      <c r="AB15">
        <v>110</v>
      </c>
      <c r="AC15">
        <v>0</v>
      </c>
      <c r="AD15">
        <v>0</v>
      </c>
      <c r="AE15">
        <v>25365</v>
      </c>
      <c r="AF15">
        <v>0</v>
      </c>
      <c r="AG15">
        <v>25365</v>
      </c>
      <c r="AH15">
        <v>0</v>
      </c>
      <c r="AI15">
        <v>25365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 s="12">
        <v>0</v>
      </c>
      <c r="AQ15">
        <v>0</v>
      </c>
      <c r="AR15">
        <v>0</v>
      </c>
      <c r="AS15">
        <v>0</v>
      </c>
      <c r="AT15">
        <v>0</v>
      </c>
      <c r="AU15" s="12">
        <v>0</v>
      </c>
      <c r="AV15">
        <v>172718.32</v>
      </c>
      <c r="AW15">
        <v>0</v>
      </c>
      <c r="AX15">
        <v>100</v>
      </c>
      <c r="AY15">
        <v>0</v>
      </c>
      <c r="AZ15">
        <v>12555.68</v>
      </c>
      <c r="BA15">
        <v>0</v>
      </c>
      <c r="BB15" s="12">
        <v>185374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172818.32</v>
      </c>
      <c r="BP15">
        <v>12555.68</v>
      </c>
      <c r="BQ15" s="12">
        <f>Table1[[#This Row],[NET_DEMAND_REVENUE (CURRENT DEMAND + DEBITS – BILL CANCELLATIONS) (42+43+44+46+47+48+52+53-56-57-58)]]+Table1[[#This Row],[NET_DEMAND_TAX (CURRENT DEMAND + DEBITS – BILL CANCELLATIONS) (49+50+54-59-60+105+106-107)]]</f>
        <v>185374</v>
      </c>
      <c r="BR15">
        <v>0</v>
      </c>
      <c r="BS15">
        <v>195414.32</v>
      </c>
      <c r="BT15">
        <v>100</v>
      </c>
      <c r="BU15">
        <v>0</v>
      </c>
      <c r="BV15">
        <v>12555.68</v>
      </c>
      <c r="BW15">
        <v>0</v>
      </c>
      <c r="BX15">
        <v>208070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 s="12">
        <v>208070</v>
      </c>
      <c r="CP15">
        <v>0</v>
      </c>
      <c r="CQ15">
        <v>-22696</v>
      </c>
      <c r="CR15">
        <v>0</v>
      </c>
      <c r="CS15">
        <v>0</v>
      </c>
      <c r="CT15">
        <v>0</v>
      </c>
      <c r="CU15">
        <v>0</v>
      </c>
      <c r="CV15">
        <v>-22696</v>
      </c>
      <c r="CW15">
        <v>0</v>
      </c>
      <c r="CX15">
        <v>100</v>
      </c>
      <c r="CY15">
        <v>100</v>
      </c>
      <c r="CZ15">
        <v>0</v>
      </c>
      <c r="DA15">
        <v>100</v>
      </c>
      <c r="DB15">
        <v>0</v>
      </c>
      <c r="DC15">
        <v>58.105127750296298</v>
      </c>
      <c r="DD15">
        <v>58.105127750296298</v>
      </c>
      <c r="DE15">
        <v>-2269600</v>
      </c>
      <c r="DF15">
        <v>17281832</v>
      </c>
      <c r="DG15">
        <v>820.303567908535</v>
      </c>
      <c r="DH15">
        <v>0</v>
      </c>
      <c r="DI15">
        <v>3.9424403705893901E-3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X15">
        <f>Table1[[#This Row],[TOTAL SUM (37+38+39+40+41+104)]]+Table1[[#This Row],[Column1]]-Table1[[#This Row],[NET COLLECTION (COLLECTION + CREDITS +SUSPENSE TO RR TRANSFER – PAYMENT CANCELLATIONS) (68+72+75-82)]]</f>
        <v>-22696</v>
      </c>
      <c r="DZ15" s="14">
        <f>Table1[[#This Row],[TOTAL SUM (85+86+87+88-84+112)]]-DX15</f>
        <v>0</v>
      </c>
    </row>
    <row r="16" spans="1:130" x14ac:dyDescent="0.25">
      <c r="A16" t="s">
        <v>145</v>
      </c>
      <c r="B16" t="s">
        <v>155</v>
      </c>
      <c r="C16" t="s">
        <v>156</v>
      </c>
      <c r="D16" t="s">
        <v>157</v>
      </c>
      <c r="E16">
        <v>0</v>
      </c>
      <c r="F16">
        <v>0</v>
      </c>
      <c r="J16">
        <v>20432</v>
      </c>
      <c r="K16">
        <v>6447</v>
      </c>
      <c r="L16">
        <v>26879</v>
      </c>
      <c r="M16">
        <v>20432</v>
      </c>
      <c r="N16">
        <v>0</v>
      </c>
      <c r="O16">
        <v>20432</v>
      </c>
      <c r="P16">
        <v>11</v>
      </c>
      <c r="Q16">
        <v>20386</v>
      </c>
      <c r="R16">
        <v>46</v>
      </c>
      <c r="S16">
        <v>20432</v>
      </c>
      <c r="T16">
        <v>11453.16</v>
      </c>
      <c r="U16">
        <v>1917.44</v>
      </c>
      <c r="V16">
        <v>13370.6</v>
      </c>
      <c r="W16">
        <v>92.5</v>
      </c>
      <c r="X16">
        <v>167.5</v>
      </c>
      <c r="Y16">
        <v>260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1058494.3500000001</v>
      </c>
      <c r="AF16">
        <v>0</v>
      </c>
      <c r="AG16">
        <v>1058494.3500000001</v>
      </c>
      <c r="AH16">
        <v>1402</v>
      </c>
      <c r="AI16">
        <v>1057092.3500000001</v>
      </c>
      <c r="AJ16">
        <v>0</v>
      </c>
      <c r="AK16">
        <v>224136.39</v>
      </c>
      <c r="AL16">
        <v>358526.95</v>
      </c>
      <c r="AM16">
        <v>0</v>
      </c>
      <c r="AN16">
        <v>479720.91</v>
      </c>
      <c r="AO16">
        <v>0</v>
      </c>
      <c r="AP16" s="12">
        <v>1062384.25</v>
      </c>
      <c r="AQ16">
        <v>2040.27</v>
      </c>
      <c r="AR16">
        <v>2.1</v>
      </c>
      <c r="AS16">
        <v>4.63</v>
      </c>
      <c r="AT16">
        <v>0</v>
      </c>
      <c r="AU16" s="12">
        <v>2047</v>
      </c>
      <c r="AV16">
        <v>9453888.1999999993</v>
      </c>
      <c r="AW16">
        <v>72087.81</v>
      </c>
      <c r="AX16">
        <v>20009.150000000001</v>
      </c>
      <c r="AY16">
        <v>0</v>
      </c>
      <c r="AZ16">
        <v>562068.56000000006</v>
      </c>
      <c r="BA16">
        <v>0</v>
      </c>
      <c r="BB16" s="12">
        <v>10108053.720000001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9301.66</v>
      </c>
      <c r="BI16">
        <v>26.1</v>
      </c>
      <c r="BJ16">
        <v>1</v>
      </c>
      <c r="BK16">
        <v>0</v>
      </c>
      <c r="BL16">
        <v>744.47</v>
      </c>
      <c r="BM16">
        <v>0</v>
      </c>
      <c r="BN16">
        <v>10073.23</v>
      </c>
      <c r="BO16">
        <v>9538703.4000000004</v>
      </c>
      <c r="BP16">
        <v>561324.09</v>
      </c>
      <c r="BQ16" s="12">
        <f>Table1[[#This Row],[NET_DEMAND_REVENUE (CURRENT DEMAND + DEBITS – BILL CANCELLATIONS) (42+43+44+46+47+48+52+53-56-57-58)]]+Table1[[#This Row],[NET_DEMAND_TAX (CURRENT DEMAND + DEBITS – BILL CANCELLATIONS) (49+50+54-59-60+105+106-107)]]</f>
        <v>10100027.49</v>
      </c>
      <c r="BR16">
        <v>0</v>
      </c>
      <c r="BS16">
        <v>2420214.0299999998</v>
      </c>
      <c r="BT16">
        <v>12275.52</v>
      </c>
      <c r="BU16">
        <v>0</v>
      </c>
      <c r="BV16">
        <v>199635.45</v>
      </c>
      <c r="BW16">
        <v>0</v>
      </c>
      <c r="BX16">
        <v>2632125</v>
      </c>
      <c r="BY16">
        <v>6761193.9100000001</v>
      </c>
      <c r="BZ16">
        <v>0</v>
      </c>
      <c r="CA16">
        <v>382264.91</v>
      </c>
      <c r="CB16">
        <v>0</v>
      </c>
      <c r="CC16">
        <v>7143458.8200000003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 s="12">
        <v>9775583.8200000003</v>
      </c>
      <c r="CP16">
        <v>0</v>
      </c>
      <c r="CQ16">
        <v>561419.06999999995</v>
      </c>
      <c r="CR16">
        <v>366264.21</v>
      </c>
      <c r="CS16">
        <v>0</v>
      </c>
      <c r="CT16">
        <v>459144.64</v>
      </c>
      <c r="CU16">
        <v>0</v>
      </c>
      <c r="CV16">
        <v>1386827.92</v>
      </c>
      <c r="CW16">
        <v>0</v>
      </c>
      <c r="CX16">
        <v>76.014732690948307</v>
      </c>
      <c r="CY16">
        <v>99.774862960062606</v>
      </c>
      <c r="CZ16">
        <v>5.3837118245888799E-2</v>
      </c>
      <c r="DA16">
        <v>100</v>
      </c>
      <c r="DB16">
        <v>0</v>
      </c>
      <c r="DC16">
        <v>13.4553359311886</v>
      </c>
      <c r="DD16">
        <v>13.4553359311886</v>
      </c>
      <c r="DE16">
        <v>92768330.347132206</v>
      </c>
      <c r="DF16">
        <v>953870340</v>
      </c>
      <c r="DG16">
        <v>248.66689179776901</v>
      </c>
      <c r="DH16">
        <v>0</v>
      </c>
      <c r="DI16">
        <v>1.93028899965314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X16">
        <f>Table1[[#This Row],[TOTAL SUM (37+38+39+40+41+104)]]+Table1[[#This Row],[Column1]]-Table1[[#This Row],[NET COLLECTION (COLLECTION + CREDITS +SUSPENSE TO RR TRANSFER – PAYMENT CANCELLATIONS) (68+72+75-82)]]</f>
        <v>1386827.92</v>
      </c>
      <c r="DZ16" s="14">
        <f>Table1[[#This Row],[TOTAL SUM (85+86+87+88-84+112)]]-DX16</f>
        <v>0</v>
      </c>
    </row>
    <row r="17" spans="1:130" x14ac:dyDescent="0.25">
      <c r="A17" t="s">
        <v>145</v>
      </c>
      <c r="B17" t="s">
        <v>155</v>
      </c>
      <c r="C17" t="s">
        <v>158</v>
      </c>
      <c r="D17" t="s">
        <v>159</v>
      </c>
      <c r="E17">
        <v>0</v>
      </c>
      <c r="F17">
        <v>0</v>
      </c>
      <c r="J17">
        <v>24</v>
      </c>
      <c r="K17">
        <v>36</v>
      </c>
      <c r="L17">
        <v>60</v>
      </c>
      <c r="M17">
        <v>24</v>
      </c>
      <c r="N17">
        <v>0</v>
      </c>
      <c r="O17">
        <v>24</v>
      </c>
      <c r="P17">
        <v>0</v>
      </c>
      <c r="Q17">
        <v>24</v>
      </c>
      <c r="R17">
        <v>0</v>
      </c>
      <c r="S17">
        <v>24</v>
      </c>
      <c r="T17">
        <v>291.04000000000002</v>
      </c>
      <c r="U17">
        <v>309.82</v>
      </c>
      <c r="V17">
        <v>600.86</v>
      </c>
      <c r="W17">
        <v>3</v>
      </c>
      <c r="X17">
        <v>8.5</v>
      </c>
      <c r="Y17">
        <v>11.5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20558.2</v>
      </c>
      <c r="AF17">
        <v>0</v>
      </c>
      <c r="AG17">
        <v>20558.2</v>
      </c>
      <c r="AH17">
        <v>0</v>
      </c>
      <c r="AI17">
        <v>20558.2</v>
      </c>
      <c r="AJ17">
        <v>0</v>
      </c>
      <c r="AK17">
        <v>-116096.87</v>
      </c>
      <c r="AL17">
        <v>6.68</v>
      </c>
      <c r="AM17">
        <v>0</v>
      </c>
      <c r="AN17">
        <v>388.19</v>
      </c>
      <c r="AO17">
        <v>0</v>
      </c>
      <c r="AP17" s="12">
        <v>-115702</v>
      </c>
      <c r="AQ17">
        <v>0</v>
      </c>
      <c r="AR17">
        <v>0</v>
      </c>
      <c r="AS17">
        <v>0</v>
      </c>
      <c r="AT17">
        <v>0</v>
      </c>
      <c r="AU17" s="12">
        <v>0</v>
      </c>
      <c r="AV17">
        <v>204485.9</v>
      </c>
      <c r="AW17">
        <v>293.76</v>
      </c>
      <c r="AX17">
        <v>233.1</v>
      </c>
      <c r="AY17">
        <v>0</v>
      </c>
      <c r="AZ17">
        <v>13414.24</v>
      </c>
      <c r="BA17">
        <v>0</v>
      </c>
      <c r="BB17" s="12">
        <v>218427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205012.76</v>
      </c>
      <c r="BP17">
        <v>13414.24</v>
      </c>
      <c r="BQ17" s="12">
        <f>Table1[[#This Row],[NET_DEMAND_REVENUE (CURRENT DEMAND + DEBITS – BILL CANCELLATIONS) (42+43+44+46+47+48+52+53-56-57-58)]]+Table1[[#This Row],[NET_DEMAND_TAX (CURRENT DEMAND + DEBITS – BILL CANCELLATIONS) (49+50+54-59-60+105+106-107)]]</f>
        <v>218427</v>
      </c>
      <c r="BR17">
        <v>0</v>
      </c>
      <c r="BS17">
        <v>191578.34</v>
      </c>
      <c r="BT17">
        <v>170.25</v>
      </c>
      <c r="BU17">
        <v>0</v>
      </c>
      <c r="BV17">
        <v>12952.41</v>
      </c>
      <c r="BW17">
        <v>0</v>
      </c>
      <c r="BX17">
        <v>204701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 s="12">
        <v>204701</v>
      </c>
      <c r="CP17">
        <v>0</v>
      </c>
      <c r="CQ17">
        <v>-102895.55</v>
      </c>
      <c r="CR17">
        <v>69.53</v>
      </c>
      <c r="CS17">
        <v>0</v>
      </c>
      <c r="CT17">
        <v>850.02</v>
      </c>
      <c r="CU17">
        <v>0</v>
      </c>
      <c r="CV17">
        <v>-101976</v>
      </c>
      <c r="CW17">
        <v>0</v>
      </c>
      <c r="CX17">
        <v>40</v>
      </c>
      <c r="CY17">
        <v>100</v>
      </c>
      <c r="CZ17">
        <v>0</v>
      </c>
      <c r="DA17">
        <v>100</v>
      </c>
      <c r="DB17">
        <v>0</v>
      </c>
      <c r="DC17">
        <v>48.402637989997501</v>
      </c>
      <c r="DD17">
        <v>48.402637989997501</v>
      </c>
      <c r="DE17">
        <v>-10282601.799008301</v>
      </c>
      <c r="DF17">
        <v>20501276</v>
      </c>
      <c r="DG17">
        <v>995.71460536428299</v>
      </c>
      <c r="DH17">
        <v>0</v>
      </c>
      <c r="DI17">
        <v>0.11674173808991101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X17">
        <f>Table1[[#This Row],[TOTAL SUM (37+38+39+40+41+104)]]+Table1[[#This Row],[Column1]]-Table1[[#This Row],[NET COLLECTION (COLLECTION + CREDITS +SUSPENSE TO RR TRANSFER – PAYMENT CANCELLATIONS) (68+72+75-82)]]</f>
        <v>-101976</v>
      </c>
      <c r="DZ17" s="14">
        <f>Table1[[#This Row],[TOTAL SUM (85+86+87+88-84+112)]]-DX17</f>
        <v>0</v>
      </c>
    </row>
    <row r="18" spans="1:130" x14ac:dyDescent="0.25">
      <c r="A18" t="s">
        <v>145</v>
      </c>
      <c r="B18" t="s">
        <v>155</v>
      </c>
      <c r="C18" t="s">
        <v>160</v>
      </c>
      <c r="D18" t="s">
        <v>161</v>
      </c>
      <c r="E18">
        <v>0</v>
      </c>
      <c r="F18">
        <v>0</v>
      </c>
      <c r="J18">
        <v>1</v>
      </c>
      <c r="K18">
        <v>0</v>
      </c>
      <c r="L18">
        <v>1</v>
      </c>
      <c r="M18">
        <v>1</v>
      </c>
      <c r="N18">
        <v>0</v>
      </c>
      <c r="O18">
        <v>1</v>
      </c>
      <c r="P18">
        <v>0</v>
      </c>
      <c r="Q18">
        <v>0</v>
      </c>
      <c r="R18">
        <v>1</v>
      </c>
      <c r="S18">
        <v>1</v>
      </c>
      <c r="T18">
        <v>1</v>
      </c>
      <c r="U18">
        <v>0</v>
      </c>
      <c r="V18">
        <v>1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 s="12">
        <v>0</v>
      </c>
      <c r="AQ18">
        <v>0</v>
      </c>
      <c r="AR18">
        <v>0</v>
      </c>
      <c r="AS18">
        <v>0</v>
      </c>
      <c r="AT18">
        <v>0</v>
      </c>
      <c r="AU18" s="12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 s="1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 s="12">
        <f>Table1[[#This Row],[NET_DEMAND_REVENUE (CURRENT DEMAND + DEBITS – BILL CANCELLATIONS) (42+43+44+46+47+48+52+53-56-57-58)]]+Table1[[#This Row],[NET_DEMAND_TAX (CURRENT DEMAND + DEBITS – BILL CANCELLATIONS) (49+50+54-59-60+105+106-107)]]</f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 s="12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100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100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X18">
        <f>Table1[[#This Row],[TOTAL SUM (37+38+39+40+41+104)]]+Table1[[#This Row],[Column1]]-Table1[[#This Row],[NET COLLECTION (COLLECTION + CREDITS +SUSPENSE TO RR TRANSFER – PAYMENT CANCELLATIONS) (68+72+75-82)]]</f>
        <v>0</v>
      </c>
      <c r="DZ18" s="14">
        <f>Table1[[#This Row],[TOTAL SUM (85+86+87+88-84+112)]]-DX18</f>
        <v>0</v>
      </c>
    </row>
    <row r="19" spans="1:130" x14ac:dyDescent="0.25">
      <c r="A19" t="s">
        <v>145</v>
      </c>
      <c r="B19" t="s">
        <v>155</v>
      </c>
      <c r="C19" t="s">
        <v>160</v>
      </c>
      <c r="D19" t="s">
        <v>162</v>
      </c>
      <c r="E19">
        <v>0</v>
      </c>
      <c r="F19">
        <v>0</v>
      </c>
      <c r="J19">
        <v>2068</v>
      </c>
      <c r="K19">
        <v>413</v>
      </c>
      <c r="L19">
        <v>2481</v>
      </c>
      <c r="M19">
        <v>2068</v>
      </c>
      <c r="N19">
        <v>0</v>
      </c>
      <c r="O19">
        <v>2068</v>
      </c>
      <c r="P19">
        <v>2</v>
      </c>
      <c r="Q19">
        <v>2054</v>
      </c>
      <c r="R19">
        <v>14</v>
      </c>
      <c r="S19">
        <v>2068</v>
      </c>
      <c r="T19">
        <v>3588.8</v>
      </c>
      <c r="U19">
        <v>498.21</v>
      </c>
      <c r="V19">
        <v>4087.01</v>
      </c>
      <c r="W19">
        <v>430</v>
      </c>
      <c r="X19">
        <v>50</v>
      </c>
      <c r="Y19">
        <v>480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402925.59</v>
      </c>
      <c r="AF19">
        <v>655</v>
      </c>
      <c r="AG19">
        <v>403580.59</v>
      </c>
      <c r="AH19">
        <v>11284.8</v>
      </c>
      <c r="AI19">
        <v>392295.79</v>
      </c>
      <c r="AJ19">
        <v>0</v>
      </c>
      <c r="AK19">
        <v>992895.07</v>
      </c>
      <c r="AL19">
        <v>-4655.83</v>
      </c>
      <c r="AM19">
        <v>0</v>
      </c>
      <c r="AN19">
        <v>64380.76</v>
      </c>
      <c r="AO19">
        <v>0</v>
      </c>
      <c r="AP19" s="12">
        <v>1052620</v>
      </c>
      <c r="AQ19">
        <v>6009.8</v>
      </c>
      <c r="AR19">
        <v>42.2</v>
      </c>
      <c r="AS19">
        <v>1</v>
      </c>
      <c r="AT19">
        <v>0</v>
      </c>
      <c r="AU19" s="12">
        <v>6053</v>
      </c>
      <c r="AV19">
        <v>4266442.57</v>
      </c>
      <c r="AW19">
        <v>12696.83</v>
      </c>
      <c r="AX19">
        <v>11809.15</v>
      </c>
      <c r="AY19">
        <v>0</v>
      </c>
      <c r="AZ19">
        <v>290106.45</v>
      </c>
      <c r="BA19">
        <v>0</v>
      </c>
      <c r="BB19" s="12">
        <v>4581055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106963.28</v>
      </c>
      <c r="BI19">
        <v>17.899999999999999</v>
      </c>
      <c r="BJ19">
        <v>417.76</v>
      </c>
      <c r="BK19">
        <v>0</v>
      </c>
      <c r="BL19">
        <v>8125.06</v>
      </c>
      <c r="BM19">
        <v>0</v>
      </c>
      <c r="BN19">
        <v>115524</v>
      </c>
      <c r="BO19">
        <v>4189602.61</v>
      </c>
      <c r="BP19">
        <v>281981.39</v>
      </c>
      <c r="BQ19" s="12">
        <f>Table1[[#This Row],[NET_DEMAND_REVENUE (CURRENT DEMAND + DEBITS – BILL CANCELLATIONS) (42+43+44+46+47+48+52+53-56-57-58)]]+Table1[[#This Row],[NET_DEMAND_TAX (CURRENT DEMAND + DEBITS – BILL CANCELLATIONS) (49+50+54-59-60+105+106-107)]]</f>
        <v>4471584</v>
      </c>
      <c r="BR19">
        <v>0</v>
      </c>
      <c r="BS19">
        <v>4834540.12</v>
      </c>
      <c r="BT19">
        <v>10672.17</v>
      </c>
      <c r="BU19">
        <v>0</v>
      </c>
      <c r="BV19">
        <v>332169.71000000002</v>
      </c>
      <c r="BW19">
        <v>0</v>
      </c>
      <c r="BX19">
        <v>5177382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 s="12">
        <v>5177382</v>
      </c>
      <c r="CP19">
        <v>0</v>
      </c>
      <c r="CQ19">
        <v>336565.17</v>
      </c>
      <c r="CR19">
        <v>-3935.61</v>
      </c>
      <c r="CS19">
        <v>0</v>
      </c>
      <c r="CT19">
        <v>14192.44</v>
      </c>
      <c r="CU19">
        <v>0</v>
      </c>
      <c r="CV19">
        <v>346822</v>
      </c>
      <c r="CW19">
        <v>0</v>
      </c>
      <c r="CX19">
        <v>83.353486497380104</v>
      </c>
      <c r="CY19">
        <v>99.323017408123803</v>
      </c>
      <c r="CZ19">
        <v>9.6711798839458393E-2</v>
      </c>
      <c r="DA19">
        <v>99.837702799334295</v>
      </c>
      <c r="DB19">
        <v>0</v>
      </c>
      <c r="DC19">
        <v>58.518038112329201</v>
      </c>
      <c r="DD19">
        <v>58.518038112329201</v>
      </c>
      <c r="DE19">
        <v>33262956.160411902</v>
      </c>
      <c r="DF19">
        <v>418960261</v>
      </c>
      <c r="DG19">
        <v>1282.86199294173</v>
      </c>
      <c r="DH19">
        <v>0</v>
      </c>
      <c r="DI19">
        <v>0.51241314652917302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X19">
        <f>Table1[[#This Row],[TOTAL SUM (37+38+39+40+41+104)]]+Table1[[#This Row],[Column1]]-Table1[[#This Row],[NET COLLECTION (COLLECTION + CREDITS +SUSPENSE TO RR TRANSFER – PAYMENT CANCELLATIONS) (68+72+75-82)]]</f>
        <v>346822</v>
      </c>
      <c r="DZ19" s="14">
        <f>Table1[[#This Row],[TOTAL SUM (85+86+87+88-84+112)]]-DX19</f>
        <v>0</v>
      </c>
    </row>
    <row r="20" spans="1:130" x14ac:dyDescent="0.25">
      <c r="A20" t="s">
        <v>145</v>
      </c>
      <c r="B20" t="s">
        <v>155</v>
      </c>
      <c r="C20" t="s">
        <v>160</v>
      </c>
      <c r="D20" t="s">
        <v>163</v>
      </c>
      <c r="E20">
        <v>0</v>
      </c>
      <c r="F20">
        <v>0</v>
      </c>
      <c r="J20">
        <v>1</v>
      </c>
      <c r="K20">
        <v>0</v>
      </c>
      <c r="L20">
        <v>1</v>
      </c>
      <c r="M20">
        <v>1</v>
      </c>
      <c r="N20">
        <v>0</v>
      </c>
      <c r="O20">
        <v>1</v>
      </c>
      <c r="P20">
        <v>0</v>
      </c>
      <c r="Q20">
        <v>1</v>
      </c>
      <c r="R20">
        <v>0</v>
      </c>
      <c r="S20">
        <v>1</v>
      </c>
      <c r="T20">
        <v>1</v>
      </c>
      <c r="U20">
        <v>0</v>
      </c>
      <c r="V20">
        <v>1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1464</v>
      </c>
      <c r="AL20">
        <v>0</v>
      </c>
      <c r="AM20">
        <v>0</v>
      </c>
      <c r="AN20">
        <v>0</v>
      </c>
      <c r="AO20">
        <v>0</v>
      </c>
      <c r="AP20" s="12">
        <v>1464</v>
      </c>
      <c r="AQ20">
        <v>0</v>
      </c>
      <c r="AR20">
        <v>0</v>
      </c>
      <c r="AS20">
        <v>0</v>
      </c>
      <c r="AT20">
        <v>0</v>
      </c>
      <c r="AU20" s="12">
        <v>0</v>
      </c>
      <c r="AV20">
        <v>210.19</v>
      </c>
      <c r="AW20">
        <v>0</v>
      </c>
      <c r="AX20">
        <v>7.81</v>
      </c>
      <c r="AY20">
        <v>0</v>
      </c>
      <c r="AZ20">
        <v>0</v>
      </c>
      <c r="BA20">
        <v>0</v>
      </c>
      <c r="BB20" s="12">
        <v>218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218</v>
      </c>
      <c r="BP20">
        <v>0</v>
      </c>
      <c r="BQ20" s="12">
        <f>Table1[[#This Row],[NET_DEMAND_REVENUE (CURRENT DEMAND + DEBITS – BILL CANCELLATIONS) (42+43+44+46+47+48+52+53-56-57-58)]]+Table1[[#This Row],[NET_DEMAND_TAX (CURRENT DEMAND + DEBITS – BILL CANCELLATIONS) (49+50+54-59-60+105+106-107)]]</f>
        <v>218</v>
      </c>
      <c r="BR20">
        <v>0</v>
      </c>
      <c r="BS20">
        <v>1674.19</v>
      </c>
      <c r="BT20">
        <v>7.81</v>
      </c>
      <c r="BU20">
        <v>0</v>
      </c>
      <c r="BV20">
        <v>0</v>
      </c>
      <c r="BW20">
        <v>0</v>
      </c>
      <c r="BX20">
        <v>1682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 s="12">
        <v>1682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100</v>
      </c>
      <c r="CY20">
        <v>100</v>
      </c>
      <c r="CZ20">
        <v>0</v>
      </c>
      <c r="DA20">
        <v>0</v>
      </c>
      <c r="DB20">
        <v>0</v>
      </c>
      <c r="DC20">
        <v>392.81627314976998</v>
      </c>
      <c r="DD20">
        <v>392.81627314976998</v>
      </c>
      <c r="DE20">
        <v>0</v>
      </c>
      <c r="DF20">
        <v>21800</v>
      </c>
      <c r="DG20">
        <v>168200</v>
      </c>
      <c r="DH20">
        <v>0</v>
      </c>
      <c r="DI20">
        <v>100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X20">
        <f>Table1[[#This Row],[TOTAL SUM (37+38+39+40+41+104)]]+Table1[[#This Row],[Column1]]-Table1[[#This Row],[NET COLLECTION (COLLECTION + CREDITS +SUSPENSE TO RR TRANSFER – PAYMENT CANCELLATIONS) (68+72+75-82)]]</f>
        <v>0</v>
      </c>
      <c r="DZ20" s="14">
        <f>Table1[[#This Row],[TOTAL SUM (85+86+87+88-84+112)]]-DX20</f>
        <v>0</v>
      </c>
    </row>
    <row r="21" spans="1:130" x14ac:dyDescent="0.25">
      <c r="A21" t="s">
        <v>145</v>
      </c>
      <c r="B21" t="s">
        <v>155</v>
      </c>
      <c r="C21" t="s">
        <v>160</v>
      </c>
      <c r="D21" t="s">
        <v>164</v>
      </c>
      <c r="E21">
        <v>0</v>
      </c>
      <c r="F21">
        <v>0</v>
      </c>
      <c r="J21">
        <v>3</v>
      </c>
      <c r="K21">
        <v>0</v>
      </c>
      <c r="L21">
        <v>3</v>
      </c>
      <c r="M21">
        <v>3</v>
      </c>
      <c r="N21">
        <v>0</v>
      </c>
      <c r="O21">
        <v>3</v>
      </c>
      <c r="P21">
        <v>0</v>
      </c>
      <c r="Q21">
        <v>3</v>
      </c>
      <c r="R21">
        <v>0</v>
      </c>
      <c r="S21">
        <v>3</v>
      </c>
      <c r="T21">
        <v>26</v>
      </c>
      <c r="U21">
        <v>0</v>
      </c>
      <c r="V21">
        <v>26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3979</v>
      </c>
      <c r="AF21">
        <v>0</v>
      </c>
      <c r="AG21">
        <v>3979</v>
      </c>
      <c r="AH21">
        <v>0</v>
      </c>
      <c r="AI21">
        <v>3979</v>
      </c>
      <c r="AJ21">
        <v>0</v>
      </c>
      <c r="AK21">
        <v>-3</v>
      </c>
      <c r="AL21">
        <v>0</v>
      </c>
      <c r="AM21">
        <v>0</v>
      </c>
      <c r="AN21">
        <v>0</v>
      </c>
      <c r="AO21">
        <v>0</v>
      </c>
      <c r="AP21" s="12">
        <v>-3</v>
      </c>
      <c r="AQ21">
        <v>0</v>
      </c>
      <c r="AR21">
        <v>0</v>
      </c>
      <c r="AS21">
        <v>0</v>
      </c>
      <c r="AT21">
        <v>0</v>
      </c>
      <c r="AU21" s="12">
        <v>0</v>
      </c>
      <c r="AV21">
        <v>37968.120000000003</v>
      </c>
      <c r="AW21">
        <v>0</v>
      </c>
      <c r="AX21">
        <v>0</v>
      </c>
      <c r="AY21">
        <v>0</v>
      </c>
      <c r="AZ21">
        <v>2864.88</v>
      </c>
      <c r="BA21">
        <v>0</v>
      </c>
      <c r="BB21" s="12">
        <v>40833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37968.120000000003</v>
      </c>
      <c r="BP21">
        <v>2864.88</v>
      </c>
      <c r="BQ21" s="12">
        <f>Table1[[#This Row],[NET_DEMAND_REVENUE (CURRENT DEMAND + DEBITS – BILL CANCELLATIONS) (42+43+44+46+47+48+52+53-56-57-58)]]+Table1[[#This Row],[NET_DEMAND_TAX (CURRENT DEMAND + DEBITS – BILL CANCELLATIONS) (49+50+54-59-60+105+106-107)]]</f>
        <v>40833</v>
      </c>
      <c r="BR21">
        <v>0</v>
      </c>
      <c r="BS21">
        <v>37972.120000000003</v>
      </c>
      <c r="BT21">
        <v>0</v>
      </c>
      <c r="BU21">
        <v>0</v>
      </c>
      <c r="BV21">
        <v>2864.88</v>
      </c>
      <c r="BW21">
        <v>0</v>
      </c>
      <c r="BX21">
        <v>40837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 s="12">
        <v>40837</v>
      </c>
      <c r="CP21">
        <v>0</v>
      </c>
      <c r="CQ21">
        <v>-7</v>
      </c>
      <c r="CR21">
        <v>0</v>
      </c>
      <c r="CS21">
        <v>0</v>
      </c>
      <c r="CT21">
        <v>0</v>
      </c>
      <c r="CU21">
        <v>0</v>
      </c>
      <c r="CV21">
        <v>-7</v>
      </c>
      <c r="CW21">
        <v>0</v>
      </c>
      <c r="CX21">
        <v>100</v>
      </c>
      <c r="CY21">
        <v>100</v>
      </c>
      <c r="CZ21">
        <v>0</v>
      </c>
      <c r="DA21">
        <v>100</v>
      </c>
      <c r="DB21">
        <v>0</v>
      </c>
      <c r="DC21">
        <v>51.8228674922387</v>
      </c>
      <c r="DD21">
        <v>51.8228674922387</v>
      </c>
      <c r="DE21">
        <v>-700</v>
      </c>
      <c r="DF21">
        <v>3796812</v>
      </c>
      <c r="DG21">
        <v>1026.3131440060299</v>
      </c>
      <c r="DH21">
        <v>0</v>
      </c>
      <c r="DI21">
        <v>7.5395828097511899E-2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X21">
        <f>Table1[[#This Row],[TOTAL SUM (37+38+39+40+41+104)]]+Table1[[#This Row],[Column1]]-Table1[[#This Row],[NET COLLECTION (COLLECTION + CREDITS +SUSPENSE TO RR TRANSFER – PAYMENT CANCELLATIONS) (68+72+75-82)]]</f>
        <v>-7</v>
      </c>
      <c r="DZ21" s="14">
        <f>Table1[[#This Row],[TOTAL SUM (85+86+87+88-84+112)]]-DX21</f>
        <v>0</v>
      </c>
    </row>
    <row r="22" spans="1:130" x14ac:dyDescent="0.25">
      <c r="A22" t="s">
        <v>145</v>
      </c>
      <c r="B22" t="s">
        <v>155</v>
      </c>
      <c r="C22" t="s">
        <v>160</v>
      </c>
      <c r="D22" t="s">
        <v>165</v>
      </c>
      <c r="E22">
        <v>0</v>
      </c>
      <c r="F22">
        <v>0</v>
      </c>
      <c r="J22">
        <v>3</v>
      </c>
      <c r="K22">
        <v>0</v>
      </c>
      <c r="L22">
        <v>3</v>
      </c>
      <c r="M22">
        <v>3</v>
      </c>
      <c r="N22">
        <v>0</v>
      </c>
      <c r="O22">
        <v>3</v>
      </c>
      <c r="P22">
        <v>0</v>
      </c>
      <c r="Q22">
        <v>3</v>
      </c>
      <c r="R22">
        <v>0</v>
      </c>
      <c r="S22">
        <v>3</v>
      </c>
      <c r="T22">
        <v>12.4</v>
      </c>
      <c r="U22">
        <v>0</v>
      </c>
      <c r="V22">
        <v>12.4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238</v>
      </c>
      <c r="AF22">
        <v>0</v>
      </c>
      <c r="AG22">
        <v>238</v>
      </c>
      <c r="AH22">
        <v>0</v>
      </c>
      <c r="AI22">
        <v>238</v>
      </c>
      <c r="AJ22">
        <v>0</v>
      </c>
      <c r="AK22">
        <v>0</v>
      </c>
      <c r="AL22">
        <v>-719</v>
      </c>
      <c r="AM22">
        <v>0</v>
      </c>
      <c r="AN22">
        <v>719</v>
      </c>
      <c r="AO22">
        <v>0</v>
      </c>
      <c r="AP22" s="12">
        <v>0</v>
      </c>
      <c r="AQ22">
        <v>0</v>
      </c>
      <c r="AR22">
        <v>0</v>
      </c>
      <c r="AS22">
        <v>0</v>
      </c>
      <c r="AT22">
        <v>0</v>
      </c>
      <c r="AU22" s="12">
        <v>0</v>
      </c>
      <c r="AV22">
        <v>4348.5600000000004</v>
      </c>
      <c r="AW22">
        <v>166.4</v>
      </c>
      <c r="AX22">
        <v>0</v>
      </c>
      <c r="AY22">
        <v>0</v>
      </c>
      <c r="AZ22">
        <v>171.36</v>
      </c>
      <c r="BA22">
        <v>0</v>
      </c>
      <c r="BB22" s="12">
        <v>4686.32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4514.96</v>
      </c>
      <c r="BP22">
        <v>171.36</v>
      </c>
      <c r="BQ22" s="12">
        <f>Table1[[#This Row],[NET_DEMAND_REVENUE (CURRENT DEMAND + DEBITS – BILL CANCELLATIONS) (42+43+44+46+47+48+52+53-56-57-58)]]+Table1[[#This Row],[NET_DEMAND_TAX (CURRENT DEMAND + DEBITS – BILL CANCELLATIONS) (49+50+54-59-60+105+106-107)]]</f>
        <v>4686.32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4348.96</v>
      </c>
      <c r="BZ22">
        <v>0</v>
      </c>
      <c r="CA22">
        <v>171.36</v>
      </c>
      <c r="CB22">
        <v>0</v>
      </c>
      <c r="CC22">
        <v>4520.32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 s="12">
        <v>4520.32</v>
      </c>
      <c r="CP22">
        <v>0</v>
      </c>
      <c r="CQ22">
        <v>166</v>
      </c>
      <c r="CR22">
        <v>-719</v>
      </c>
      <c r="CS22">
        <v>0</v>
      </c>
      <c r="CT22">
        <v>719</v>
      </c>
      <c r="CU22">
        <v>0</v>
      </c>
      <c r="CV22">
        <v>166</v>
      </c>
      <c r="CW22">
        <v>0</v>
      </c>
      <c r="CX22">
        <v>100</v>
      </c>
      <c r="CY22">
        <v>100</v>
      </c>
      <c r="CZ22">
        <v>0</v>
      </c>
      <c r="DA22">
        <v>100</v>
      </c>
      <c r="DB22">
        <v>0</v>
      </c>
      <c r="DC22">
        <v>0</v>
      </c>
      <c r="DD22">
        <v>0</v>
      </c>
      <c r="DE22">
        <v>-55292.041952964501</v>
      </c>
      <c r="DF22">
        <v>451496</v>
      </c>
      <c r="DG22">
        <v>0</v>
      </c>
      <c r="DH22">
        <v>0</v>
      </c>
      <c r="DI22">
        <v>1.26050420168067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X22">
        <f>Table1[[#This Row],[TOTAL SUM (37+38+39+40+41+104)]]+Table1[[#This Row],[Column1]]-Table1[[#This Row],[NET COLLECTION (COLLECTION + CREDITS +SUSPENSE TO RR TRANSFER – PAYMENT CANCELLATIONS) (68+72+75-82)]]</f>
        <v>166</v>
      </c>
      <c r="DZ22" s="14">
        <f>Table1[[#This Row],[TOTAL SUM (85+86+87+88-84+112)]]-DX22</f>
        <v>0</v>
      </c>
    </row>
    <row r="23" spans="1:130" x14ac:dyDescent="0.25">
      <c r="A23" t="s">
        <v>145</v>
      </c>
      <c r="B23" t="s">
        <v>155</v>
      </c>
      <c r="C23" t="s">
        <v>166</v>
      </c>
      <c r="D23" t="s">
        <v>166</v>
      </c>
      <c r="E23">
        <v>0</v>
      </c>
      <c r="F23">
        <v>0</v>
      </c>
      <c r="J23">
        <v>5</v>
      </c>
      <c r="K23">
        <v>0</v>
      </c>
      <c r="L23">
        <v>5</v>
      </c>
      <c r="M23">
        <v>5</v>
      </c>
      <c r="N23">
        <v>0</v>
      </c>
      <c r="O23">
        <v>5</v>
      </c>
      <c r="P23">
        <v>0</v>
      </c>
      <c r="Q23">
        <v>5</v>
      </c>
      <c r="R23">
        <v>0</v>
      </c>
      <c r="S23">
        <v>5</v>
      </c>
      <c r="T23">
        <v>6</v>
      </c>
      <c r="U23">
        <v>0</v>
      </c>
      <c r="V23">
        <v>6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273</v>
      </c>
      <c r="AF23">
        <v>0</v>
      </c>
      <c r="AG23">
        <v>273</v>
      </c>
      <c r="AH23">
        <v>0</v>
      </c>
      <c r="AI23">
        <v>273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 s="12">
        <v>0</v>
      </c>
      <c r="AQ23">
        <v>0</v>
      </c>
      <c r="AR23">
        <v>0</v>
      </c>
      <c r="AS23">
        <v>0</v>
      </c>
      <c r="AT23">
        <v>0</v>
      </c>
      <c r="AU23" s="12">
        <v>0</v>
      </c>
      <c r="AV23">
        <v>4113.01</v>
      </c>
      <c r="AW23">
        <v>0</v>
      </c>
      <c r="AX23">
        <v>1</v>
      </c>
      <c r="AY23">
        <v>0</v>
      </c>
      <c r="AZ23">
        <v>257.99</v>
      </c>
      <c r="BA23">
        <v>0</v>
      </c>
      <c r="BB23" s="12">
        <v>4372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4114.01</v>
      </c>
      <c r="BP23">
        <v>257.99</v>
      </c>
      <c r="BQ23" s="12">
        <f>Table1[[#This Row],[NET_DEMAND_REVENUE (CURRENT DEMAND + DEBITS – BILL CANCELLATIONS) (42+43+44+46+47+48+52+53-56-57-58)]]+Table1[[#This Row],[NET_DEMAND_TAX (CURRENT DEMAND + DEBITS – BILL CANCELLATIONS) (49+50+54-59-60+105+106-107)]]</f>
        <v>4372</v>
      </c>
      <c r="BR23">
        <v>0</v>
      </c>
      <c r="BS23">
        <v>4113.01</v>
      </c>
      <c r="BT23">
        <v>1</v>
      </c>
      <c r="BU23">
        <v>0</v>
      </c>
      <c r="BV23">
        <v>257.99</v>
      </c>
      <c r="BW23">
        <v>0</v>
      </c>
      <c r="BX23">
        <v>4372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 s="12">
        <v>4372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100</v>
      </c>
      <c r="CY23">
        <v>100</v>
      </c>
      <c r="CZ23">
        <v>0</v>
      </c>
      <c r="DA23">
        <v>100</v>
      </c>
      <c r="DB23">
        <v>0</v>
      </c>
      <c r="DC23">
        <v>51.526162019844399</v>
      </c>
      <c r="DD23">
        <v>51.526162019844399</v>
      </c>
      <c r="DE23">
        <v>0</v>
      </c>
      <c r="DF23">
        <v>411401</v>
      </c>
      <c r="DG23">
        <v>1601.4652014651999</v>
      </c>
      <c r="DH23">
        <v>0</v>
      </c>
      <c r="DI23">
        <v>1.8315018315018301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X23">
        <f>Table1[[#This Row],[TOTAL SUM (37+38+39+40+41+104)]]+Table1[[#This Row],[Column1]]-Table1[[#This Row],[NET COLLECTION (COLLECTION + CREDITS +SUSPENSE TO RR TRANSFER – PAYMENT CANCELLATIONS) (68+72+75-82)]]</f>
        <v>0</v>
      </c>
      <c r="DZ23" s="14">
        <f>Table1[[#This Row],[TOTAL SUM (85+86+87+88-84+112)]]-DX23</f>
        <v>0</v>
      </c>
    </row>
    <row r="24" spans="1:130" x14ac:dyDescent="0.25">
      <c r="A24" t="s">
        <v>145</v>
      </c>
      <c r="B24" t="s">
        <v>155</v>
      </c>
      <c r="C24" t="s">
        <v>167</v>
      </c>
      <c r="D24" t="s">
        <v>168</v>
      </c>
      <c r="E24">
        <v>0</v>
      </c>
      <c r="F24">
        <v>0</v>
      </c>
      <c r="J24">
        <v>8361</v>
      </c>
      <c r="K24">
        <v>2633</v>
      </c>
      <c r="L24">
        <v>10994</v>
      </c>
      <c r="M24">
        <v>0</v>
      </c>
      <c r="N24">
        <v>8361</v>
      </c>
      <c r="O24">
        <v>8361</v>
      </c>
      <c r="P24">
        <v>8361</v>
      </c>
      <c r="Q24">
        <v>8361</v>
      </c>
      <c r="R24">
        <v>0</v>
      </c>
      <c r="S24">
        <v>8361</v>
      </c>
      <c r="T24">
        <v>0</v>
      </c>
      <c r="U24">
        <v>0</v>
      </c>
      <c r="V24">
        <v>0</v>
      </c>
      <c r="W24">
        <v>59110.38</v>
      </c>
      <c r="X24">
        <v>13781.43</v>
      </c>
      <c r="Y24">
        <v>72891.81</v>
      </c>
      <c r="Z24">
        <v>0</v>
      </c>
      <c r="AA24">
        <v>0</v>
      </c>
      <c r="AB24">
        <v>0</v>
      </c>
      <c r="AC24">
        <v>0</v>
      </c>
      <c r="AD24">
        <v>9890061.9869999997</v>
      </c>
      <c r="AE24">
        <v>0</v>
      </c>
      <c r="AF24">
        <v>0</v>
      </c>
      <c r="AG24">
        <v>9890061.9869999997</v>
      </c>
      <c r="AH24">
        <v>0</v>
      </c>
      <c r="AI24">
        <v>9890061.9869999997</v>
      </c>
      <c r="AJ24">
        <v>0</v>
      </c>
      <c r="AK24">
        <v>10830863.077</v>
      </c>
      <c r="AL24">
        <v>1736238.68</v>
      </c>
      <c r="AM24">
        <v>0</v>
      </c>
      <c r="AN24">
        <v>75.239999999999995</v>
      </c>
      <c r="AO24">
        <v>0</v>
      </c>
      <c r="AP24" s="12">
        <v>12567176.997</v>
      </c>
      <c r="AQ24">
        <v>57560159.759999998</v>
      </c>
      <c r="AR24">
        <v>0</v>
      </c>
      <c r="AS24">
        <v>0</v>
      </c>
      <c r="AT24">
        <v>0</v>
      </c>
      <c r="AU24" s="12">
        <v>57560159.759999998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 s="1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57560159.759999998</v>
      </c>
      <c r="BP24">
        <v>0</v>
      </c>
      <c r="BQ24" s="12">
        <f>Table1[[#This Row],[NET_DEMAND_REVENUE (CURRENT DEMAND + DEBITS – BILL CANCELLATIONS) (42+43+44+46+47+48+52+53-56-57-58)]]+Table1[[#This Row],[NET_DEMAND_TAX (CURRENT DEMAND + DEBITS – BILL CANCELLATIONS) (49+50+54-59-60+105+106-107)]]</f>
        <v>57560159.759999998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57560164.511</v>
      </c>
      <c r="BZ24">
        <v>0</v>
      </c>
      <c r="CA24">
        <v>0</v>
      </c>
      <c r="CB24">
        <v>0</v>
      </c>
      <c r="CC24">
        <v>57560164.511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 s="12">
        <v>57560164.511</v>
      </c>
      <c r="CP24">
        <v>0</v>
      </c>
      <c r="CQ24">
        <v>10830858.325999999</v>
      </c>
      <c r="CR24">
        <v>1736238.68</v>
      </c>
      <c r="CS24">
        <v>0</v>
      </c>
      <c r="CT24">
        <v>75.239999999999995</v>
      </c>
      <c r="CU24">
        <v>0</v>
      </c>
      <c r="CV24">
        <v>12567172.245999999</v>
      </c>
      <c r="CW24">
        <v>0</v>
      </c>
      <c r="CX24">
        <v>76.050573039839904</v>
      </c>
      <c r="CY24">
        <v>100</v>
      </c>
      <c r="CZ24">
        <v>100</v>
      </c>
      <c r="DA24">
        <v>0</v>
      </c>
      <c r="DB24">
        <v>100</v>
      </c>
      <c r="DC24">
        <v>0</v>
      </c>
      <c r="DD24">
        <v>0</v>
      </c>
      <c r="DE24">
        <v>1256717224.5999999</v>
      </c>
      <c r="DF24">
        <v>5756015976</v>
      </c>
      <c r="DG24">
        <v>0</v>
      </c>
      <c r="DH24">
        <v>0</v>
      </c>
      <c r="DI24">
        <v>8.4539409469729501E-2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X24">
        <f>Table1[[#This Row],[TOTAL SUM (37+38+39+40+41+104)]]+Table1[[#This Row],[Column1]]-Table1[[#This Row],[NET COLLECTION (COLLECTION + CREDITS +SUSPENSE TO RR TRANSFER – PAYMENT CANCELLATIONS) (68+72+75-82)]]</f>
        <v>12567172.245999999</v>
      </c>
      <c r="DZ24" s="14">
        <f>Table1[[#This Row],[TOTAL SUM (85+86+87+88-84+112)]]-DX24</f>
        <v>0</v>
      </c>
    </row>
    <row r="25" spans="1:130" x14ac:dyDescent="0.25">
      <c r="A25" t="s">
        <v>145</v>
      </c>
      <c r="B25" t="s">
        <v>155</v>
      </c>
      <c r="C25" t="s">
        <v>169</v>
      </c>
      <c r="D25" t="s">
        <v>169</v>
      </c>
      <c r="E25">
        <v>0</v>
      </c>
      <c r="F25">
        <v>0</v>
      </c>
      <c r="J25">
        <v>0</v>
      </c>
      <c r="K25">
        <v>6</v>
      </c>
      <c r="L25">
        <v>6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84.5</v>
      </c>
      <c r="Y25">
        <v>84.5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193825.22</v>
      </c>
      <c r="AL25">
        <v>1932.78</v>
      </c>
      <c r="AM25">
        <v>0</v>
      </c>
      <c r="AN25">
        <v>0</v>
      </c>
      <c r="AO25">
        <v>0</v>
      </c>
      <c r="AP25" s="12">
        <v>195758</v>
      </c>
      <c r="AQ25">
        <v>0</v>
      </c>
      <c r="AR25">
        <v>0</v>
      </c>
      <c r="AS25">
        <v>0</v>
      </c>
      <c r="AT25">
        <v>0</v>
      </c>
      <c r="AU25" s="12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 s="1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 s="12">
        <f>Table1[[#This Row],[NET_DEMAND_REVENUE (CURRENT DEMAND + DEBITS – BILL CANCELLATIONS) (42+43+44+46+47+48+52+53-56-57-58)]]+Table1[[#This Row],[NET_DEMAND_TAX (CURRENT DEMAND + DEBITS – BILL CANCELLATIONS) (49+50+54-59-60+105+106-107)]]</f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 s="12">
        <v>0</v>
      </c>
      <c r="CP25">
        <v>0</v>
      </c>
      <c r="CQ25">
        <v>193825.22</v>
      </c>
      <c r="CR25">
        <v>1932.78</v>
      </c>
      <c r="CS25">
        <v>0</v>
      </c>
      <c r="CT25">
        <v>0</v>
      </c>
      <c r="CU25">
        <v>0</v>
      </c>
      <c r="CV25">
        <v>195758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19575800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X25">
        <f>Table1[[#This Row],[TOTAL SUM (37+38+39+40+41+104)]]+Table1[[#This Row],[Column1]]-Table1[[#This Row],[NET COLLECTION (COLLECTION + CREDITS +SUSPENSE TO RR TRANSFER – PAYMENT CANCELLATIONS) (68+72+75-82)]]</f>
        <v>195758</v>
      </c>
      <c r="DZ25" s="14">
        <f>Table1[[#This Row],[TOTAL SUM (85+86+87+88-84+112)]]-DX25</f>
        <v>0</v>
      </c>
    </row>
    <row r="26" spans="1:130" x14ac:dyDescent="0.25">
      <c r="A26" t="s">
        <v>145</v>
      </c>
      <c r="B26" t="s">
        <v>155</v>
      </c>
      <c r="C26" t="s">
        <v>170</v>
      </c>
      <c r="D26" t="s">
        <v>170</v>
      </c>
      <c r="E26">
        <v>0</v>
      </c>
      <c r="F26">
        <v>0</v>
      </c>
      <c r="J26">
        <v>11</v>
      </c>
      <c r="K26">
        <v>14</v>
      </c>
      <c r="L26">
        <v>25</v>
      </c>
      <c r="M26">
        <v>11</v>
      </c>
      <c r="N26">
        <v>0</v>
      </c>
      <c r="O26">
        <v>11</v>
      </c>
      <c r="P26">
        <v>0</v>
      </c>
      <c r="Q26">
        <v>11</v>
      </c>
      <c r="R26">
        <v>0</v>
      </c>
      <c r="S26">
        <v>11</v>
      </c>
      <c r="T26">
        <v>4</v>
      </c>
      <c r="U26">
        <v>0</v>
      </c>
      <c r="V26">
        <v>4</v>
      </c>
      <c r="W26">
        <v>100</v>
      </c>
      <c r="X26">
        <v>116.5</v>
      </c>
      <c r="Y26">
        <v>216.5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4428.5</v>
      </c>
      <c r="AF26">
        <v>0</v>
      </c>
      <c r="AG26">
        <v>4428.5</v>
      </c>
      <c r="AH26">
        <v>0</v>
      </c>
      <c r="AI26">
        <v>4428.5</v>
      </c>
      <c r="AJ26">
        <v>0</v>
      </c>
      <c r="AK26">
        <v>530062.31999999995</v>
      </c>
      <c r="AL26">
        <v>84447.58</v>
      </c>
      <c r="AM26">
        <v>0</v>
      </c>
      <c r="AN26">
        <v>14847.95</v>
      </c>
      <c r="AO26">
        <v>0</v>
      </c>
      <c r="AP26" s="12">
        <v>629357.85</v>
      </c>
      <c r="AQ26">
        <v>0</v>
      </c>
      <c r="AR26">
        <v>0</v>
      </c>
      <c r="AS26">
        <v>0</v>
      </c>
      <c r="AT26">
        <v>0</v>
      </c>
      <c r="AU26" s="12">
        <v>0</v>
      </c>
      <c r="AV26">
        <v>40830.589999999997</v>
      </c>
      <c r="AW26">
        <v>0</v>
      </c>
      <c r="AX26">
        <v>3756.51</v>
      </c>
      <c r="AY26">
        <v>0</v>
      </c>
      <c r="AZ26">
        <v>1693.9</v>
      </c>
      <c r="BA26">
        <v>0</v>
      </c>
      <c r="BB26" s="12">
        <v>46281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44587.1</v>
      </c>
      <c r="BP26">
        <v>1693.9</v>
      </c>
      <c r="BQ26" s="12">
        <f>Table1[[#This Row],[NET_DEMAND_REVENUE (CURRENT DEMAND + DEBITS – BILL CANCELLATIONS) (42+43+44+46+47+48+52+53-56-57-58)]]+Table1[[#This Row],[NET_DEMAND_TAX (CURRENT DEMAND + DEBITS – BILL CANCELLATIONS) (49+50+54-59-60+105+106-107)]]</f>
        <v>46281</v>
      </c>
      <c r="BR26">
        <v>0</v>
      </c>
      <c r="BS26">
        <v>16464.97</v>
      </c>
      <c r="BT26">
        <v>16.75</v>
      </c>
      <c r="BU26">
        <v>0</v>
      </c>
      <c r="BV26">
        <v>735.28</v>
      </c>
      <c r="BW26">
        <v>0</v>
      </c>
      <c r="BX26">
        <v>17217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 s="12">
        <v>17217</v>
      </c>
      <c r="CP26">
        <v>0</v>
      </c>
      <c r="CQ26">
        <v>554427.93999999994</v>
      </c>
      <c r="CR26">
        <v>88187.34</v>
      </c>
      <c r="CS26">
        <v>0</v>
      </c>
      <c r="CT26">
        <v>15806.57</v>
      </c>
      <c r="CU26">
        <v>0</v>
      </c>
      <c r="CV26">
        <v>658421.85</v>
      </c>
      <c r="CW26">
        <v>0</v>
      </c>
      <c r="CX26">
        <v>44</v>
      </c>
      <c r="CY26">
        <v>100</v>
      </c>
      <c r="CZ26">
        <v>0</v>
      </c>
      <c r="DA26">
        <v>100</v>
      </c>
      <c r="DB26">
        <v>0</v>
      </c>
      <c r="DC26">
        <v>19.764304612049902</v>
      </c>
      <c r="DD26">
        <v>19.764304612049902</v>
      </c>
      <c r="DE26">
        <v>64261546.145197399</v>
      </c>
      <c r="DF26">
        <v>4458710</v>
      </c>
      <c r="DG26">
        <v>388.77723834255403</v>
      </c>
      <c r="DH26">
        <v>0</v>
      </c>
      <c r="DI26">
        <v>0.248391103082308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X26">
        <f>Table1[[#This Row],[TOTAL SUM (37+38+39+40+41+104)]]+Table1[[#This Row],[Column1]]-Table1[[#This Row],[NET COLLECTION (COLLECTION + CREDITS +SUSPENSE TO RR TRANSFER – PAYMENT CANCELLATIONS) (68+72+75-82)]]</f>
        <v>658421.85</v>
      </c>
      <c r="DZ26" s="14">
        <f>Table1[[#This Row],[TOTAL SUM (85+86+87+88-84+112)]]-DX26</f>
        <v>0</v>
      </c>
    </row>
    <row r="27" spans="1:130" x14ac:dyDescent="0.25">
      <c r="A27" t="s">
        <v>145</v>
      </c>
      <c r="B27" t="s">
        <v>155</v>
      </c>
      <c r="C27" t="s">
        <v>171</v>
      </c>
      <c r="D27" t="s">
        <v>172</v>
      </c>
      <c r="E27">
        <v>0</v>
      </c>
      <c r="F27">
        <v>0</v>
      </c>
      <c r="J27">
        <v>407</v>
      </c>
      <c r="K27">
        <v>241</v>
      </c>
      <c r="L27">
        <v>648</v>
      </c>
      <c r="M27">
        <v>407</v>
      </c>
      <c r="N27">
        <v>0</v>
      </c>
      <c r="O27">
        <v>407</v>
      </c>
      <c r="P27">
        <v>0</v>
      </c>
      <c r="Q27">
        <v>400</v>
      </c>
      <c r="R27">
        <v>7</v>
      </c>
      <c r="S27">
        <v>407</v>
      </c>
      <c r="T27">
        <v>22.12</v>
      </c>
      <c r="U27">
        <v>0</v>
      </c>
      <c r="V27">
        <v>22.12</v>
      </c>
      <c r="W27">
        <v>4788.07</v>
      </c>
      <c r="X27">
        <v>2446.23</v>
      </c>
      <c r="Y27">
        <v>7234.3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234734.4</v>
      </c>
      <c r="AF27">
        <v>0</v>
      </c>
      <c r="AG27">
        <v>234734.4</v>
      </c>
      <c r="AH27">
        <v>0</v>
      </c>
      <c r="AI27">
        <v>234734.4</v>
      </c>
      <c r="AJ27">
        <v>0</v>
      </c>
      <c r="AK27">
        <v>-55379.29</v>
      </c>
      <c r="AL27">
        <v>-47909.599999999999</v>
      </c>
      <c r="AM27">
        <v>0</v>
      </c>
      <c r="AN27">
        <v>28237.9</v>
      </c>
      <c r="AO27">
        <v>0</v>
      </c>
      <c r="AP27" s="12">
        <v>-75050.990000000005</v>
      </c>
      <c r="AQ27">
        <v>0</v>
      </c>
      <c r="AR27">
        <v>0</v>
      </c>
      <c r="AS27">
        <v>0</v>
      </c>
      <c r="AT27">
        <v>0</v>
      </c>
      <c r="AU27" s="12">
        <v>0</v>
      </c>
      <c r="AV27">
        <v>2175862.5299999998</v>
      </c>
      <c r="AW27">
        <v>5273.42</v>
      </c>
      <c r="AX27">
        <v>5376.07</v>
      </c>
      <c r="AY27">
        <v>0</v>
      </c>
      <c r="AZ27">
        <v>128869.47</v>
      </c>
      <c r="BA27">
        <v>0</v>
      </c>
      <c r="BB27" s="12">
        <v>2315381.4900000002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2186512.02</v>
      </c>
      <c r="BP27">
        <v>128869.47</v>
      </c>
      <c r="BQ27" s="12">
        <f>Table1[[#This Row],[NET_DEMAND_REVENUE (CURRENT DEMAND + DEBITS – BILL CANCELLATIONS) (42+43+44+46+47+48+52+53-56-57-58)]]+Table1[[#This Row],[NET_DEMAND_TAX (CURRENT DEMAND + DEBITS – BILL CANCELLATIONS) (49+50+54-59-60+105+106-107)]]</f>
        <v>2315381.4900000002</v>
      </c>
      <c r="BR27">
        <v>0</v>
      </c>
      <c r="BS27">
        <v>2100009</v>
      </c>
      <c r="BT27">
        <v>5075.4799999999996</v>
      </c>
      <c r="BU27">
        <v>0</v>
      </c>
      <c r="BV27">
        <v>133253.51999999999</v>
      </c>
      <c r="BW27">
        <v>0</v>
      </c>
      <c r="BX27">
        <v>2238338</v>
      </c>
      <c r="BY27">
        <v>-64345.51</v>
      </c>
      <c r="BZ27">
        <v>0</v>
      </c>
      <c r="CA27">
        <v>0</v>
      </c>
      <c r="CB27">
        <v>0</v>
      </c>
      <c r="CC27">
        <v>-64345.51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 s="12">
        <v>2173992.4900000002</v>
      </c>
      <c r="CP27">
        <v>0</v>
      </c>
      <c r="CQ27">
        <v>38311.370000000003</v>
      </c>
      <c r="CR27">
        <v>4172.79</v>
      </c>
      <c r="CS27">
        <v>0</v>
      </c>
      <c r="CT27">
        <v>23853.85</v>
      </c>
      <c r="CU27">
        <v>0</v>
      </c>
      <c r="CV27">
        <v>66338.009999999995</v>
      </c>
      <c r="CW27">
        <v>0</v>
      </c>
      <c r="CX27">
        <v>62.808641975308603</v>
      </c>
      <c r="CY27">
        <v>98.280098280098301</v>
      </c>
      <c r="CZ27">
        <v>0</v>
      </c>
      <c r="DA27">
        <v>100</v>
      </c>
      <c r="DB27">
        <v>0</v>
      </c>
      <c r="DC27">
        <v>49.837817540806903</v>
      </c>
      <c r="DD27">
        <v>49.837817540806903</v>
      </c>
      <c r="DE27">
        <v>4248416.5311189899</v>
      </c>
      <c r="DF27">
        <v>218651202</v>
      </c>
      <c r="DG27">
        <v>953.56198324574495</v>
      </c>
      <c r="DH27">
        <v>0</v>
      </c>
      <c r="DI27">
        <v>0.17338745407575501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X27">
        <f>Table1[[#This Row],[TOTAL SUM (37+38+39+40+41+104)]]+Table1[[#This Row],[Column1]]-Table1[[#This Row],[NET COLLECTION (COLLECTION + CREDITS +SUSPENSE TO RR TRANSFER – PAYMENT CANCELLATIONS) (68+72+75-82)]]</f>
        <v>66338.009999999776</v>
      </c>
      <c r="DZ27" s="14">
        <f>Table1[[#This Row],[TOTAL SUM (85+86+87+88-84+112)]]-DX27</f>
        <v>2.1827872842550278E-10</v>
      </c>
    </row>
    <row r="28" spans="1:130" x14ac:dyDescent="0.25">
      <c r="A28" t="s">
        <v>145</v>
      </c>
      <c r="B28" t="s">
        <v>155</v>
      </c>
      <c r="C28" t="s">
        <v>171</v>
      </c>
      <c r="D28" t="s">
        <v>173</v>
      </c>
      <c r="E28">
        <v>0</v>
      </c>
      <c r="F28">
        <v>0</v>
      </c>
      <c r="J28">
        <v>3</v>
      </c>
      <c r="K28">
        <v>0</v>
      </c>
      <c r="L28">
        <v>3</v>
      </c>
      <c r="M28">
        <v>3</v>
      </c>
      <c r="N28">
        <v>0</v>
      </c>
      <c r="O28">
        <v>3</v>
      </c>
      <c r="P28">
        <v>0</v>
      </c>
      <c r="Q28">
        <v>3</v>
      </c>
      <c r="R28">
        <v>0</v>
      </c>
      <c r="S28">
        <v>3</v>
      </c>
      <c r="T28">
        <v>45</v>
      </c>
      <c r="U28">
        <v>0</v>
      </c>
      <c r="V28">
        <v>45</v>
      </c>
      <c r="W28">
        <v>66</v>
      </c>
      <c r="X28">
        <v>0</v>
      </c>
      <c r="Y28">
        <v>66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36119.699999999997</v>
      </c>
      <c r="AF28">
        <v>0</v>
      </c>
      <c r="AG28">
        <v>36119.699999999997</v>
      </c>
      <c r="AH28">
        <v>0</v>
      </c>
      <c r="AI28">
        <v>36119.699999999997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 s="12">
        <v>0</v>
      </c>
      <c r="AQ28">
        <v>0</v>
      </c>
      <c r="AR28">
        <v>0</v>
      </c>
      <c r="AS28">
        <v>0</v>
      </c>
      <c r="AT28">
        <v>0</v>
      </c>
      <c r="AU28" s="12">
        <v>0</v>
      </c>
      <c r="AV28">
        <v>256948.65</v>
      </c>
      <c r="AW28">
        <v>0</v>
      </c>
      <c r="AX28">
        <v>466.63</v>
      </c>
      <c r="AY28">
        <v>0</v>
      </c>
      <c r="AZ28">
        <v>19829.72</v>
      </c>
      <c r="BA28">
        <v>0</v>
      </c>
      <c r="BB28" s="12">
        <v>277245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257415.28</v>
      </c>
      <c r="BP28">
        <v>19829.72</v>
      </c>
      <c r="BQ28" s="12">
        <f>Table1[[#This Row],[NET_DEMAND_REVENUE (CURRENT DEMAND + DEBITS – BILL CANCELLATIONS) (42+43+44+46+47+48+52+53-56-57-58)]]+Table1[[#This Row],[NET_DEMAND_TAX (CURRENT DEMAND + DEBITS – BILL CANCELLATIONS) (49+50+54-59-60+105+106-107)]]</f>
        <v>277245</v>
      </c>
      <c r="BR28">
        <v>0</v>
      </c>
      <c r="BS28">
        <v>256948.65</v>
      </c>
      <c r="BT28">
        <v>466.63</v>
      </c>
      <c r="BU28">
        <v>0</v>
      </c>
      <c r="BV28">
        <v>19829.72</v>
      </c>
      <c r="BW28">
        <v>0</v>
      </c>
      <c r="BX28">
        <v>277245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 s="12">
        <v>277245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100</v>
      </c>
      <c r="CY28">
        <v>100</v>
      </c>
      <c r="CZ28">
        <v>0</v>
      </c>
      <c r="DA28">
        <v>100</v>
      </c>
      <c r="DB28">
        <v>0</v>
      </c>
      <c r="DC28">
        <v>51.899718388640501</v>
      </c>
      <c r="DD28">
        <v>51.899718388640501</v>
      </c>
      <c r="DE28">
        <v>0</v>
      </c>
      <c r="DF28">
        <v>25741528</v>
      </c>
      <c r="DG28">
        <v>767.57282037226196</v>
      </c>
      <c r="DH28">
        <v>0</v>
      </c>
      <c r="DI28">
        <v>8.3057168248905702E-3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X28">
        <f>Table1[[#This Row],[TOTAL SUM (37+38+39+40+41+104)]]+Table1[[#This Row],[Column1]]-Table1[[#This Row],[NET COLLECTION (COLLECTION + CREDITS +SUSPENSE TO RR TRANSFER – PAYMENT CANCELLATIONS) (68+72+75-82)]]</f>
        <v>0</v>
      </c>
      <c r="DZ28" s="14">
        <f>Table1[[#This Row],[TOTAL SUM (85+86+87+88-84+112)]]-DX28</f>
        <v>0</v>
      </c>
    </row>
    <row r="29" spans="1:130" x14ac:dyDescent="0.25">
      <c r="A29" t="s">
        <v>145</v>
      </c>
      <c r="B29" t="s">
        <v>155</v>
      </c>
      <c r="C29" t="s">
        <v>174</v>
      </c>
      <c r="D29" t="s">
        <v>175</v>
      </c>
      <c r="E29">
        <v>0</v>
      </c>
      <c r="F29">
        <v>0</v>
      </c>
      <c r="J29">
        <v>439</v>
      </c>
      <c r="K29">
        <v>193</v>
      </c>
      <c r="L29">
        <v>632</v>
      </c>
      <c r="M29">
        <v>439</v>
      </c>
      <c r="N29">
        <v>0</v>
      </c>
      <c r="O29">
        <v>439</v>
      </c>
      <c r="P29">
        <v>1</v>
      </c>
      <c r="Q29">
        <v>436</v>
      </c>
      <c r="R29">
        <v>3</v>
      </c>
      <c r="S29">
        <v>439</v>
      </c>
      <c r="T29">
        <v>28</v>
      </c>
      <c r="U29">
        <v>0</v>
      </c>
      <c r="V29">
        <v>28</v>
      </c>
      <c r="W29">
        <v>6196.74</v>
      </c>
      <c r="X29">
        <v>2245.71</v>
      </c>
      <c r="Y29">
        <v>8442.4500000000007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875953</v>
      </c>
      <c r="AF29">
        <v>0</v>
      </c>
      <c r="AG29">
        <v>875953</v>
      </c>
      <c r="AH29">
        <v>0</v>
      </c>
      <c r="AI29">
        <v>875953</v>
      </c>
      <c r="AJ29">
        <v>0</v>
      </c>
      <c r="AK29">
        <v>107045020.90000001</v>
      </c>
      <c r="AL29">
        <v>133979158.77</v>
      </c>
      <c r="AM29">
        <v>0</v>
      </c>
      <c r="AN29">
        <v>5401475.3300000001</v>
      </c>
      <c r="AO29">
        <v>0</v>
      </c>
      <c r="AP29" s="12">
        <v>246425655</v>
      </c>
      <c r="AQ29">
        <v>0</v>
      </c>
      <c r="AR29">
        <v>0</v>
      </c>
      <c r="AS29">
        <v>0</v>
      </c>
      <c r="AT29">
        <v>0</v>
      </c>
      <c r="AU29" s="12">
        <v>0</v>
      </c>
      <c r="AV29">
        <v>7848652.8300000001</v>
      </c>
      <c r="AW29">
        <v>143945.47</v>
      </c>
      <c r="AX29">
        <v>1253002.68</v>
      </c>
      <c r="AY29">
        <v>0</v>
      </c>
      <c r="AZ29">
        <v>433597.02</v>
      </c>
      <c r="BA29">
        <v>0</v>
      </c>
      <c r="BB29" s="12">
        <v>9679198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9245600.9800000004</v>
      </c>
      <c r="BP29">
        <v>433597.02</v>
      </c>
      <c r="BQ29" s="12">
        <f>Table1[[#This Row],[NET_DEMAND_REVENUE (CURRENT DEMAND + DEBITS – BILL CANCELLATIONS) (42+43+44+46+47+48+52+53-56-57-58)]]+Table1[[#This Row],[NET_DEMAND_TAX (CURRENT DEMAND + DEBITS – BILL CANCELLATIONS) (49+50+54-59-60+105+106-107)]]</f>
        <v>9679198</v>
      </c>
      <c r="BR29">
        <v>0</v>
      </c>
      <c r="BS29">
        <v>653139.12</v>
      </c>
      <c r="BT29">
        <v>1501969.84</v>
      </c>
      <c r="BU29">
        <v>0</v>
      </c>
      <c r="BV29">
        <v>618967.04000000004</v>
      </c>
      <c r="BW29">
        <v>0</v>
      </c>
      <c r="BX29">
        <v>2774076</v>
      </c>
      <c r="BY29">
        <v>100452</v>
      </c>
      <c r="BZ29">
        <v>0</v>
      </c>
      <c r="CA29">
        <v>0</v>
      </c>
      <c r="CB29">
        <v>0</v>
      </c>
      <c r="CC29">
        <v>100452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 s="12">
        <v>2874528</v>
      </c>
      <c r="CP29">
        <v>0</v>
      </c>
      <c r="CQ29">
        <v>114335809.91</v>
      </c>
      <c r="CR29">
        <v>133678409.78</v>
      </c>
      <c r="CS29">
        <v>0</v>
      </c>
      <c r="CT29">
        <v>5216105.3099999996</v>
      </c>
      <c r="CU29">
        <v>0</v>
      </c>
      <c r="CV29">
        <v>253230325</v>
      </c>
      <c r="CW29">
        <v>0</v>
      </c>
      <c r="CX29">
        <v>69.462025316455694</v>
      </c>
      <c r="CY29">
        <v>99.316628701594496</v>
      </c>
      <c r="CZ29">
        <v>0.22779043280182201</v>
      </c>
      <c r="DA29">
        <v>100</v>
      </c>
      <c r="DB29">
        <v>0</v>
      </c>
      <c r="DC29">
        <v>15.826675083587499</v>
      </c>
      <c r="DD29">
        <v>15.826675083587499</v>
      </c>
      <c r="DE29">
        <v>24801421998.758999</v>
      </c>
      <c r="DF29">
        <v>924560098</v>
      </c>
      <c r="DG29">
        <v>316.69233394942398</v>
      </c>
      <c r="DH29">
        <v>0</v>
      </c>
      <c r="DI29">
        <v>5.0116844168579797E-2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X29">
        <f>Table1[[#This Row],[TOTAL SUM (37+38+39+40+41+104)]]+Table1[[#This Row],[Column1]]-Table1[[#This Row],[NET COLLECTION (COLLECTION + CREDITS +SUSPENSE TO RR TRANSFER – PAYMENT CANCELLATIONS) (68+72+75-82)]]</f>
        <v>253230325</v>
      </c>
      <c r="DZ29" s="14">
        <f>Table1[[#This Row],[TOTAL SUM (85+86+87+88-84+112)]]-DX29</f>
        <v>0</v>
      </c>
    </row>
    <row r="30" spans="1:130" x14ac:dyDescent="0.25">
      <c r="A30" t="s">
        <v>145</v>
      </c>
      <c r="B30" t="s">
        <v>155</v>
      </c>
      <c r="C30" t="s">
        <v>176</v>
      </c>
      <c r="D30" t="s">
        <v>177</v>
      </c>
      <c r="E30">
        <v>0</v>
      </c>
      <c r="F30">
        <v>0</v>
      </c>
      <c r="J30">
        <v>396</v>
      </c>
      <c r="K30">
        <v>89</v>
      </c>
      <c r="L30">
        <v>485</v>
      </c>
      <c r="M30">
        <v>396</v>
      </c>
      <c r="N30">
        <v>0</v>
      </c>
      <c r="O30">
        <v>396</v>
      </c>
      <c r="P30">
        <v>1</v>
      </c>
      <c r="Q30">
        <v>394</v>
      </c>
      <c r="R30">
        <v>2</v>
      </c>
      <c r="S30">
        <v>396</v>
      </c>
      <c r="T30">
        <v>883.48</v>
      </c>
      <c r="U30">
        <v>176.19</v>
      </c>
      <c r="V30">
        <v>1059.67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78352.88</v>
      </c>
      <c r="AF30">
        <v>0</v>
      </c>
      <c r="AG30">
        <v>78352.88</v>
      </c>
      <c r="AH30">
        <v>0</v>
      </c>
      <c r="AI30">
        <v>78352.88</v>
      </c>
      <c r="AJ30">
        <v>0</v>
      </c>
      <c r="AK30">
        <v>12314833.289999999</v>
      </c>
      <c r="AL30">
        <v>603606.26</v>
      </c>
      <c r="AM30">
        <v>0</v>
      </c>
      <c r="AN30">
        <v>325331.45</v>
      </c>
      <c r="AO30">
        <v>0</v>
      </c>
      <c r="AP30" s="12">
        <v>13243771</v>
      </c>
      <c r="AQ30">
        <v>0</v>
      </c>
      <c r="AR30">
        <v>0</v>
      </c>
      <c r="AS30">
        <v>0</v>
      </c>
      <c r="AT30">
        <v>0</v>
      </c>
      <c r="AU30" s="12">
        <v>0</v>
      </c>
      <c r="AV30">
        <v>930605.48</v>
      </c>
      <c r="AW30">
        <v>8032.67</v>
      </c>
      <c r="AX30">
        <v>97221.54</v>
      </c>
      <c r="AY30">
        <v>0</v>
      </c>
      <c r="AZ30">
        <v>49362.31</v>
      </c>
      <c r="BA30">
        <v>0</v>
      </c>
      <c r="BB30" s="12">
        <v>1085222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1035859.69</v>
      </c>
      <c r="BP30">
        <v>49362.31</v>
      </c>
      <c r="BQ30" s="12">
        <f>Table1[[#This Row],[NET_DEMAND_REVENUE (CURRENT DEMAND + DEBITS – BILL CANCELLATIONS) (42+43+44+46+47+48+52+53-56-57-58)]]+Table1[[#This Row],[NET_DEMAND_TAX (CURRENT DEMAND + DEBITS – BILL CANCELLATIONS) (49+50+54-59-60+105+106-107)]]</f>
        <v>1085222</v>
      </c>
      <c r="BR30">
        <v>0</v>
      </c>
      <c r="BS30">
        <v>286528.71999999997</v>
      </c>
      <c r="BT30">
        <v>19214.61</v>
      </c>
      <c r="BU30">
        <v>0</v>
      </c>
      <c r="BV30">
        <v>17827.669999999998</v>
      </c>
      <c r="BW30">
        <v>0</v>
      </c>
      <c r="BX30">
        <v>323571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 s="12">
        <v>323571</v>
      </c>
      <c r="CP30">
        <v>0</v>
      </c>
      <c r="CQ30">
        <v>12966942.720000001</v>
      </c>
      <c r="CR30">
        <v>681613.19</v>
      </c>
      <c r="CS30">
        <v>0</v>
      </c>
      <c r="CT30">
        <v>356866.09</v>
      </c>
      <c r="CU30">
        <v>0</v>
      </c>
      <c r="CV30">
        <v>14005422</v>
      </c>
      <c r="CW30">
        <v>0</v>
      </c>
      <c r="CX30">
        <v>81.649484536082497</v>
      </c>
      <c r="CY30">
        <v>99.494949494949495</v>
      </c>
      <c r="CZ30">
        <v>0.25252525252525299</v>
      </c>
      <c r="DA30">
        <v>100</v>
      </c>
      <c r="DB30">
        <v>0</v>
      </c>
      <c r="DC30">
        <v>16.051522424925</v>
      </c>
      <c r="DD30">
        <v>16.051522424925</v>
      </c>
      <c r="DE30">
        <v>1364855608.7032101</v>
      </c>
      <c r="DF30">
        <v>103585969</v>
      </c>
      <c r="DG30">
        <v>412.96631342715199</v>
      </c>
      <c r="DH30">
        <v>0</v>
      </c>
      <c r="DI30">
        <v>0.50540580001654101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X30">
        <f>Table1[[#This Row],[TOTAL SUM (37+38+39+40+41+104)]]+Table1[[#This Row],[Column1]]-Table1[[#This Row],[NET COLLECTION (COLLECTION + CREDITS +SUSPENSE TO RR TRANSFER – PAYMENT CANCELLATIONS) (68+72+75-82)]]</f>
        <v>14005422</v>
      </c>
      <c r="DZ30" s="14">
        <f>Table1[[#This Row],[TOTAL SUM (85+86+87+88-84+112)]]-DX30</f>
        <v>0</v>
      </c>
    </row>
    <row r="31" spans="1:130" x14ac:dyDescent="0.25">
      <c r="A31" t="s">
        <v>145</v>
      </c>
      <c r="B31" t="s">
        <v>155</v>
      </c>
      <c r="C31" t="s">
        <v>178</v>
      </c>
      <c r="D31" t="s">
        <v>179</v>
      </c>
      <c r="E31">
        <v>0</v>
      </c>
      <c r="F31">
        <v>0</v>
      </c>
      <c r="J31">
        <v>5</v>
      </c>
      <c r="K31">
        <v>0</v>
      </c>
      <c r="L31">
        <v>5</v>
      </c>
      <c r="M31">
        <v>5</v>
      </c>
      <c r="N31">
        <v>0</v>
      </c>
      <c r="O31">
        <v>5</v>
      </c>
      <c r="P31">
        <v>0</v>
      </c>
      <c r="Q31">
        <v>4</v>
      </c>
      <c r="R31">
        <v>1</v>
      </c>
      <c r="S31">
        <v>5</v>
      </c>
      <c r="T31">
        <v>323.5</v>
      </c>
      <c r="U31">
        <v>0</v>
      </c>
      <c r="V31">
        <v>323.5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4344.3999999999996</v>
      </c>
      <c r="AF31">
        <v>0</v>
      </c>
      <c r="AG31">
        <v>4344.3999999999996</v>
      </c>
      <c r="AH31">
        <v>0</v>
      </c>
      <c r="AI31">
        <v>4344.3999999999996</v>
      </c>
      <c r="AJ31">
        <v>0</v>
      </c>
      <c r="AK31">
        <v>48094.23</v>
      </c>
      <c r="AL31">
        <v>745.14</v>
      </c>
      <c r="AM31">
        <v>0</v>
      </c>
      <c r="AN31">
        <v>326.63</v>
      </c>
      <c r="AO31">
        <v>0</v>
      </c>
      <c r="AP31" s="12">
        <v>49166</v>
      </c>
      <c r="AQ31">
        <v>0</v>
      </c>
      <c r="AR31">
        <v>0</v>
      </c>
      <c r="AS31">
        <v>0</v>
      </c>
      <c r="AT31">
        <v>0</v>
      </c>
      <c r="AU31" s="12">
        <v>0</v>
      </c>
      <c r="AV31">
        <v>56509.49</v>
      </c>
      <c r="AW31">
        <v>0</v>
      </c>
      <c r="AX31">
        <v>448.02</v>
      </c>
      <c r="AY31">
        <v>0</v>
      </c>
      <c r="AZ31">
        <v>1759.49</v>
      </c>
      <c r="BA31">
        <v>0</v>
      </c>
      <c r="BB31" s="12">
        <v>58717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56957.51</v>
      </c>
      <c r="BP31">
        <v>1759.49</v>
      </c>
      <c r="BQ31" s="12">
        <f>Table1[[#This Row],[NET_DEMAND_REVENUE (CURRENT DEMAND + DEBITS – BILL CANCELLATIONS) (42+43+44+46+47+48+52+53-56-57-58)]]+Table1[[#This Row],[NET_DEMAND_TAX (CURRENT DEMAND + DEBITS – BILL CANCELLATIONS) (49+50+54-59-60+105+106-107)]]</f>
        <v>58717</v>
      </c>
      <c r="BR31">
        <v>0</v>
      </c>
      <c r="BS31">
        <v>45974.54</v>
      </c>
      <c r="BT31">
        <v>10.61</v>
      </c>
      <c r="BU31">
        <v>0</v>
      </c>
      <c r="BV31">
        <v>1610.85</v>
      </c>
      <c r="BW31">
        <v>0</v>
      </c>
      <c r="BX31">
        <v>47596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 s="12">
        <v>47596</v>
      </c>
      <c r="CP31">
        <v>0</v>
      </c>
      <c r="CQ31">
        <v>58629.18</v>
      </c>
      <c r="CR31">
        <v>1182.55</v>
      </c>
      <c r="CS31">
        <v>0</v>
      </c>
      <c r="CT31">
        <v>475.27</v>
      </c>
      <c r="CU31">
        <v>0</v>
      </c>
      <c r="CV31">
        <v>60287</v>
      </c>
      <c r="CW31">
        <v>0</v>
      </c>
      <c r="CX31">
        <v>100</v>
      </c>
      <c r="CY31">
        <v>80</v>
      </c>
      <c r="CZ31">
        <v>0</v>
      </c>
      <c r="DA31">
        <v>100</v>
      </c>
      <c r="DB31">
        <v>0</v>
      </c>
      <c r="DC31">
        <v>41.306473884607598</v>
      </c>
      <c r="DD31">
        <v>41.306473884607598</v>
      </c>
      <c r="DE31">
        <v>5981173.4124659197</v>
      </c>
      <c r="DF31">
        <v>5695751</v>
      </c>
      <c r="DG31">
        <v>1095.57131019243</v>
      </c>
      <c r="DH31">
        <v>0</v>
      </c>
      <c r="DI31">
        <v>0.115090691464874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X31">
        <f>Table1[[#This Row],[TOTAL SUM (37+38+39+40+41+104)]]+Table1[[#This Row],[Column1]]-Table1[[#This Row],[NET COLLECTION (COLLECTION + CREDITS +SUSPENSE TO RR TRANSFER – PAYMENT CANCELLATIONS) (68+72+75-82)]]</f>
        <v>60287</v>
      </c>
      <c r="DZ31" s="14">
        <f>Table1[[#This Row],[TOTAL SUM (85+86+87+88-84+112)]]-DX31</f>
        <v>0</v>
      </c>
    </row>
    <row r="32" spans="1:130" x14ac:dyDescent="0.25">
      <c r="A32" t="s">
        <v>145</v>
      </c>
      <c r="B32" t="s">
        <v>155</v>
      </c>
      <c r="C32" t="s">
        <v>180</v>
      </c>
      <c r="D32" t="s">
        <v>180</v>
      </c>
      <c r="E32">
        <v>0</v>
      </c>
      <c r="F32">
        <v>0</v>
      </c>
      <c r="J32">
        <v>544</v>
      </c>
      <c r="K32">
        <v>1240</v>
      </c>
      <c r="L32">
        <v>1784</v>
      </c>
      <c r="M32">
        <v>544</v>
      </c>
      <c r="N32">
        <v>0</v>
      </c>
      <c r="O32">
        <v>544</v>
      </c>
      <c r="P32">
        <v>0</v>
      </c>
      <c r="Q32">
        <v>511</v>
      </c>
      <c r="R32">
        <v>33</v>
      </c>
      <c r="S32">
        <v>544</v>
      </c>
      <c r="T32">
        <v>1121</v>
      </c>
      <c r="U32">
        <v>3902.97</v>
      </c>
      <c r="V32">
        <v>5023.97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80239.5</v>
      </c>
      <c r="AF32">
        <v>0</v>
      </c>
      <c r="AG32">
        <v>80239.5</v>
      </c>
      <c r="AH32">
        <v>1262.7</v>
      </c>
      <c r="AI32">
        <v>78976.800000000003</v>
      </c>
      <c r="AJ32">
        <v>0</v>
      </c>
      <c r="AK32">
        <v>-2672245.98</v>
      </c>
      <c r="AL32">
        <v>-25767.200000000001</v>
      </c>
      <c r="AM32">
        <v>0</v>
      </c>
      <c r="AN32">
        <v>-17225.82</v>
      </c>
      <c r="AO32">
        <v>0</v>
      </c>
      <c r="AP32" s="12">
        <v>-2715239</v>
      </c>
      <c r="AQ32">
        <v>0</v>
      </c>
      <c r="AR32">
        <v>0</v>
      </c>
      <c r="AS32">
        <v>0</v>
      </c>
      <c r="AT32">
        <v>0</v>
      </c>
      <c r="AU32" s="12">
        <v>0</v>
      </c>
      <c r="AV32">
        <v>1264611.1000000001</v>
      </c>
      <c r="AW32">
        <v>-8584</v>
      </c>
      <c r="AX32">
        <v>4821.72</v>
      </c>
      <c r="AY32">
        <v>0</v>
      </c>
      <c r="AZ32">
        <v>83048.179999999993</v>
      </c>
      <c r="BA32">
        <v>0</v>
      </c>
      <c r="BB32" s="12">
        <v>1343897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20515.11</v>
      </c>
      <c r="BI32">
        <v>0</v>
      </c>
      <c r="BJ32">
        <v>45</v>
      </c>
      <c r="BK32">
        <v>0</v>
      </c>
      <c r="BL32">
        <v>1306.8900000000001</v>
      </c>
      <c r="BM32">
        <v>0</v>
      </c>
      <c r="BN32">
        <v>21867</v>
      </c>
      <c r="BO32">
        <v>1240288.71</v>
      </c>
      <c r="BP32">
        <v>81741.289999999994</v>
      </c>
      <c r="BQ32" s="12">
        <f>Table1[[#This Row],[NET_DEMAND_REVENUE (CURRENT DEMAND + DEBITS – BILL CANCELLATIONS) (42+43+44+46+47+48+52+53-56-57-58)]]+Table1[[#This Row],[NET_DEMAND_TAX (CURRENT DEMAND + DEBITS – BILL CANCELLATIONS) (49+50+54-59-60+105+106-107)]]</f>
        <v>1322030</v>
      </c>
      <c r="BR32">
        <v>0</v>
      </c>
      <c r="BS32">
        <v>1132585.18</v>
      </c>
      <c r="BT32">
        <v>1856.09</v>
      </c>
      <c r="BU32">
        <v>0</v>
      </c>
      <c r="BV32">
        <v>79574.73</v>
      </c>
      <c r="BW32">
        <v>0</v>
      </c>
      <c r="BX32">
        <v>1214016</v>
      </c>
      <c r="BY32">
        <v>-107381</v>
      </c>
      <c r="BZ32">
        <v>0</v>
      </c>
      <c r="CA32">
        <v>0</v>
      </c>
      <c r="CB32">
        <v>0</v>
      </c>
      <c r="CC32">
        <v>-107381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 s="12">
        <v>1106635</v>
      </c>
      <c r="CP32">
        <v>0</v>
      </c>
      <c r="CQ32">
        <v>-2461938.17</v>
      </c>
      <c r="CR32">
        <v>-22846.57</v>
      </c>
      <c r="CS32">
        <v>0</v>
      </c>
      <c r="CT32">
        <v>-15059.26</v>
      </c>
      <c r="CU32">
        <v>0</v>
      </c>
      <c r="CV32">
        <v>-2499844</v>
      </c>
      <c r="CW32">
        <v>0</v>
      </c>
      <c r="CX32">
        <v>30.4932735426009</v>
      </c>
      <c r="CY32">
        <v>93.933823529411796</v>
      </c>
      <c r="CZ32">
        <v>0</v>
      </c>
      <c r="DA32">
        <v>100</v>
      </c>
      <c r="DB32">
        <v>0</v>
      </c>
      <c r="DC32">
        <v>46.540626038309</v>
      </c>
      <c r="DD32">
        <v>46.540626038309</v>
      </c>
      <c r="DE32">
        <v>-248478474.57731301</v>
      </c>
      <c r="DF32">
        <v>124028871</v>
      </c>
      <c r="DG32">
        <v>1512.99048473632</v>
      </c>
      <c r="DH32">
        <v>0</v>
      </c>
      <c r="DI32">
        <v>0.677970326335533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X32">
        <f>Table1[[#This Row],[TOTAL SUM (37+38+39+40+41+104)]]+Table1[[#This Row],[Column1]]-Table1[[#This Row],[NET COLLECTION (COLLECTION + CREDITS +SUSPENSE TO RR TRANSFER – PAYMENT CANCELLATIONS) (68+72+75-82)]]</f>
        <v>-2499844</v>
      </c>
      <c r="DZ32" s="14">
        <f>Table1[[#This Row],[TOTAL SUM (85+86+87+88-84+112)]]-DX32</f>
        <v>0</v>
      </c>
    </row>
    <row r="33" spans="1:123" x14ac:dyDescent="0.25">
      <c r="A33" s="11" t="s">
        <v>181</v>
      </c>
      <c r="B33" s="8"/>
      <c r="C33" s="8"/>
      <c r="D33" s="8"/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32783</v>
      </c>
      <c r="K33" s="11">
        <v>11341</v>
      </c>
      <c r="L33" s="11">
        <v>44124</v>
      </c>
      <c r="M33" s="11">
        <v>24422</v>
      </c>
      <c r="N33" s="11">
        <v>8361</v>
      </c>
      <c r="O33" s="11">
        <v>32783</v>
      </c>
      <c r="P33" s="11">
        <v>8376</v>
      </c>
      <c r="Q33" s="11">
        <v>32675</v>
      </c>
      <c r="R33" s="11">
        <v>108</v>
      </c>
      <c r="S33" s="11">
        <v>32783</v>
      </c>
      <c r="T33" s="11">
        <v>17806.5</v>
      </c>
      <c r="U33" s="11">
        <v>6804.63</v>
      </c>
      <c r="V33" s="11">
        <v>24611.13</v>
      </c>
      <c r="W33" s="11">
        <v>70786.69</v>
      </c>
      <c r="X33" s="11">
        <v>18900.37</v>
      </c>
      <c r="Y33" s="11">
        <v>89687.06</v>
      </c>
      <c r="Z33" s="11">
        <v>41276</v>
      </c>
      <c r="AA33" s="11">
        <v>11543</v>
      </c>
      <c r="AB33" s="11">
        <v>52819</v>
      </c>
      <c r="AC33" s="11">
        <v>0</v>
      </c>
      <c r="AD33" s="11">
        <v>9890061.9869999997</v>
      </c>
      <c r="AE33" s="11">
        <v>8356015.2699999996</v>
      </c>
      <c r="AF33" s="11">
        <v>655</v>
      </c>
      <c r="AG33" s="11">
        <v>18246732.256999999</v>
      </c>
      <c r="AH33" s="11">
        <v>227279.5</v>
      </c>
      <c r="AI33" s="11">
        <v>18019452.756999999</v>
      </c>
      <c r="AJ33" s="11">
        <v>0</v>
      </c>
      <c r="AK33" s="11">
        <v>142266005.42699999</v>
      </c>
      <c r="AL33" s="11">
        <v>136792447.06</v>
      </c>
      <c r="AM33" s="11">
        <v>0</v>
      </c>
      <c r="AN33" s="11">
        <v>6154900.6200000001</v>
      </c>
      <c r="AO33" s="11">
        <v>0</v>
      </c>
      <c r="AP33" s="11">
        <v>285213353.10699999</v>
      </c>
      <c r="AQ33" s="11">
        <v>57568209.829999998</v>
      </c>
      <c r="AR33" s="11">
        <v>44.3</v>
      </c>
      <c r="AS33" s="11">
        <v>5.63</v>
      </c>
      <c r="AT33" s="11">
        <v>0</v>
      </c>
      <c r="AU33" s="11">
        <v>57568259.759999998</v>
      </c>
      <c r="AV33" s="11">
        <v>79653086.317000002</v>
      </c>
      <c r="AW33" s="11">
        <v>253634.36</v>
      </c>
      <c r="AX33" s="11">
        <v>1642277.63</v>
      </c>
      <c r="AY33" s="11">
        <v>0</v>
      </c>
      <c r="AZ33" s="11">
        <v>4802489.523</v>
      </c>
      <c r="BA33" s="11">
        <v>0</v>
      </c>
      <c r="BB33" s="11">
        <v>86351487.829999998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1992843.5</v>
      </c>
      <c r="BI33" s="11">
        <v>4412.2</v>
      </c>
      <c r="BJ33" s="11">
        <v>8235.58</v>
      </c>
      <c r="BK33" s="11">
        <v>0</v>
      </c>
      <c r="BL33" s="11">
        <v>136779.15</v>
      </c>
      <c r="BM33" s="11">
        <v>0</v>
      </c>
      <c r="BN33" s="11">
        <v>2142270.4300000002</v>
      </c>
      <c r="BO33" s="11">
        <v>137111766.787</v>
      </c>
      <c r="BP33" s="11">
        <v>4665710.3729999997</v>
      </c>
      <c r="BQ33" s="11"/>
      <c r="BR33" s="11">
        <v>0</v>
      </c>
      <c r="BS33" s="11">
        <v>60414391.711000003</v>
      </c>
      <c r="BT33" s="11">
        <v>1752731.99</v>
      </c>
      <c r="BU33" s="11">
        <v>0</v>
      </c>
      <c r="BV33" s="11">
        <v>4467861.6189999999</v>
      </c>
      <c r="BW33" s="11">
        <v>0</v>
      </c>
      <c r="BX33" s="11">
        <v>66634985.32</v>
      </c>
      <c r="BY33" s="11">
        <v>64254432.870999999</v>
      </c>
      <c r="BZ33" s="11">
        <v>0</v>
      </c>
      <c r="CA33" s="11">
        <v>382436.27</v>
      </c>
      <c r="CB33" s="11">
        <v>0</v>
      </c>
      <c r="CC33" s="11">
        <v>64636869.141000003</v>
      </c>
      <c r="CD33" s="11">
        <v>0</v>
      </c>
      <c r="CE33" s="11">
        <v>0</v>
      </c>
      <c r="CF33" s="11">
        <v>0</v>
      </c>
      <c r="CG33" s="11">
        <v>0</v>
      </c>
      <c r="CH33" s="11">
        <v>7092650</v>
      </c>
      <c r="CI33" s="11">
        <v>0</v>
      </c>
      <c r="CJ33" s="11">
        <v>0</v>
      </c>
      <c r="CK33" s="11">
        <v>0</v>
      </c>
      <c r="CL33" s="11">
        <v>0</v>
      </c>
      <c r="CM33" s="11">
        <v>0</v>
      </c>
      <c r="CN33" s="11">
        <v>0</v>
      </c>
      <c r="CO33" s="11">
        <v>131271854.461</v>
      </c>
      <c r="CP33" s="11">
        <v>0</v>
      </c>
      <c r="CQ33" s="11">
        <v>145982249.98199999</v>
      </c>
      <c r="CR33" s="11">
        <v>136673762.72</v>
      </c>
      <c r="CS33" s="11">
        <v>0</v>
      </c>
      <c r="CT33" s="11">
        <v>5970313.1040000003</v>
      </c>
      <c r="CU33" s="11">
        <v>0</v>
      </c>
      <c r="CV33" s="11">
        <v>288626325.80599999</v>
      </c>
      <c r="CW33" s="11">
        <v>0</v>
      </c>
      <c r="CX33" s="11">
        <v>1768.1332928674301</v>
      </c>
      <c r="CY33" s="11">
        <v>2068.6082288590901</v>
      </c>
      <c r="CZ33" s="11">
        <v>100.630864602412</v>
      </c>
      <c r="DA33" s="11">
        <v>1899.8377027993299</v>
      </c>
      <c r="DB33" s="11">
        <v>100</v>
      </c>
      <c r="DC33" s="11">
        <v>1078.24493121568</v>
      </c>
      <c r="DD33" s="11">
        <v>1078.24493121568</v>
      </c>
      <c r="DE33" s="11">
        <v>28265608879.0116</v>
      </c>
      <c r="DF33" s="11">
        <v>13711176678.700001</v>
      </c>
      <c r="DG33" s="11">
        <v>184367.84291247401</v>
      </c>
      <c r="DH33" s="11">
        <v>0</v>
      </c>
      <c r="DI33" s="11">
        <v>207.619401497936</v>
      </c>
      <c r="DJ33" s="11">
        <v>0</v>
      </c>
      <c r="DK33" s="11">
        <v>0</v>
      </c>
      <c r="DL33" s="11">
        <v>0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1">
        <v>0</v>
      </c>
    </row>
  </sheetData>
  <mergeCells count="36">
    <mergeCell ref="CW8:DS8"/>
    <mergeCell ref="BC8:BG8"/>
    <mergeCell ref="CQ8:CV8"/>
    <mergeCell ref="BO8"/>
    <mergeCell ref="BP8"/>
    <mergeCell ref="BR8"/>
    <mergeCell ref="BS8:BX8"/>
    <mergeCell ref="BY8:CC8"/>
    <mergeCell ref="CD8"/>
    <mergeCell ref="CE8"/>
    <mergeCell ref="CF8:CH8"/>
    <mergeCell ref="CI8:CN8"/>
    <mergeCell ref="CO8"/>
    <mergeCell ref="CP8"/>
    <mergeCell ref="T8:V8"/>
    <mergeCell ref="W8:Y8"/>
    <mergeCell ref="Z8:AB8"/>
    <mergeCell ref="AV8:BB8"/>
    <mergeCell ref="AK8:AP8"/>
    <mergeCell ref="AQ8:AU8"/>
    <mergeCell ref="A1:DI1"/>
    <mergeCell ref="A2:DS2"/>
    <mergeCell ref="A3:DS3"/>
    <mergeCell ref="BH8:BN8"/>
    <mergeCell ref="AC8:AJ8"/>
    <mergeCell ref="B4"/>
    <mergeCell ref="C4"/>
    <mergeCell ref="B5"/>
    <mergeCell ref="C5"/>
    <mergeCell ref="A8:D8"/>
    <mergeCell ref="E8:F8"/>
    <mergeCell ref="G8:I8"/>
    <mergeCell ref="J8:L8"/>
    <mergeCell ref="M8:O8"/>
    <mergeCell ref="P8"/>
    <mergeCell ref="Q8:S8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2025-06-06T06:23:01Z</dcterms:created>
  <dcterms:modified xsi:type="dcterms:W3CDTF">2025-06-06T06:35:48Z</dcterms:modified>
</cp:coreProperties>
</file>