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sheet1" sheetId="2" r:id="rId1"/>
  </sheets>
  <definedNames>
    <definedName name="_xlnm._FilterDatabase" localSheetId="0" hidden="1">sheet1!$A$8:$AI$31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<sst xmlns="http://schemas.openxmlformats.org/spreadsheetml/2006/main" count="189" uniqueCount="87">
  <si>
    <t>Bangalore Electricity Supply Company Limited (BESCOM)</t>
  </si>
  <si>
    <t>Energy Audit Feeder Wise Report</t>
  </si>
  <si>
    <t>Report for the Period from 01-Mar-2025 to 25-Mar-2025</t>
  </si>
  <si>
    <t xml:space="preserve">Generated By: </t>
  </si>
  <si>
    <t>SRINIVASA MURTHY S L</t>
  </si>
  <si>
    <t xml:space="preserve">Note : </t>
  </si>
  <si>
    <t>Yellow highlighted to be change</t>
  </si>
  <si>
    <t xml:space="preserve">Generated On: </t>
  </si>
  <si>
    <t>25-03-2025 14:01:40</t>
  </si>
  <si>
    <t>Red highlighted is formula don't change anything</t>
  </si>
  <si>
    <t>Sub-Division:</t>
  </si>
  <si>
    <t>BIDADI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</si>
  <si>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</si>
  <si>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</si>
  <si>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</si>
  <si>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</si>
  <si>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</si>
  <si>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</si>
  <si>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</si>
  <si>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</si>
  <si>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</si>
  <si>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</si>
  <si>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</si>
  <si>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</si>
  <si>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</si>
  <si>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</si>
  <si>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</si>
  <si>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</si>
  <si>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</si>
  <si>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</si>
  <si>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</si>
  <si>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</si>
  <si>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</si>
  <si>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</si>
  <si>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</si>
  <si>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</si>
  <si>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</si>
  <si>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</si>
  <si>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</si>
  <si>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</si>
  <si>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</si>
  <si>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</si>
  <si>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</si>
  <si>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</si>
  <si>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</si>
  <si>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</si>
  <si>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</si>
  <si>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</si>
  <si>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</si>
  <si>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</si>
  <si>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</si>
  <si>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</si>
  <si>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</si>
  <si>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</si>
  <si>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</si>
  <si>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</si>
  <si>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</si>
  <si>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</si>
  <si>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</si>
  <si>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</si>
  <si>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</si>
  <si>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</si>
  <si>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</si>
  <si>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</si>
  <si>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</si>
  <si>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</si>
  <si>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</si>
  <si>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</si>
  <si>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X=(T-W)/T*100</t>
  </si>
  <si>
    <t>Diff of T&amp;D Loss</t>
  </si>
  <si>
    <t>Diff to be add / sub to Import / Export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</si>
  <si>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</si>
  <si>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</si>
  <si>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</si>
  <si>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</si>
  <si>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</si>
  <si>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</si>
  <si>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</si>
  <si>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KEMPANAHALLI_66</t>
  </si>
  <si>
    <t>F01-KEMPANAHALLI</t>
  </si>
  <si>
    <t>MIXED LOAD</t>
  </si>
  <si>
    <t>1220101903010101</t>
  </si>
  <si>
    <t>HEJJALA_66</t>
  </si>
  <si>
    <t>F04-BANNIKUPPE</t>
  </si>
  <si>
    <t>1220101902010103</t>
  </si>
  <si>
    <t>F10-AVARAGERE</t>
  </si>
  <si>
    <t>1220101902020301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</si>
</sst>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8">
    <font>
      <sz val="11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theme="0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5D8AA8"/>
        <bgColor indexed="64"/>
      </patternFill>
    </fill>
    <fill>
      <patternFill patternType="solid">
        <fgColor rgb="FFB2BEB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"/>
      </left>
      <right/>
      <top style="thin">
        <color theme="4" tint="0.399975585192419"/>
      </top>
      <bottom/>
      <diagonal/>
    </border>
    <border>
      <left/>
      <right/>
      <top style="thin">
        <color theme="4" tint="0.399975585192419"/>
      </top>
      <bottom/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4" tint="0.399975585192419"/>
      </right>
      <top style="thin">
        <color theme="4" tint="0.39997558519241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5" fillId="5" borderId="2" xfId="0" applyFont="1" applyFill="1" applyBorder="1"/>
    <xf numFmtId="0" fontId="5" fillId="5" borderId="3" xfId="0" applyFont="1" applyFill="1" applyBorder="1"/>
    <xf numFmtId="0" fontId="5" fillId="6" borderId="4" xfId="0" applyNumberFormat="1" applyFont="1" applyFill="1" applyBorder="1" applyAlignment="1"/>
    <xf numFmtId="0" fontId="5" fillId="7" borderId="3" xfId="0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8" borderId="3" xfId="0" applyNumberFormat="1" applyFont="1" applyFill="1" applyBorder="1"/>
    <xf numFmtId="0" fontId="5" fillId="7" borderId="3" xfId="0" applyFont="1" applyFill="1" applyBorder="1"/>
    <xf numFmtId="0" fontId="5" fillId="8" borderId="3" xfId="0" applyFont="1" applyFill="1" applyBorder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 wrapText="1"/>
    </xf>
    <xf numFmtId="0" fontId="5" fillId="5" borderId="3" xfId="0" applyNumberFormat="1" applyFont="1" applyFill="1" applyBorder="1"/>
    <xf numFmtId="0" fontId="5" fillId="0" borderId="3" xfId="0" applyNumberFormat="1" applyFont="1" applyBorder="1"/>
    <xf numFmtId="0" fontId="0" fillId="0" borderId="5" xfId="0" applyBorder="1" applyAlignment="1">
      <alignment horizontal="center"/>
    </xf>
    <xf numFmtId="0" fontId="0" fillId="8" borderId="6" xfId="0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7" fillId="7" borderId="3" xfId="0" applyNumberFormat="1" applyFont="1" applyFill="1" applyBorder="1"/>
    <xf numFmtId="0" fontId="7" fillId="5" borderId="3" xfId="0" applyFont="1" applyFill="1" applyBorder="1"/>
    <xf numFmtId="2" fontId="6" fillId="7" borderId="3" xfId="0" applyNumberFormat="1" applyFont="1" applyFill="1" applyBorder="1"/>
    <xf numFmtId="0" fontId="7" fillId="8" borderId="3" xfId="0" applyNumberFormat="1" applyFont="1" applyFill="1" applyBorder="1"/>
    <xf numFmtId="2" fontId="6" fillId="8" borderId="3" xfId="0" applyNumberFormat="1" applyFont="1" applyFill="1" applyBorder="1"/>
    <xf numFmtId="0" fontId="6" fillId="7" borderId="3" xfId="0" applyNumberFormat="1" applyFont="1" applyFill="1" applyBorder="1"/>
    <xf numFmtId="0" fontId="6" fillId="8" borderId="3" xfId="0" applyNumberFormat="1" applyFont="1" applyFill="1" applyBorder="1"/>
    <xf numFmtId="0" fontId="6" fillId="0" borderId="3" xfId="0" applyFont="1" applyBorder="1"/>
    <xf numFmtId="0" fontId="6" fillId="5" borderId="3" xfId="0" applyFont="1" applyFill="1" applyBorder="1"/>
    <xf numFmtId="2" fontId="5" fillId="7" borderId="3" xfId="0" applyNumberFormat="1" applyFont="1" applyFill="1" applyBorder="1"/>
    <xf numFmtId="2" fontId="6" fillId="5" borderId="3" xfId="0" applyNumberFormat="1" applyFont="1" applyFill="1" applyBorder="1"/>
    <xf numFmtId="2" fontId="7" fillId="5" borderId="3" xfId="0" applyNumberFormat="1" applyFont="1" applyFill="1" applyBorder="1"/>
    <xf numFmtId="0" fontId="4" fillId="4" borderId="11" xfId="0" applyFont="1" applyFill="1" applyBorder="1" applyAlignment="1">
      <alignment wrapText="1"/>
    </xf>
    <xf numFmtId="0" fontId="5" fillId="5" borderId="11" xfId="0" applyFont="1" applyFill="1" applyBorder="1"/>
    <xf numFmtId="0" fontId="5" fillId="0" borderId="11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1"/>
  <sheetViews>
    <sheetView tabSelected="1" topLeftCell="L5" workbookViewId="0">
      <selection activeCell="X9" sqref="X9"/>
    </sheetView>
  </sheetViews>
  <sheetFormatPr defaultColWidth="9" defaultRowHeight="15"/>
  <cols>
    <col min="1" max="3" width="2.42857142857143" customWidth="1"/>
    <col min="4" max="4" width="7.71428571428571" customWidth="1"/>
    <col min="5" max="5" width="19.4285714285714" customWidth="1"/>
    <col min="6" max="6" width="7.71428571428571" customWidth="1"/>
    <col min="7" max="7" width="2.42857142857143" customWidth="1"/>
    <col min="8" max="8" width="27.1428571428571" customWidth="1"/>
    <col min="9" max="9" width="15.5714285714286" customWidth="1"/>
    <col min="10" max="10" width="18.8571428571429" customWidth="1"/>
    <col min="11" max="12" width="6.57142857142857" customWidth="1"/>
    <col min="13" max="15" width="3.28571428571429" customWidth="1"/>
    <col min="16" max="17" width="12" customWidth="1"/>
    <col min="18" max="18" width="7.42857142857143" customWidth="1"/>
    <col min="19" max="19" width="24.5714285714286" customWidth="1"/>
    <col min="20" max="20" width="21.1428571428571" customWidth="1"/>
    <col min="21" max="21" width="21" customWidth="1"/>
    <col min="22" max="22" width="29.4285714285714" customWidth="1"/>
    <col min="23" max="23" width="18.4285714285714" customWidth="1"/>
    <col min="24" max="24" width="21.1428571428571" customWidth="1"/>
    <col min="25" max="25" width="22.5714285714286" customWidth="1"/>
    <col min="26" max="28" width="29.8571428571429" customWidth="1"/>
    <col min="29" max="29" width="15.1428571428571" customWidth="1"/>
    <col min="30" max="30" width="15.2857142857143" customWidth="1"/>
    <col min="31" max="31" width="29" customWidth="1"/>
    <col min="32" max="32" width="32" customWidth="1"/>
    <col min="33" max="33" width="34.8571428571429" customWidth="1"/>
    <col min="34" max="34" width="12.8571428571429" customWidth="1"/>
    <col min="35" max="35" width="11.1428571428571" customWidth="1"/>
  </cols>
  <sheetData>
    <row r="1" ht="18.75" spans="1:3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  <c r="Y1" s="2" t="s">
        <v>0</v>
      </c>
      <c r="Z1" s="2" t="s">
        <v>0</v>
      </c>
      <c r="AA1" s="2"/>
      <c r="AB1" s="2"/>
      <c r="AC1" s="2" t="s">
        <v>0</v>
      </c>
      <c r="AD1" s="2" t="s">
        <v>0</v>
      </c>
      <c r="AE1" s="2" t="s">
        <v>0</v>
      </c>
      <c r="AF1" s="2" t="s">
        <v>0</v>
      </c>
      <c r="AG1" s="2" t="s">
        <v>0</v>
      </c>
      <c r="AH1" s="2" t="s">
        <v>0</v>
      </c>
    </row>
    <row r="2" ht="18.75" spans="1:3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/>
      <c r="AB2" s="2"/>
      <c r="AC2" s="2" t="s">
        <v>1</v>
      </c>
      <c r="AD2" s="2" t="s">
        <v>1</v>
      </c>
      <c r="AE2" s="2" t="s">
        <v>1</v>
      </c>
      <c r="AF2" s="2" t="s">
        <v>1</v>
      </c>
      <c r="AG2" s="2" t="s">
        <v>1</v>
      </c>
      <c r="AH2" s="2" t="s">
        <v>1</v>
      </c>
    </row>
    <row r="3" ht="19.5" spans="1:3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2" t="s">
        <v>2</v>
      </c>
      <c r="Y3" s="2" t="s">
        <v>2</v>
      </c>
      <c r="Z3" s="2" t="s">
        <v>2</v>
      </c>
      <c r="AA3" s="2"/>
      <c r="AB3" s="2"/>
      <c r="AC3" s="2" t="s">
        <v>2</v>
      </c>
      <c r="AD3" s="2" t="s">
        <v>2</v>
      </c>
      <c r="AE3" s="2" t="s">
        <v>2</v>
      </c>
      <c r="AF3" s="2" t="s">
        <v>2</v>
      </c>
      <c r="AG3" s="2" t="s">
        <v>2</v>
      </c>
      <c r="AH3" s="2" t="s">
        <v>2</v>
      </c>
    </row>
    <row r="4" spans="1:34">
      <c r="A4" s="3"/>
      <c r="B4" s="4" t="s">
        <v>3</v>
      </c>
      <c r="C4" s="5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3" t="s">
        <v>5</v>
      </c>
      <c r="S4" s="24" t="s">
        <v>6</v>
      </c>
      <c r="T4" s="25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ht="15.75" spans="1:34">
      <c r="A5" s="3"/>
      <c r="B5" s="4" t="s">
        <v>7</v>
      </c>
      <c r="C5" s="4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6"/>
      <c r="S5" s="27" t="s">
        <v>9</v>
      </c>
      <c r="T5" s="2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>
      <c r="A6" s="6"/>
      <c r="B6" s="6"/>
      <c r="C6" s="6"/>
      <c r="D6" s="6"/>
      <c r="E6" s="6"/>
      <c r="F6" s="6"/>
      <c r="G6" s="6"/>
      <c r="H6" s="6"/>
      <c r="I6" s="19" t="s">
        <v>10</v>
      </c>
      <c r="J6" s="20" t="s">
        <v>11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>
        <v>9.5</v>
      </c>
      <c r="AB6" s="6"/>
      <c r="AC6" s="6"/>
      <c r="AD6" s="6"/>
      <c r="AE6" s="6"/>
      <c r="AF6" s="6"/>
      <c r="AG6" s="6"/>
      <c r="AH6" s="6"/>
    </row>
    <row r="7" spans="1:35">
      <c r="A7" s="7"/>
      <c r="B7" s="7"/>
      <c r="C7" s="7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7" t="s">
        <v>22</v>
      </c>
      <c r="N7" s="7" t="s">
        <v>23</v>
      </c>
      <c r="O7" s="7" t="s">
        <v>24</v>
      </c>
      <c r="P7" s="7" t="s">
        <v>25</v>
      </c>
      <c r="Q7" s="7" t="s">
        <v>26</v>
      </c>
      <c r="R7" s="7" t="s">
        <v>27</v>
      </c>
      <c r="S7" s="7" t="s">
        <v>28</v>
      </c>
      <c r="T7" s="7" t="s">
        <v>29</v>
      </c>
      <c r="U7" s="7" t="s">
        <v>30</v>
      </c>
      <c r="V7" s="7" t="s">
        <v>31</v>
      </c>
      <c r="W7" s="7" t="s">
        <v>32</v>
      </c>
      <c r="X7" s="7" t="s">
        <v>33</v>
      </c>
      <c r="Y7" s="7" t="s">
        <v>34</v>
      </c>
      <c r="Z7" s="7" t="s">
        <v>35</v>
      </c>
      <c r="AA7" s="7"/>
      <c r="AB7" s="7"/>
      <c r="AC7" s="7" t="s">
        <v>36</v>
      </c>
      <c r="AD7" s="7" t="s">
        <v>37</v>
      </c>
      <c r="AE7" s="7" t="s">
        <v>38</v>
      </c>
      <c r="AF7" s="7" t="s">
        <v>39</v>
      </c>
      <c r="AG7" s="7" t="s">
        <v>40</v>
      </c>
      <c r="AH7" s="7" t="s">
        <v>41</v>
      </c>
      <c r="AI7" s="7" t="s">
        <v>42</v>
      </c>
    </row>
    <row r="8" s="1" customFormat="1" ht="45" customHeight="1" spans="1:35">
      <c r="A8" s="8" t="s">
        <v>43</v>
      </c>
      <c r="B8" s="9" t="s">
        <v>44</v>
      </c>
      <c r="C8" s="9" t="s">
        <v>45</v>
      </c>
      <c r="D8" s="9" t="s">
        <v>46</v>
      </c>
      <c r="E8" s="9" t="s">
        <v>47</v>
      </c>
      <c r="F8" s="9" t="s">
        <v>48</v>
      </c>
      <c r="G8" s="9" t="s">
        <v>49</v>
      </c>
      <c r="H8" s="9" t="s">
        <v>50</v>
      </c>
      <c r="I8" s="9" t="s">
        <v>51</v>
      </c>
      <c r="J8" s="9" t="s">
        <v>52</v>
      </c>
      <c r="K8" s="9" t="s">
        <v>53</v>
      </c>
      <c r="L8" s="9" t="s">
        <v>54</v>
      </c>
      <c r="M8" s="9" t="s">
        <v>55</v>
      </c>
      <c r="N8" s="9" t="s">
        <v>56</v>
      </c>
      <c r="O8" s="9" t="s">
        <v>57</v>
      </c>
      <c r="P8" s="9" t="s">
        <v>58</v>
      </c>
      <c r="Q8" s="9" t="s">
        <v>59</v>
      </c>
      <c r="R8" s="9" t="s">
        <v>60</v>
      </c>
      <c r="S8" s="9" t="s">
        <v>61</v>
      </c>
      <c r="T8" s="9" t="s">
        <v>62</v>
      </c>
      <c r="U8" s="9" t="s">
        <v>63</v>
      </c>
      <c r="V8" s="9" t="s">
        <v>64</v>
      </c>
      <c r="W8" s="9" t="s">
        <v>65</v>
      </c>
      <c r="X8" s="9" t="s">
        <v>66</v>
      </c>
      <c r="Y8" s="9" t="s">
        <v>67</v>
      </c>
      <c r="Z8" s="9" t="s">
        <v>68</v>
      </c>
      <c r="AA8" s="9" t="s">
        <v>69</v>
      </c>
      <c r="AB8" s="9" t="s">
        <v>70</v>
      </c>
      <c r="AC8" s="9" t="s">
        <v>71</v>
      </c>
      <c r="AD8" s="9" t="s">
        <v>72</v>
      </c>
      <c r="AE8" s="9" t="s">
        <v>73</v>
      </c>
      <c r="AF8" s="9" t="s">
        <v>74</v>
      </c>
      <c r="AG8" s="9" t="s">
        <v>75</v>
      </c>
      <c r="AH8" s="9" t="s">
        <v>76</v>
      </c>
      <c r="AI8" s="41" t="s">
        <v>77</v>
      </c>
    </row>
    <row r="9" spans="1:35">
      <c r="A9" s="10"/>
      <c r="B9" s="11"/>
      <c r="C9" s="11"/>
      <c r="D9" s="12" t="s">
        <v>11</v>
      </c>
      <c r="E9" s="12" t="s">
        <v>78</v>
      </c>
      <c r="F9" s="12" t="s">
        <v>11</v>
      </c>
      <c r="G9" s="11"/>
      <c r="H9" s="13" t="s">
        <v>79</v>
      </c>
      <c r="I9" s="21" t="s">
        <v>80</v>
      </c>
      <c r="J9" s="13" t="s">
        <v>81</v>
      </c>
      <c r="K9" s="21">
        <v>467</v>
      </c>
      <c r="L9" s="21">
        <v>467</v>
      </c>
      <c r="M9" s="11"/>
      <c r="N9" s="11"/>
      <c r="O9" s="11"/>
      <c r="P9" s="13">
        <v>328.734</v>
      </c>
      <c r="Q9" s="29">
        <v>332.918</v>
      </c>
      <c r="R9" s="13">
        <v>20000</v>
      </c>
      <c r="S9" s="30">
        <f>+(sheet1!$Q9-sheet1!$P9)*sheet1!$R9</f>
        <v>83680.0000000005</v>
      </c>
      <c r="T9" s="31">
        <f>56250+1380</f>
        <v>57630</v>
      </c>
      <c r="U9" s="13">
        <v>0</v>
      </c>
      <c r="V9" s="30">
        <f>+sheet1!$S9+sheet1!$T9-sheet1!$U9</f>
        <v>141310.000000001</v>
      </c>
      <c r="W9" s="13">
        <v>29221</v>
      </c>
      <c r="X9" s="13">
        <v>98616.658</v>
      </c>
      <c r="Y9" s="30">
        <f>+sheet1!$W9+sheet1!$X9</f>
        <v>127837.658</v>
      </c>
      <c r="Z9" s="39">
        <f t="shared" ref="Z9:Z12" si="0">+(V9-Y9)/V9*100</f>
        <v>9.53389144434256</v>
      </c>
      <c r="AA9" s="40">
        <f t="shared" ref="AA9:AA12" si="1">+Z9-$AA$6</f>
        <v>0.0338914443425633</v>
      </c>
      <c r="AB9" s="40">
        <f t="shared" ref="AB9:AB12" si="2">+V9*AA9/100</f>
        <v>47.8920000004764</v>
      </c>
      <c r="AC9" s="11"/>
      <c r="AD9" s="11"/>
      <c r="AE9" s="11"/>
      <c r="AF9" s="11"/>
      <c r="AG9" s="11"/>
      <c r="AH9" s="11"/>
      <c r="AI9" s="42"/>
    </row>
    <row r="10" spans="1:35">
      <c r="A10" s="14"/>
      <c r="B10" s="15"/>
      <c r="C10" s="15"/>
      <c r="D10" s="12" t="s">
        <v>11</v>
      </c>
      <c r="E10" s="12" t="s">
        <v>82</v>
      </c>
      <c r="F10" s="12" t="s">
        <v>11</v>
      </c>
      <c r="G10" s="15"/>
      <c r="H10" s="16" t="s">
        <v>83</v>
      </c>
      <c r="I10" s="22" t="s">
        <v>80</v>
      </c>
      <c r="J10" s="16" t="s">
        <v>84</v>
      </c>
      <c r="K10" s="22">
        <v>2865</v>
      </c>
      <c r="L10" s="22">
        <v>2865</v>
      </c>
      <c r="M10" s="15"/>
      <c r="N10" s="15"/>
      <c r="O10" s="15"/>
      <c r="P10" s="16">
        <v>638.71</v>
      </c>
      <c r="Q10" s="32">
        <v>1157.47</v>
      </c>
      <c r="R10" s="16">
        <v>2000</v>
      </c>
      <c r="S10" s="30">
        <f>+(sheet1!$Q10-sheet1!$P10)*sheet1!$R10</f>
        <v>1037520</v>
      </c>
      <c r="T10" s="16">
        <v>0</v>
      </c>
      <c r="U10" s="33">
        <f>394299-9091</f>
        <v>385208</v>
      </c>
      <c r="V10" s="30">
        <f>+sheet1!$S10+sheet1!$T10-sheet1!$U10</f>
        <v>652312</v>
      </c>
      <c r="W10" s="16">
        <v>172608.5</v>
      </c>
      <c r="X10" s="16">
        <v>418598.044</v>
      </c>
      <c r="Y10" s="30">
        <f>+sheet1!$W10+sheet1!$X10</f>
        <v>591206.544</v>
      </c>
      <c r="Z10" s="39">
        <f t="shared" si="0"/>
        <v>9.36751983713315</v>
      </c>
      <c r="AA10" s="40">
        <f t="shared" si="1"/>
        <v>-0.132480162866848</v>
      </c>
      <c r="AB10" s="40">
        <f t="shared" si="2"/>
        <v>-864.183999999995</v>
      </c>
      <c r="AC10" s="15"/>
      <c r="AD10" s="15"/>
      <c r="AE10" s="15"/>
      <c r="AF10" s="15"/>
      <c r="AG10" s="15"/>
      <c r="AH10" s="15"/>
      <c r="AI10" s="43"/>
    </row>
    <row r="11" spans="1:35">
      <c r="A11" s="10"/>
      <c r="B11" s="11"/>
      <c r="C11" s="11"/>
      <c r="D11" s="12" t="s">
        <v>11</v>
      </c>
      <c r="E11" s="12" t="s">
        <v>82</v>
      </c>
      <c r="F11" s="12" t="s">
        <v>11</v>
      </c>
      <c r="G11" s="11"/>
      <c r="H11" s="13" t="s">
        <v>85</v>
      </c>
      <c r="I11" s="21" t="s">
        <v>80</v>
      </c>
      <c r="J11" s="13" t="s">
        <v>86</v>
      </c>
      <c r="K11" s="21">
        <v>1292</v>
      </c>
      <c r="L11" s="21">
        <v>1292</v>
      </c>
      <c r="M11" s="11"/>
      <c r="N11" s="11"/>
      <c r="O11" s="11"/>
      <c r="P11" s="13">
        <v>398.94</v>
      </c>
      <c r="Q11" s="13">
        <v>598.3</v>
      </c>
      <c r="R11" s="13">
        <v>2000</v>
      </c>
      <c r="S11" s="30">
        <f>+(sheet1!$Q11-sheet1!$P11)*sheet1!$R11</f>
        <v>398720</v>
      </c>
      <c r="T11" s="13">
        <v>820</v>
      </c>
      <c r="U11" s="31">
        <f>26955-4891</f>
        <v>22064</v>
      </c>
      <c r="V11" s="30">
        <f>+sheet1!$S11+sheet1!$T11-sheet1!$U11</f>
        <v>377476</v>
      </c>
      <c r="W11" s="13">
        <v>99828</v>
      </c>
      <c r="X11" s="13">
        <v>242232.473</v>
      </c>
      <c r="Y11" s="30">
        <f>+sheet1!$W11+sheet1!$X11</f>
        <v>342060.473</v>
      </c>
      <c r="Z11" s="39">
        <f t="shared" si="0"/>
        <v>9.3821930400873</v>
      </c>
      <c r="AA11" s="40">
        <f t="shared" si="1"/>
        <v>-0.117806959912697</v>
      </c>
      <c r="AB11" s="40">
        <f t="shared" si="2"/>
        <v>-444.693000000051</v>
      </c>
      <c r="AC11" s="11"/>
      <c r="AD11" s="11"/>
      <c r="AE11" s="11"/>
      <c r="AF11" s="11"/>
      <c r="AG11" s="11"/>
      <c r="AH11" s="11"/>
      <c r="AI11" s="42"/>
    </row>
    <row r="12" spans="1:35">
      <c r="A12" s="14"/>
      <c r="B12" s="15"/>
      <c r="C12" s="15"/>
      <c r="D12" s="15"/>
      <c r="E12" s="15"/>
      <c r="F12" s="15"/>
      <c r="G12" s="15"/>
      <c r="H12" s="16"/>
      <c r="I12" s="22"/>
      <c r="J12" s="16"/>
      <c r="K12" s="15"/>
      <c r="L12" s="15"/>
      <c r="M12" s="15"/>
      <c r="N12" s="15"/>
      <c r="O12" s="15"/>
      <c r="P12" s="16"/>
      <c r="Q12" s="16"/>
      <c r="R12" s="16"/>
      <c r="S12" s="30"/>
      <c r="T12" s="16"/>
      <c r="U12" s="16"/>
      <c r="V12" s="30"/>
      <c r="W12" s="16"/>
      <c r="X12" s="16"/>
      <c r="Y12" s="30"/>
      <c r="Z12" s="39"/>
      <c r="AA12" s="40"/>
      <c r="AB12" s="40"/>
      <c r="AC12" s="15"/>
      <c r="AD12" s="15"/>
      <c r="AE12" s="15"/>
      <c r="AF12" s="15"/>
      <c r="AG12" s="15"/>
      <c r="AH12" s="15"/>
      <c r="AI12" s="43"/>
    </row>
    <row r="13" spans="1:35">
      <c r="A13" s="10"/>
      <c r="B13" s="11"/>
      <c r="C13" s="11"/>
      <c r="D13" s="11"/>
      <c r="E13" s="11"/>
      <c r="F13" s="11"/>
      <c r="G13" s="11"/>
      <c r="H13" s="13"/>
      <c r="I13" s="21"/>
      <c r="J13" s="13"/>
      <c r="K13" s="21"/>
      <c r="L13" s="21"/>
      <c r="M13" s="11"/>
      <c r="N13" s="11"/>
      <c r="O13" s="11"/>
      <c r="P13" s="13"/>
      <c r="Q13" s="13"/>
      <c r="R13" s="13"/>
      <c r="S13" s="30"/>
      <c r="T13" s="13"/>
      <c r="U13" s="31"/>
      <c r="V13" s="30"/>
      <c r="W13" s="13"/>
      <c r="X13" s="34"/>
      <c r="Y13" s="30"/>
      <c r="Z13" s="39"/>
      <c r="AA13" s="40"/>
      <c r="AB13" s="40"/>
      <c r="AC13" s="11"/>
      <c r="AD13" s="11"/>
      <c r="AE13" s="11"/>
      <c r="AF13" s="11"/>
      <c r="AG13" s="11"/>
      <c r="AH13" s="11"/>
      <c r="AI13" s="42"/>
    </row>
    <row r="14" spans="1:35">
      <c r="A14" s="14"/>
      <c r="B14" s="15"/>
      <c r="C14" s="15"/>
      <c r="D14" s="15"/>
      <c r="E14" s="15"/>
      <c r="F14" s="15"/>
      <c r="G14" s="15"/>
      <c r="H14" s="16"/>
      <c r="I14" s="22"/>
      <c r="J14" s="16"/>
      <c r="K14" s="22"/>
      <c r="L14" s="22"/>
      <c r="M14" s="15"/>
      <c r="N14" s="15"/>
      <c r="O14" s="15"/>
      <c r="P14" s="16"/>
      <c r="Q14" s="35"/>
      <c r="R14" s="16"/>
      <c r="S14" s="30"/>
      <c r="T14" s="16"/>
      <c r="U14" s="16"/>
      <c r="V14" s="30"/>
      <c r="W14" s="16"/>
      <c r="X14" s="16"/>
      <c r="Y14" s="30"/>
      <c r="Z14" s="39"/>
      <c r="AA14" s="40"/>
      <c r="AB14" s="40"/>
      <c r="AC14" s="15"/>
      <c r="AD14" s="15"/>
      <c r="AE14" s="15"/>
      <c r="AF14" s="15"/>
      <c r="AG14" s="15"/>
      <c r="AH14" s="15"/>
      <c r="AI14" s="43"/>
    </row>
    <row r="15" spans="1:35">
      <c r="A15" s="10"/>
      <c r="B15" s="11"/>
      <c r="C15" s="11"/>
      <c r="D15" s="11"/>
      <c r="E15" s="11"/>
      <c r="F15" s="11"/>
      <c r="G15" s="11"/>
      <c r="H15" s="17"/>
      <c r="I15" s="11"/>
      <c r="J15" s="17"/>
      <c r="K15" s="11"/>
      <c r="L15" s="11"/>
      <c r="M15" s="11"/>
      <c r="N15" s="11"/>
      <c r="O15" s="11"/>
      <c r="P15" s="17"/>
      <c r="Q15" s="17"/>
      <c r="R15" s="17"/>
      <c r="S15" s="30"/>
      <c r="T15" s="17"/>
      <c r="U15" s="17"/>
      <c r="V15" s="30"/>
      <c r="W15" s="17"/>
      <c r="X15" s="17"/>
      <c r="Y15" s="37"/>
      <c r="Z15" s="39"/>
      <c r="AA15" s="39"/>
      <c r="AB15" s="39"/>
      <c r="AC15" s="11"/>
      <c r="AD15" s="11"/>
      <c r="AE15" s="11"/>
      <c r="AF15" s="11"/>
      <c r="AG15" s="11"/>
      <c r="AH15" s="11"/>
      <c r="AI15" s="42"/>
    </row>
    <row r="16" spans="1:35">
      <c r="A16" s="14"/>
      <c r="B16" s="15"/>
      <c r="C16" s="15"/>
      <c r="D16" s="15"/>
      <c r="E16" s="15"/>
      <c r="F16" s="15"/>
      <c r="G16" s="15"/>
      <c r="H16" s="18"/>
      <c r="I16" s="15"/>
      <c r="J16" s="18"/>
      <c r="K16" s="15"/>
      <c r="L16" s="15"/>
      <c r="M16" s="15"/>
      <c r="N16" s="15"/>
      <c r="O16" s="15"/>
      <c r="P16" s="18"/>
      <c r="Q16" s="18"/>
      <c r="R16" s="18"/>
      <c r="S16" s="36"/>
      <c r="T16" s="18"/>
      <c r="U16" s="18"/>
      <c r="V16" s="36"/>
      <c r="W16" s="18"/>
      <c r="X16" s="18"/>
      <c r="Y16" s="37"/>
      <c r="Z16" s="39"/>
      <c r="AA16" s="39"/>
      <c r="AB16" s="39"/>
      <c r="AC16" s="15"/>
      <c r="AD16" s="15"/>
      <c r="AE16" s="15"/>
      <c r="AF16" s="15"/>
      <c r="AG16" s="15"/>
      <c r="AH16" s="15"/>
      <c r="AI16" s="43"/>
    </row>
    <row r="17" spans="1:35">
      <c r="A17" s="10"/>
      <c r="B17" s="11"/>
      <c r="C17" s="11"/>
      <c r="D17" s="11"/>
      <c r="E17" s="11"/>
      <c r="F17" s="11"/>
      <c r="G17" s="11"/>
      <c r="H17" s="17"/>
      <c r="I17" s="11"/>
      <c r="J17" s="17"/>
      <c r="K17" s="11"/>
      <c r="L17" s="11"/>
      <c r="M17" s="11"/>
      <c r="N17" s="11"/>
      <c r="O17" s="11"/>
      <c r="P17" s="17"/>
      <c r="Q17" s="17"/>
      <c r="R17" s="17"/>
      <c r="S17" s="37"/>
      <c r="T17" s="17"/>
      <c r="U17" s="17"/>
      <c r="V17" s="37"/>
      <c r="W17" s="17"/>
      <c r="X17" s="38"/>
      <c r="Y17" s="37"/>
      <c r="Z17" s="39"/>
      <c r="AA17" s="39"/>
      <c r="AB17" s="39"/>
      <c r="AC17" s="11"/>
      <c r="AD17" s="11"/>
      <c r="AE17" s="11"/>
      <c r="AF17" s="11"/>
      <c r="AG17" s="11"/>
      <c r="AH17" s="11"/>
      <c r="AI17" s="42"/>
    </row>
    <row r="18" spans="1:35">
      <c r="A18" s="14"/>
      <c r="B18" s="15"/>
      <c r="C18" s="15"/>
      <c r="D18" s="15"/>
      <c r="E18" s="15"/>
      <c r="F18" s="15"/>
      <c r="G18" s="15"/>
      <c r="H18" s="18"/>
      <c r="I18" s="15"/>
      <c r="J18" s="18"/>
      <c r="K18" s="15"/>
      <c r="L18" s="15"/>
      <c r="M18" s="15"/>
      <c r="N18" s="15"/>
      <c r="O18" s="15"/>
      <c r="P18" s="18"/>
      <c r="Q18" s="18"/>
      <c r="R18" s="18"/>
      <c r="S18" s="36"/>
      <c r="T18" s="18"/>
      <c r="U18" s="38"/>
      <c r="V18" s="36"/>
      <c r="W18" s="18"/>
      <c r="X18" s="18"/>
      <c r="Y18" s="37"/>
      <c r="Z18" s="39"/>
      <c r="AA18" s="39"/>
      <c r="AB18" s="39"/>
      <c r="AC18" s="15"/>
      <c r="AD18" s="15"/>
      <c r="AE18" s="15"/>
      <c r="AF18" s="15"/>
      <c r="AG18" s="15"/>
      <c r="AH18" s="15"/>
      <c r="AI18" s="43"/>
    </row>
    <row r="19" spans="1:35">
      <c r="A19" s="14"/>
      <c r="B19" s="15"/>
      <c r="C19" s="15"/>
      <c r="D19" s="15"/>
      <c r="E19" s="15"/>
      <c r="F19" s="15"/>
      <c r="G19" s="15"/>
      <c r="H19" s="18"/>
      <c r="I19" s="15"/>
      <c r="J19" s="18"/>
      <c r="K19" s="15"/>
      <c r="L19" s="15"/>
      <c r="M19" s="15"/>
      <c r="N19" s="15"/>
      <c r="O19" s="15"/>
      <c r="P19" s="18"/>
      <c r="Q19" s="18"/>
      <c r="R19" s="18"/>
      <c r="S19" s="36"/>
      <c r="T19" s="18"/>
      <c r="U19" s="18"/>
      <c r="V19" s="36"/>
      <c r="W19" s="18"/>
      <c r="X19" s="18"/>
      <c r="Y19" s="37"/>
      <c r="Z19" s="39"/>
      <c r="AA19" s="39"/>
      <c r="AB19" s="39"/>
      <c r="AC19" s="15"/>
      <c r="AD19" s="15"/>
      <c r="AE19" s="15"/>
      <c r="AF19" s="15"/>
      <c r="AG19" s="15"/>
      <c r="AH19" s="15"/>
      <c r="AI19" s="43"/>
    </row>
    <row r="20" spans="1:35">
      <c r="A20" s="10"/>
      <c r="B20" s="11"/>
      <c r="C20" s="11"/>
      <c r="D20" s="11"/>
      <c r="E20" s="11"/>
      <c r="F20" s="11"/>
      <c r="G20" s="11"/>
      <c r="H20" s="17"/>
      <c r="I20" s="11"/>
      <c r="J20" s="17"/>
      <c r="K20" s="11"/>
      <c r="L20" s="11"/>
      <c r="M20" s="11"/>
      <c r="N20" s="11"/>
      <c r="O20" s="11"/>
      <c r="P20" s="17"/>
      <c r="Q20" s="17"/>
      <c r="R20" s="17"/>
      <c r="S20" s="37"/>
      <c r="T20" s="17"/>
      <c r="U20" s="17"/>
      <c r="V20" s="37"/>
      <c r="W20" s="17"/>
      <c r="X20" s="17"/>
      <c r="Y20" s="37"/>
      <c r="Z20" s="39"/>
      <c r="AA20" s="39"/>
      <c r="AB20" s="39"/>
      <c r="AC20" s="11"/>
      <c r="AD20" s="11"/>
      <c r="AE20" s="11"/>
      <c r="AF20" s="11"/>
      <c r="AG20" s="11"/>
      <c r="AH20" s="11"/>
      <c r="AI20" s="42"/>
    </row>
    <row r="21" spans="1:35">
      <c r="A21" s="14"/>
      <c r="B21" s="15"/>
      <c r="C21" s="15"/>
      <c r="D21" s="15"/>
      <c r="E21" s="15"/>
      <c r="F21" s="15"/>
      <c r="G21" s="15"/>
      <c r="H21" s="18"/>
      <c r="I21" s="15"/>
      <c r="J21" s="18"/>
      <c r="K21" s="15"/>
      <c r="L21" s="15"/>
      <c r="M21" s="15"/>
      <c r="N21" s="15"/>
      <c r="O21" s="15"/>
      <c r="P21" s="18"/>
      <c r="Q21" s="18"/>
      <c r="R21" s="18"/>
      <c r="S21" s="36"/>
      <c r="T21" s="18"/>
      <c r="U21" s="18"/>
      <c r="V21" s="36"/>
      <c r="W21" s="18"/>
      <c r="X21" s="18"/>
      <c r="Y21" s="37"/>
      <c r="Z21" s="39"/>
      <c r="AA21" s="39"/>
      <c r="AB21" s="39"/>
      <c r="AC21" s="15"/>
      <c r="AD21" s="15"/>
      <c r="AE21" s="15"/>
      <c r="AF21" s="15"/>
      <c r="AG21" s="15"/>
      <c r="AH21" s="15"/>
      <c r="AI21" s="43"/>
    </row>
    <row r="22" spans="1:35">
      <c r="A22" s="14"/>
      <c r="B22" s="15"/>
      <c r="C22" s="15"/>
      <c r="D22" s="15"/>
      <c r="E22" s="15"/>
      <c r="F22" s="15"/>
      <c r="G22" s="15"/>
      <c r="H22" s="18"/>
      <c r="I22" s="15"/>
      <c r="J22" s="18"/>
      <c r="K22" s="15"/>
      <c r="L22" s="15"/>
      <c r="M22" s="15"/>
      <c r="N22" s="15"/>
      <c r="O22" s="15"/>
      <c r="P22" s="18"/>
      <c r="Q22" s="18"/>
      <c r="R22" s="18"/>
      <c r="S22" s="36"/>
      <c r="T22" s="18"/>
      <c r="U22" s="18"/>
      <c r="V22" s="36"/>
      <c r="W22" s="18"/>
      <c r="X22" s="18"/>
      <c r="Y22" s="37"/>
      <c r="Z22" s="39"/>
      <c r="AA22" s="39"/>
      <c r="AB22" s="39"/>
      <c r="AC22" s="15"/>
      <c r="AD22" s="15"/>
      <c r="AE22" s="15"/>
      <c r="AF22" s="15"/>
      <c r="AG22" s="15"/>
      <c r="AH22" s="15"/>
      <c r="AI22" s="43"/>
    </row>
    <row r="23" spans="1:35">
      <c r="A23" s="14"/>
      <c r="B23" s="15"/>
      <c r="C23" s="15"/>
      <c r="D23" s="15"/>
      <c r="E23" s="15"/>
      <c r="F23" s="15"/>
      <c r="G23" s="15"/>
      <c r="H23" s="18"/>
      <c r="I23" s="15"/>
      <c r="J23" s="18"/>
      <c r="K23" s="15"/>
      <c r="L23" s="15"/>
      <c r="M23" s="15"/>
      <c r="N23" s="15"/>
      <c r="O23" s="15"/>
      <c r="P23" s="18"/>
      <c r="Q23" s="18"/>
      <c r="R23" s="18"/>
      <c r="S23" s="36"/>
      <c r="T23" s="18"/>
      <c r="U23" s="18"/>
      <c r="V23" s="36"/>
      <c r="W23" s="18"/>
      <c r="X23" s="18"/>
      <c r="Y23" s="37"/>
      <c r="Z23" s="39"/>
      <c r="AA23" s="39"/>
      <c r="AB23" s="39"/>
      <c r="AC23" s="15"/>
      <c r="AD23" s="15"/>
      <c r="AE23" s="15"/>
      <c r="AF23" s="15"/>
      <c r="AG23" s="15"/>
      <c r="AH23" s="15"/>
      <c r="AI23" s="43"/>
    </row>
    <row r="24" spans="1:35">
      <c r="A24" s="14"/>
      <c r="B24" s="15"/>
      <c r="C24" s="15"/>
      <c r="D24" s="15"/>
      <c r="E24" s="15"/>
      <c r="F24" s="15"/>
      <c r="G24" s="15"/>
      <c r="H24" s="18"/>
      <c r="I24" s="15"/>
      <c r="J24" s="18"/>
      <c r="K24" s="15"/>
      <c r="L24" s="15"/>
      <c r="M24" s="15"/>
      <c r="N24" s="15"/>
      <c r="O24" s="15"/>
      <c r="P24" s="18"/>
      <c r="Q24" s="18"/>
      <c r="R24" s="18"/>
      <c r="S24" s="36"/>
      <c r="T24" s="18"/>
      <c r="U24" s="18"/>
      <c r="V24" s="36"/>
      <c r="W24" s="18"/>
      <c r="X24" s="18"/>
      <c r="Y24" s="37"/>
      <c r="Z24" s="39"/>
      <c r="AA24" s="39"/>
      <c r="AB24" s="39"/>
      <c r="AC24" s="15"/>
      <c r="AD24" s="15"/>
      <c r="AE24" s="15"/>
      <c r="AF24" s="15"/>
      <c r="AG24" s="15"/>
      <c r="AH24" s="15"/>
      <c r="AI24" s="43"/>
    </row>
    <row r="25" spans="1:35">
      <c r="A25" s="14"/>
      <c r="B25" s="15"/>
      <c r="C25" s="15"/>
      <c r="D25" s="15"/>
      <c r="E25" s="15"/>
      <c r="F25" s="15"/>
      <c r="G25" s="15"/>
      <c r="H25" s="18"/>
      <c r="I25" s="15"/>
      <c r="J25" s="18"/>
      <c r="K25" s="15"/>
      <c r="L25" s="15"/>
      <c r="M25" s="15"/>
      <c r="N25" s="15"/>
      <c r="O25" s="15"/>
      <c r="P25" s="18"/>
      <c r="Q25" s="18"/>
      <c r="R25" s="18"/>
      <c r="S25" s="36"/>
      <c r="T25" s="18"/>
      <c r="U25" s="18"/>
      <c r="V25" s="36"/>
      <c r="W25" s="18"/>
      <c r="X25" s="18"/>
      <c r="Y25" s="37"/>
      <c r="Z25" s="39"/>
      <c r="AA25" s="39"/>
      <c r="AB25" s="39"/>
      <c r="AC25" s="15"/>
      <c r="AD25" s="15"/>
      <c r="AE25" s="15"/>
      <c r="AF25" s="15"/>
      <c r="AG25" s="15"/>
      <c r="AH25" s="15"/>
      <c r="AI25" s="43"/>
    </row>
    <row r="26" spans="1:35">
      <c r="A26" s="14"/>
      <c r="B26" s="15"/>
      <c r="C26" s="15"/>
      <c r="D26" s="15"/>
      <c r="E26" s="15"/>
      <c r="F26" s="15"/>
      <c r="G26" s="15"/>
      <c r="H26" s="18"/>
      <c r="I26" s="15"/>
      <c r="J26" s="18"/>
      <c r="K26" s="15"/>
      <c r="L26" s="15"/>
      <c r="M26" s="15"/>
      <c r="N26" s="15"/>
      <c r="O26" s="15"/>
      <c r="P26" s="18"/>
      <c r="Q26" s="18"/>
      <c r="R26" s="18"/>
      <c r="S26" s="36"/>
      <c r="T26" s="18"/>
      <c r="U26" s="18"/>
      <c r="V26" s="36"/>
      <c r="W26" s="18"/>
      <c r="X26" s="18"/>
      <c r="Y26" s="37"/>
      <c r="Z26" s="39"/>
      <c r="AA26" s="39"/>
      <c r="AB26" s="39"/>
      <c r="AC26" s="15"/>
      <c r="AD26" s="15"/>
      <c r="AE26" s="15"/>
      <c r="AF26" s="15"/>
      <c r="AG26" s="15"/>
      <c r="AH26" s="15"/>
      <c r="AI26" s="43"/>
    </row>
    <row r="27" spans="1:35">
      <c r="A27" s="14"/>
      <c r="B27" s="15"/>
      <c r="C27" s="15"/>
      <c r="D27" s="15"/>
      <c r="E27" s="15"/>
      <c r="F27" s="15"/>
      <c r="G27" s="15"/>
      <c r="H27" s="18"/>
      <c r="I27" s="15"/>
      <c r="J27" s="18"/>
      <c r="K27" s="15"/>
      <c r="L27" s="15"/>
      <c r="M27" s="15"/>
      <c r="N27" s="15"/>
      <c r="O27" s="15"/>
      <c r="P27" s="18"/>
      <c r="Q27" s="18"/>
      <c r="R27" s="18"/>
      <c r="S27" s="36"/>
      <c r="T27" s="18"/>
      <c r="U27" s="18"/>
      <c r="V27" s="36"/>
      <c r="W27" s="18"/>
      <c r="X27" s="18"/>
      <c r="Y27" s="37"/>
      <c r="Z27" s="39"/>
      <c r="AA27" s="39"/>
      <c r="AB27" s="39"/>
      <c r="AC27" s="15"/>
      <c r="AD27" s="15"/>
      <c r="AE27" s="15"/>
      <c r="AF27" s="15"/>
      <c r="AG27" s="15"/>
      <c r="AH27" s="15"/>
      <c r="AI27" s="43"/>
    </row>
    <row r="28" spans="1:35">
      <c r="A28" s="10"/>
      <c r="B28" s="11"/>
      <c r="C28" s="11"/>
      <c r="D28" s="11"/>
      <c r="E28" s="11"/>
      <c r="F28" s="11"/>
      <c r="G28" s="11"/>
      <c r="H28" s="17"/>
      <c r="I28" s="11"/>
      <c r="J28" s="17"/>
      <c r="K28" s="11"/>
      <c r="L28" s="11"/>
      <c r="M28" s="11"/>
      <c r="N28" s="11"/>
      <c r="O28" s="11"/>
      <c r="P28" s="17"/>
      <c r="Q28" s="17"/>
      <c r="R28" s="17"/>
      <c r="S28" s="37"/>
      <c r="T28" s="17"/>
      <c r="U28" s="17"/>
      <c r="V28" s="37"/>
      <c r="W28" s="17"/>
      <c r="X28" s="17"/>
      <c r="Y28" s="37"/>
      <c r="Z28" s="39"/>
      <c r="AA28" s="39"/>
      <c r="AB28" s="39"/>
      <c r="AC28" s="11"/>
      <c r="AD28" s="11"/>
      <c r="AE28" s="11"/>
      <c r="AF28" s="11"/>
      <c r="AG28" s="11"/>
      <c r="AH28" s="11"/>
      <c r="AI28" s="42"/>
    </row>
    <row r="29" spans="1:35">
      <c r="A29" s="10"/>
      <c r="B29" s="11"/>
      <c r="C29" s="11"/>
      <c r="D29" s="11"/>
      <c r="E29" s="11"/>
      <c r="F29" s="11"/>
      <c r="G29" s="11"/>
      <c r="H29" s="17"/>
      <c r="I29" s="11"/>
      <c r="J29" s="17"/>
      <c r="K29" s="11"/>
      <c r="L29" s="11"/>
      <c r="M29" s="11"/>
      <c r="N29" s="11"/>
      <c r="O29" s="11"/>
      <c r="P29" s="17"/>
      <c r="Q29" s="17"/>
      <c r="R29" s="17"/>
      <c r="S29" s="37"/>
      <c r="T29" s="17"/>
      <c r="U29" s="17"/>
      <c r="V29" s="37"/>
      <c r="W29" s="17"/>
      <c r="X29" s="17"/>
      <c r="Y29" s="37"/>
      <c r="Z29" s="39"/>
      <c r="AA29" s="39"/>
      <c r="AB29" s="39"/>
      <c r="AC29" s="11"/>
      <c r="AD29" s="11"/>
      <c r="AE29" s="11"/>
      <c r="AF29" s="11"/>
      <c r="AG29" s="11"/>
      <c r="AH29" s="11"/>
      <c r="AI29" s="42"/>
    </row>
    <row r="30" spans="1:35">
      <c r="A30" s="14"/>
      <c r="B30" s="15"/>
      <c r="C30" s="15"/>
      <c r="D30" s="15"/>
      <c r="E30" s="15"/>
      <c r="F30" s="15"/>
      <c r="G30" s="15"/>
      <c r="H30" s="18"/>
      <c r="I30" s="15"/>
      <c r="J30" s="18"/>
      <c r="K30" s="15"/>
      <c r="L30" s="15"/>
      <c r="M30" s="15"/>
      <c r="N30" s="15"/>
      <c r="O30" s="15"/>
      <c r="P30" s="18"/>
      <c r="Q30" s="18"/>
      <c r="R30" s="18"/>
      <c r="S30" s="36"/>
      <c r="T30" s="18"/>
      <c r="U30" s="18"/>
      <c r="V30" s="36"/>
      <c r="W30" s="18"/>
      <c r="X30" s="18"/>
      <c r="Y30" s="37"/>
      <c r="Z30" s="39"/>
      <c r="AA30" s="39"/>
      <c r="AB30" s="39"/>
      <c r="AC30" s="15"/>
      <c r="AD30" s="15"/>
      <c r="AE30" s="15"/>
      <c r="AF30" s="15"/>
      <c r="AG30" s="15"/>
      <c r="AH30" s="15"/>
      <c r="AI30" s="43"/>
    </row>
    <row r="31" spans="1:35">
      <c r="A31" s="10"/>
      <c r="B31" s="11"/>
      <c r="C31" s="11"/>
      <c r="D31" s="11"/>
      <c r="E31" s="11"/>
      <c r="F31" s="11"/>
      <c r="G31" s="11"/>
      <c r="H31" s="17"/>
      <c r="I31" s="11"/>
      <c r="J31" s="17"/>
      <c r="K31" s="11"/>
      <c r="L31" s="11"/>
      <c r="M31" s="11"/>
      <c r="N31" s="11"/>
      <c r="O31" s="11"/>
      <c r="P31" s="17"/>
      <c r="Q31" s="17"/>
      <c r="R31" s="17"/>
      <c r="S31" s="37"/>
      <c r="T31" s="17"/>
      <c r="U31" s="17"/>
      <c r="V31" s="37"/>
      <c r="W31" s="17"/>
      <c r="X31" s="17"/>
      <c r="Y31" s="37"/>
      <c r="Z31" s="39"/>
      <c r="AA31" s="39"/>
      <c r="AB31" s="39"/>
      <c r="AC31" s="11"/>
      <c r="AD31" s="11"/>
      <c r="AE31" s="11"/>
      <c r="AF31" s="11"/>
      <c r="AG31" s="11"/>
      <c r="AH31" s="11"/>
      <c r="AI31" s="42"/>
    </row>
  </sheetData>
  <autoFilter xmlns:etc="http://www.wps.cn/officeDocument/2017/etCustomData" ref="A8:AI31" etc:filterBottomFollowUsedRange="0">
    <extLst/>
  </autoFilter>
  <mergeCells count="5">
    <mergeCell ref="A1:AH1"/>
    <mergeCell ref="A2:AH2"/>
    <mergeCell ref="A3:AH3"/>
    <mergeCell ref="S4:T4"/>
    <mergeCell ref="S5:T5"/>
  </mergeCells>
  <pageMargins left="0.75" right="0.75" top="0.75" bottom="0.5" header="0.5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umesh.gd</cp:lastModifiedBy>
  <dcterms:created xsi:type="dcterms:W3CDTF">2025-03-25T08:31:00Z</dcterms:created>
  <dcterms:modified xsi:type="dcterms:W3CDTF">2025-04-06T08:32:06Z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16C802F038944954841687B0F3F16030_12</vt:lpwstr>
  </property>
  <property fmtid="{D5CDD505-2E9C-101B-9397-08002B2CF9AE}" pid="3" name="KSOProductBuildVer">
    <vt:lpwstr>1033-12.2.0.20782</vt:lpwstr>
  </property>
</Properties>
</file>