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Manoj.A\Energy audit\MARCH 25\"/>
    </mc:Choice>
  </mc:AlternateContent>
  <bookViews>
    <workbookView xWindow="0" yWindow="0" windowWidth="28800" windowHeight="12435"/>
  </bookViews>
  <sheets>
    <sheet name="Sheet2" sheetId="3" r:id="rId1"/>
  </sheets>
  <definedNames>
    <definedName name="_xlnm._FilterDatabase" localSheetId="0" hidden="1">Sheet2!$A$1:$AH$66</definedName>
  </definedNames>
  <calcPr calcId="152511"/>
</workbook>
</file>

<file path=xl/calcChain.xml><?xml version="1.0" encoding="utf-8"?>
<calcChain xmlns="http://schemas.openxmlformats.org/spreadsheetml/2006/main">
  <c r="U66" i="3" l="1"/>
  <c r="T66" i="3"/>
  <c r="Y12" i="3"/>
  <c r="Y13" i="3"/>
  <c r="Y14" i="3"/>
  <c r="Y15" i="3"/>
  <c r="Y16" i="3"/>
  <c r="Y17" i="3"/>
  <c r="Y18" i="3"/>
  <c r="Y2" i="3"/>
  <c r="Y19" i="3"/>
  <c r="Y20" i="3"/>
  <c r="Y21" i="3"/>
  <c r="Y22" i="3"/>
  <c r="Y23" i="3"/>
  <c r="Y24" i="3"/>
  <c r="Y3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" i="3"/>
  <c r="Y40" i="3"/>
  <c r="Y41" i="3"/>
  <c r="Y10" i="3"/>
  <c r="Y42" i="3"/>
  <c r="Y9" i="3"/>
  <c r="Y5" i="3"/>
  <c r="Y43" i="3"/>
  <c r="Y6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7" i="3"/>
  <c r="Y59" i="3"/>
  <c r="Y60" i="3"/>
  <c r="Y61" i="3"/>
  <c r="Y62" i="3"/>
  <c r="Y8" i="3"/>
  <c r="Y63" i="3"/>
  <c r="Y64" i="3"/>
  <c r="Y65" i="3"/>
  <c r="Y11" i="3"/>
  <c r="V12" i="3"/>
  <c r="Z12" i="3" s="1"/>
  <c r="V13" i="3"/>
  <c r="Z13" i="3" s="1"/>
  <c r="V14" i="3"/>
  <c r="Z14" i="3" s="1"/>
  <c r="V15" i="3"/>
  <c r="V16" i="3"/>
  <c r="Z16" i="3" s="1"/>
  <c r="V17" i="3"/>
  <c r="Z17" i="3" s="1"/>
  <c r="V18" i="3"/>
  <c r="Z18" i="3" s="1"/>
  <c r="V2" i="3"/>
  <c r="Z2" i="3" s="1"/>
  <c r="V19" i="3"/>
  <c r="Z19" i="3" s="1"/>
  <c r="V20" i="3"/>
  <c r="V21" i="3"/>
  <c r="Z21" i="3" s="1"/>
  <c r="V22" i="3"/>
  <c r="Z22" i="3" s="1"/>
  <c r="V23" i="3"/>
  <c r="Z23" i="3" s="1"/>
  <c r="V24" i="3"/>
  <c r="Z24" i="3" s="1"/>
  <c r="V3" i="3"/>
  <c r="Z3" i="3" s="1"/>
  <c r="V25" i="3"/>
  <c r="Z25" i="3" s="1"/>
  <c r="V26" i="3"/>
  <c r="Z26" i="3" s="1"/>
  <c r="V27" i="3"/>
  <c r="Z27" i="3" s="1"/>
  <c r="V28" i="3"/>
  <c r="Z28" i="3" s="1"/>
  <c r="V29" i="3"/>
  <c r="Z29" i="3" s="1"/>
  <c r="V30" i="3"/>
  <c r="Z30" i="3" s="1"/>
  <c r="V31" i="3"/>
  <c r="Z31" i="3" s="1"/>
  <c r="V32" i="3"/>
  <c r="Z32" i="3" s="1"/>
  <c r="V33" i="3"/>
  <c r="Z33" i="3" s="1"/>
  <c r="V34" i="3"/>
  <c r="Z34" i="3" s="1"/>
  <c r="V35" i="3"/>
  <c r="Z35" i="3" s="1"/>
  <c r="V36" i="3"/>
  <c r="Z36" i="3" s="1"/>
  <c r="V37" i="3"/>
  <c r="Z37" i="3" s="1"/>
  <c r="V38" i="3"/>
  <c r="Z38" i="3" s="1"/>
  <c r="V39" i="3"/>
  <c r="Z39" i="3" s="1"/>
  <c r="V4" i="3"/>
  <c r="Z4" i="3" s="1"/>
  <c r="V40" i="3"/>
  <c r="Z40" i="3" s="1"/>
  <c r="V41" i="3"/>
  <c r="Z41" i="3" s="1"/>
  <c r="V10" i="3"/>
  <c r="Z10" i="3" s="1"/>
  <c r="V42" i="3"/>
  <c r="Z42" i="3" s="1"/>
  <c r="V9" i="3"/>
  <c r="Z9" i="3" s="1"/>
  <c r="V5" i="3"/>
  <c r="Z5" i="3" s="1"/>
  <c r="V43" i="3"/>
  <c r="Z43" i="3" s="1"/>
  <c r="V6" i="3"/>
  <c r="Z6" i="3" s="1"/>
  <c r="V44" i="3"/>
  <c r="Z44" i="3" s="1"/>
  <c r="V45" i="3"/>
  <c r="Z45" i="3" s="1"/>
  <c r="V46" i="3"/>
  <c r="Z46" i="3" s="1"/>
  <c r="V47" i="3"/>
  <c r="Z47" i="3" s="1"/>
  <c r="V48" i="3"/>
  <c r="Z48" i="3" s="1"/>
  <c r="V49" i="3"/>
  <c r="Z49" i="3" s="1"/>
  <c r="V50" i="3"/>
  <c r="Z50" i="3" s="1"/>
  <c r="V51" i="3"/>
  <c r="Z51" i="3" s="1"/>
  <c r="V52" i="3"/>
  <c r="Z52" i="3" s="1"/>
  <c r="V53" i="3"/>
  <c r="Z53" i="3" s="1"/>
  <c r="V54" i="3"/>
  <c r="Z54" i="3" s="1"/>
  <c r="V55" i="3"/>
  <c r="Z55" i="3" s="1"/>
  <c r="V56" i="3"/>
  <c r="Z56" i="3" s="1"/>
  <c r="V57" i="3"/>
  <c r="Z57" i="3" s="1"/>
  <c r="V58" i="3"/>
  <c r="Z58" i="3" s="1"/>
  <c r="V7" i="3"/>
  <c r="Z7" i="3" s="1"/>
  <c r="V59" i="3"/>
  <c r="Z59" i="3" s="1"/>
  <c r="V60" i="3"/>
  <c r="Z60" i="3" s="1"/>
  <c r="V61" i="3"/>
  <c r="Z61" i="3" s="1"/>
  <c r="V62" i="3"/>
  <c r="Z62" i="3" s="1"/>
  <c r="V8" i="3"/>
  <c r="Z8" i="3" s="1"/>
  <c r="V63" i="3"/>
  <c r="Z63" i="3" s="1"/>
  <c r="V64" i="3"/>
  <c r="Z64" i="3" s="1"/>
  <c r="V65" i="3"/>
  <c r="Z65" i="3" s="1"/>
  <c r="V11" i="3"/>
  <c r="Z11" i="3" s="1"/>
  <c r="Z20" i="3" l="1"/>
  <c r="Z15" i="3"/>
  <c r="V68" i="3"/>
  <c r="X69" i="3" s="1"/>
</calcChain>
</file>

<file path=xl/sharedStrings.xml><?xml version="1.0" encoding="utf-8"?>
<sst xmlns="http://schemas.openxmlformats.org/spreadsheetml/2006/main" count="610" uniqueCount="180">
  <si>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</si>
  <si>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</si>
  <si>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</si>
  <si>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</si>
  <si>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</si>
  <si>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</si>
  <si>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</si>
  <si>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</si>
  <si>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</si>
  <si>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</si>
  <si>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</si>
  <si>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</si>
  <si>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</si>
  <si>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</si>
  <si>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</si>
  <si>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</si>
  <si>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</si>
  <si>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</si>
  <si>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</si>
  <si>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</si>
  <si>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</si>
  <si>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</si>
  <si>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</si>
  <si>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</si>
  <si>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</si>
  <si>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</si>
  <si>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</si>
  <si>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</si>
  <si>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</si>
  <si>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</si>
  <si>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</si>
  <si>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</si>
  <si>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</si>
  <si>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ENRTYTIME</t>
  </si>
  <si>
    <t>DAVANAGERE</t>
  </si>
  <si>
    <t>2025-04-05 17:50:39</t>
  </si>
  <si>
    <t>HARIHARA</t>
  </si>
  <si>
    <t>HARIHAR_66</t>
  </si>
  <si>
    <t>GUTTUR_66</t>
  </si>
  <si>
    <t>INDUSTRIAL</t>
  </si>
  <si>
    <t>KURUBARAHALLI_66</t>
  </si>
  <si>
    <t>HARIHAR-HOSPET_66</t>
  </si>
  <si>
    <t>F05-HARAGANAHALLI</t>
  </si>
  <si>
    <t>AGRI</t>
  </si>
  <si>
    <t>1310301907020301</t>
  </si>
  <si>
    <t>F06-W/W-(RAJ)</t>
  </si>
  <si>
    <t>WATER WORKS</t>
  </si>
  <si>
    <t>1310301907020302</t>
  </si>
  <si>
    <t>F07-NANDIGAVI</t>
  </si>
  <si>
    <t>1310301907020303</t>
  </si>
  <si>
    <t>F08-RAJANHALLI</t>
  </si>
  <si>
    <t>1310301907020304</t>
  </si>
  <si>
    <t>F09-BILASANURU NJY</t>
  </si>
  <si>
    <t>NJY</t>
  </si>
  <si>
    <t>1310301907020305</t>
  </si>
  <si>
    <t>F05-VEERABHADRESHWARA</t>
  </si>
  <si>
    <t>1310301901020101</t>
  </si>
  <si>
    <t>F07-BASAVESHWARA</t>
  </si>
  <si>
    <t>1310301901020102</t>
  </si>
  <si>
    <t>F08-KIADB-HANAGAVADI</t>
  </si>
  <si>
    <t>1310301901020103</t>
  </si>
  <si>
    <t>F09-KNNL-LIFT-IRRIGATION</t>
  </si>
  <si>
    <t>LIFT IRRIGATION</t>
  </si>
  <si>
    <t>1310301901020104</t>
  </si>
  <si>
    <t>F02-VATAGANAHALLI</t>
  </si>
  <si>
    <t>1310301903010102</t>
  </si>
  <si>
    <t>F05-CHIKKABIDARI</t>
  </si>
  <si>
    <t>1310301903020301</t>
  </si>
  <si>
    <t>F06-NEW-SARATHI</t>
  </si>
  <si>
    <t>1310301903020302</t>
  </si>
  <si>
    <t>F07-KONDAJJI</t>
  </si>
  <si>
    <t>1310301903020303</t>
  </si>
  <si>
    <t>F08-KENCHANAHALLI</t>
  </si>
  <si>
    <t>1310301903020304</t>
  </si>
  <si>
    <t>F09-KONDAJJI-WATER-WORKS</t>
  </si>
  <si>
    <t>1310301903010104</t>
  </si>
  <si>
    <t>F10-KALPATARU NJY</t>
  </si>
  <si>
    <t>1310301903020305</t>
  </si>
  <si>
    <t>F02-DOGGALLI</t>
  </si>
  <si>
    <t>1310301902010101</t>
  </si>
  <si>
    <t>F11-ANJANEYA</t>
  </si>
  <si>
    <t>1310301902010303</t>
  </si>
  <si>
    <t>F13-SARATHI</t>
  </si>
  <si>
    <t>1310301902020501</t>
  </si>
  <si>
    <t>F14-DEETTUR</t>
  </si>
  <si>
    <t>1310301902020502</t>
  </si>
  <si>
    <t>F15-KARLAHALLI</t>
  </si>
  <si>
    <t>1310301902020503</t>
  </si>
  <si>
    <t>F16-GANGANARASI</t>
  </si>
  <si>
    <t>1310301902020504</t>
  </si>
  <si>
    <t>NANDAGUDI_66</t>
  </si>
  <si>
    <t>F02-NANDIGUDI</t>
  </si>
  <si>
    <t>1310301906010102</t>
  </si>
  <si>
    <t>F03-K.N-HALLI</t>
  </si>
  <si>
    <t>1310301906010103</t>
  </si>
  <si>
    <t>F07-VASANA</t>
  </si>
  <si>
    <t>1310301906020302</t>
  </si>
  <si>
    <t>NANDIGUDI_66</t>
  </si>
  <si>
    <t>F01-MUGINAGONDI IP</t>
  </si>
  <si>
    <t>1310301906010101</t>
  </si>
  <si>
    <t>F04-BHAYRANAPADA</t>
  </si>
  <si>
    <t>1310301906010104</t>
  </si>
  <si>
    <t>F06-HULIGANAHOLE</t>
  </si>
  <si>
    <t>1310301906020301</t>
  </si>
  <si>
    <t>F08-MARALAHALLI</t>
  </si>
  <si>
    <t>1310301906020303</t>
  </si>
  <si>
    <t>F09-WATER-SUPPLY</t>
  </si>
  <si>
    <t>1310301906010105</t>
  </si>
  <si>
    <t>F10-INDUSRTIAL</t>
  </si>
  <si>
    <t>1310301906020304</t>
  </si>
  <si>
    <t>F11-MARKANDESWARA</t>
  </si>
  <si>
    <t>1310301906010302</t>
  </si>
  <si>
    <t>F12-TUNGA BHDRA</t>
  </si>
  <si>
    <t>1310301906010301</t>
  </si>
  <si>
    <t>BANUVALLI_66</t>
  </si>
  <si>
    <t>F01-KASHIVISHWANATHA</t>
  </si>
  <si>
    <t>1310301904010101</t>
  </si>
  <si>
    <t>F02-SHIVANAHALLI</t>
  </si>
  <si>
    <t>1310301904010102</t>
  </si>
  <si>
    <t>F03-BELLUDI</t>
  </si>
  <si>
    <t>1310301904010103</t>
  </si>
  <si>
    <t>F04-SALAGANAHALLI</t>
  </si>
  <si>
    <t>1310301904010104</t>
  </si>
  <si>
    <t>F05-NJY-ANJANEYA</t>
  </si>
  <si>
    <t>1310301904020301</t>
  </si>
  <si>
    <t>F06-BANUVALLI</t>
  </si>
  <si>
    <t>1310301904020302</t>
  </si>
  <si>
    <t>F07-NANDIGAVI-WATER-SUPPLY</t>
  </si>
  <si>
    <t>1310301904020303</t>
  </si>
  <si>
    <t>F08-GURURENUKA</t>
  </si>
  <si>
    <t>1310301904020304</t>
  </si>
  <si>
    <t>F09-HOLESIRIGERE</t>
  </si>
  <si>
    <t>1310301904010105</t>
  </si>
  <si>
    <t>F10-KAMALAPURA</t>
  </si>
  <si>
    <t>1310301904020305</t>
  </si>
  <si>
    <t>MALEBENNUR_66</t>
  </si>
  <si>
    <t>F01-KOKKANUR</t>
  </si>
  <si>
    <t>1310301905010101</t>
  </si>
  <si>
    <t>F02-CHOWDESHWARI</t>
  </si>
  <si>
    <t>1310301905010102</t>
  </si>
  <si>
    <t>F03-HALIVANA</t>
  </si>
  <si>
    <t>1310301905010103</t>
  </si>
  <si>
    <t>F04-GOVINAHAL</t>
  </si>
  <si>
    <t>1310301905010104</t>
  </si>
  <si>
    <t>F05-NANDITAVARE</t>
  </si>
  <si>
    <t>1310301905020301</t>
  </si>
  <si>
    <t>F06-BUDIHAL</t>
  </si>
  <si>
    <t>1310301905020101</t>
  </si>
  <si>
    <t>F07-INDUSTRIAL</t>
  </si>
  <si>
    <t>1310301905020302</t>
  </si>
  <si>
    <t>F08-JIGALI</t>
  </si>
  <si>
    <t>1310301905020303</t>
  </si>
  <si>
    <t>F09-SRI-RANGANATHA--NJY</t>
  </si>
  <si>
    <t>1310301905020304</t>
  </si>
  <si>
    <t>F10-GUDADAHALLI-NJY</t>
  </si>
  <si>
    <t>1310301905020305</t>
  </si>
  <si>
    <t>F11-KUNIBELEKERI-NJY</t>
  </si>
  <si>
    <t>1310301905020306</t>
  </si>
  <si>
    <t>F12-HINDASAGATTA NJY</t>
  </si>
  <si>
    <t>1310301905020307</t>
  </si>
  <si>
    <t>F13-MALEBENNURU</t>
  </si>
  <si>
    <t>1310301905020502</t>
  </si>
  <si>
    <t>F14-KOMARANAHALLI</t>
  </si>
  <si>
    <t>1310301905020501</t>
  </si>
  <si>
    <t>TUMMINAKATTE_33</t>
  </si>
  <si>
    <t>F02-UKKADAGATRI</t>
  </si>
  <si>
    <t>1310301908010101</t>
  </si>
  <si>
    <t>DEVARBELAKERE_66</t>
  </si>
  <si>
    <t>F02-KADLEGONDI</t>
  </si>
  <si>
    <t>1310301909010202</t>
  </si>
  <si>
    <t>F03-KARIYAMMA</t>
  </si>
  <si>
    <t>1310301909010203</t>
  </si>
  <si>
    <t>F04-SALAKATTE</t>
  </si>
  <si>
    <t>1310301909010204</t>
  </si>
  <si>
    <t>F05-MITLAKATTE INDUSTRIAL</t>
  </si>
  <si>
    <t>1310301909020201</t>
  </si>
  <si>
    <t>F06-CHOWDESHWARI AGRI</t>
  </si>
  <si>
    <t>1310301909020204</t>
  </si>
  <si>
    <t>F01-MYLARALINGESHWARA</t>
  </si>
  <si>
    <t>1310301909010201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</si>
</sst>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0" fontId="0" fillId="3" borderId="0" xfId="0" applyNumberFormat="1" applyFill="1" applyAlignment="1" applyProtection="1"/>
    <xf numFmtId="0" fontId="0" fillId="2" borderId="1" xfId="0" applyNumberFormat="1" applyFill="1" applyBorder="1" applyAlignment="1" applyProtection="1"/>
    <xf numFmtId="0" fontId="0" fillId="4" borderId="0" xfId="0" applyNumberFormat="1" applyFill="1" applyAlignment="1" applyProtection="1"/>
    <xf numFmtId="0" fontId="0" fillId="0" borderId="1" xfId="0" applyNumberFormat="1" applyFill="1" applyBorder="1" applyAlignment="1" applyProtection="1"/>
  </cellXfs>
  <cellStyles count="1"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tabSelected="1" workbookViewId="0">
      <selection activeCell="N16" sqref="N16"/>
    </sheetView>
  </sheetViews>
  <sheetFormatPr defaultRowHeight="15" x14ac:dyDescent="0.25"/>
  <cols>
    <col min="7" max="7" width="3.85546875" customWidth="1"/>
    <col min="8" max="8" width="25.5703125" customWidth="1"/>
    <col min="9" max="19" width="9.140625" customWidth="1"/>
  </cols>
  <sheetData>
    <row r="1" spans="1:34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5">
      <c r="A2">
        <v>9</v>
      </c>
      <c r="B2" t="s">
        <v>34</v>
      </c>
      <c r="C2" t="s">
        <v>36</v>
      </c>
      <c r="D2" t="s">
        <v>36</v>
      </c>
      <c r="E2" t="s">
        <v>114</v>
      </c>
      <c r="F2" t="s">
        <v>36</v>
      </c>
      <c r="H2" s="2" t="s">
        <v>131</v>
      </c>
      <c r="I2" s="4" t="s">
        <v>43</v>
      </c>
      <c r="J2" s="4" t="s">
        <v>132</v>
      </c>
      <c r="K2" s="4">
        <v>285</v>
      </c>
      <c r="L2" s="4">
        <v>285</v>
      </c>
      <c r="M2" s="4">
        <v>0</v>
      </c>
      <c r="N2" s="4">
        <v>284</v>
      </c>
      <c r="O2" s="4">
        <v>0</v>
      </c>
      <c r="P2" s="4">
        <v>612.03800000000001</v>
      </c>
      <c r="Q2" s="4">
        <v>638.71900000000005</v>
      </c>
      <c r="R2" s="4">
        <v>20000</v>
      </c>
      <c r="S2" s="4">
        <v>533620</v>
      </c>
      <c r="T2" s="2">
        <v>0</v>
      </c>
      <c r="U2" s="2">
        <v>201000</v>
      </c>
      <c r="V2">
        <f t="shared" ref="V2:V33" si="0">S2+T2-U2</f>
        <v>332620</v>
      </c>
      <c r="W2">
        <v>0</v>
      </c>
      <c r="X2">
        <v>299400</v>
      </c>
      <c r="Y2">
        <f t="shared" ref="Y2:Y33" si="1">W2+X2</f>
        <v>299400</v>
      </c>
      <c r="Z2">
        <f t="shared" ref="Z2:Z33" si="2">((V2-Y2)/V2)*100</f>
        <v>9.9873729781732905</v>
      </c>
      <c r="AA2">
        <v>1757478</v>
      </c>
      <c r="AB2">
        <v>1757478</v>
      </c>
      <c r="AC2">
        <v>0.9</v>
      </c>
      <c r="AD2">
        <v>1</v>
      </c>
      <c r="AE2">
        <v>10</v>
      </c>
      <c r="AH2" t="s">
        <v>35</v>
      </c>
    </row>
    <row r="3" spans="1:34" x14ac:dyDescent="0.25">
      <c r="A3">
        <v>16</v>
      </c>
      <c r="B3" t="s">
        <v>34</v>
      </c>
      <c r="C3" t="s">
        <v>36</v>
      </c>
      <c r="D3" t="s">
        <v>36</v>
      </c>
      <c r="E3" t="s">
        <v>167</v>
      </c>
      <c r="F3" t="s">
        <v>36</v>
      </c>
      <c r="H3" s="2" t="s">
        <v>176</v>
      </c>
      <c r="I3" s="4" t="s">
        <v>43</v>
      </c>
      <c r="J3" s="4" t="s">
        <v>177</v>
      </c>
      <c r="K3" s="4">
        <v>63</v>
      </c>
      <c r="L3" s="4">
        <v>63</v>
      </c>
      <c r="M3" s="4">
        <v>0</v>
      </c>
      <c r="N3" s="4">
        <v>55</v>
      </c>
      <c r="O3" s="4">
        <v>0</v>
      </c>
      <c r="P3" s="4">
        <v>162.74600000000001</v>
      </c>
      <c r="Q3" s="4">
        <v>172.06</v>
      </c>
      <c r="R3" s="4">
        <v>20000</v>
      </c>
      <c r="S3" s="4">
        <v>186280</v>
      </c>
      <c r="T3" s="2">
        <v>0</v>
      </c>
      <c r="U3" s="2">
        <v>120000</v>
      </c>
      <c r="V3">
        <f t="shared" si="0"/>
        <v>66280</v>
      </c>
      <c r="W3">
        <v>459</v>
      </c>
      <c r="X3">
        <v>59500</v>
      </c>
      <c r="Y3">
        <f t="shared" si="1"/>
        <v>59959</v>
      </c>
      <c r="Z3">
        <f t="shared" si="2"/>
        <v>9.536813518406758</v>
      </c>
      <c r="AA3">
        <v>353457.09</v>
      </c>
      <c r="AB3">
        <v>354426.09</v>
      </c>
      <c r="AC3">
        <v>0.89990000000000003</v>
      </c>
      <c r="AD3">
        <v>1.0026999999999999</v>
      </c>
      <c r="AE3">
        <v>10.039999999999999</v>
      </c>
      <c r="AH3" t="s">
        <v>35</v>
      </c>
    </row>
    <row r="4" spans="1:34" x14ac:dyDescent="0.25">
      <c r="A4">
        <v>32</v>
      </c>
      <c r="B4" t="s">
        <v>34</v>
      </c>
      <c r="C4" t="s">
        <v>36</v>
      </c>
      <c r="D4" t="s">
        <v>36</v>
      </c>
      <c r="E4" t="s">
        <v>40</v>
      </c>
      <c r="F4" t="s">
        <v>36</v>
      </c>
      <c r="H4" s="2" t="s">
        <v>64</v>
      </c>
      <c r="I4" s="4" t="s">
        <v>43</v>
      </c>
      <c r="J4" s="4" t="s">
        <v>65</v>
      </c>
      <c r="K4" s="4">
        <v>184</v>
      </c>
      <c r="L4" s="4">
        <v>184</v>
      </c>
      <c r="M4" s="4">
        <v>0</v>
      </c>
      <c r="N4" s="4">
        <v>184</v>
      </c>
      <c r="O4" s="4">
        <v>0</v>
      </c>
      <c r="P4" s="4">
        <v>533.22199999999998</v>
      </c>
      <c r="Q4" s="4">
        <v>559.21699999999998</v>
      </c>
      <c r="R4" s="4">
        <v>20000</v>
      </c>
      <c r="S4" s="4">
        <v>519900</v>
      </c>
      <c r="T4" s="2">
        <v>0</v>
      </c>
      <c r="U4" s="2">
        <v>286000</v>
      </c>
      <c r="V4">
        <f t="shared" si="0"/>
        <v>233900</v>
      </c>
      <c r="W4">
        <v>0</v>
      </c>
      <c r="X4">
        <v>211200</v>
      </c>
      <c r="Y4">
        <f t="shared" si="1"/>
        <v>211200</v>
      </c>
      <c r="Z4">
        <f t="shared" si="2"/>
        <v>9.7050021376656694</v>
      </c>
      <c r="AA4">
        <v>1239744</v>
      </c>
      <c r="AB4">
        <v>2479488</v>
      </c>
      <c r="AC4">
        <v>0.89910000000000001</v>
      </c>
      <c r="AD4">
        <v>2</v>
      </c>
      <c r="AE4">
        <v>20.18</v>
      </c>
      <c r="AH4" t="s">
        <v>35</v>
      </c>
    </row>
    <row r="5" spans="1:34" x14ac:dyDescent="0.25">
      <c r="A5">
        <v>38</v>
      </c>
      <c r="B5" t="s">
        <v>34</v>
      </c>
      <c r="C5" t="s">
        <v>36</v>
      </c>
      <c r="D5" t="s">
        <v>36</v>
      </c>
      <c r="E5" t="s">
        <v>40</v>
      </c>
      <c r="F5" t="s">
        <v>36</v>
      </c>
      <c r="H5" s="2" t="s">
        <v>76</v>
      </c>
      <c r="I5" s="4" t="s">
        <v>53</v>
      </c>
      <c r="J5" s="4" t="s">
        <v>77</v>
      </c>
      <c r="K5" s="4">
        <v>1351</v>
      </c>
      <c r="L5" s="4">
        <v>1351</v>
      </c>
      <c r="M5" s="4">
        <v>0</v>
      </c>
      <c r="N5" s="4">
        <v>0</v>
      </c>
      <c r="O5" s="4">
        <v>0</v>
      </c>
      <c r="P5" s="4">
        <v>13047.5</v>
      </c>
      <c r="Q5" s="4">
        <v>13210.5</v>
      </c>
      <c r="R5" s="4">
        <v>1000</v>
      </c>
      <c r="S5" s="4">
        <v>163000</v>
      </c>
      <c r="T5" s="2">
        <v>0</v>
      </c>
      <c r="U5" s="2">
        <v>55000</v>
      </c>
      <c r="V5">
        <f t="shared" si="0"/>
        <v>108000</v>
      </c>
      <c r="W5">
        <v>103332</v>
      </c>
      <c r="X5">
        <v>0</v>
      </c>
      <c r="Y5">
        <f t="shared" si="1"/>
        <v>103332</v>
      </c>
      <c r="Z5">
        <f t="shared" si="2"/>
        <v>4.3222222222222229</v>
      </c>
      <c r="AA5">
        <v>1127432.8500000001</v>
      </c>
      <c r="AB5">
        <v>796893.85</v>
      </c>
      <c r="AC5">
        <v>0.99690000000000001</v>
      </c>
      <c r="AD5">
        <v>0.70679999999999998</v>
      </c>
      <c r="AE5">
        <v>0.22</v>
      </c>
      <c r="AH5" t="s">
        <v>35</v>
      </c>
    </row>
    <row r="6" spans="1:34" x14ac:dyDescent="0.25">
      <c r="A6">
        <v>40</v>
      </c>
      <c r="B6" t="s">
        <v>34</v>
      </c>
      <c r="C6" t="s">
        <v>36</v>
      </c>
      <c r="D6" t="s">
        <v>36</v>
      </c>
      <c r="E6" t="s">
        <v>135</v>
      </c>
      <c r="F6" t="s">
        <v>36</v>
      </c>
      <c r="H6" s="2" t="s">
        <v>138</v>
      </c>
      <c r="I6" s="4" t="s">
        <v>43</v>
      </c>
      <c r="J6" s="4" t="s">
        <v>139</v>
      </c>
      <c r="K6" s="4">
        <v>299</v>
      </c>
      <c r="L6" s="4">
        <v>299</v>
      </c>
      <c r="M6" s="4">
        <v>0</v>
      </c>
      <c r="N6" s="4">
        <v>191</v>
      </c>
      <c r="O6" s="4">
        <v>0</v>
      </c>
      <c r="P6" s="4">
        <v>2347.3829999999998</v>
      </c>
      <c r="Q6" s="4">
        <v>2373.2150000000001</v>
      </c>
      <c r="R6" s="4">
        <v>20000</v>
      </c>
      <c r="S6" s="4">
        <v>516640</v>
      </c>
      <c r="T6" s="2">
        <v>0</v>
      </c>
      <c r="U6" s="2">
        <v>253000</v>
      </c>
      <c r="V6">
        <f t="shared" si="0"/>
        <v>263640</v>
      </c>
      <c r="W6">
        <v>5576.43</v>
      </c>
      <c r="X6">
        <v>232400</v>
      </c>
      <c r="Y6">
        <f t="shared" si="1"/>
        <v>237976.43</v>
      </c>
      <c r="Z6">
        <f t="shared" si="2"/>
        <v>9.734323319678353</v>
      </c>
      <c r="AA6">
        <v>1430603.51</v>
      </c>
      <c r="AB6">
        <v>1436683.51</v>
      </c>
      <c r="AC6">
        <v>0.9</v>
      </c>
      <c r="AD6">
        <v>1.0042</v>
      </c>
      <c r="AE6">
        <v>10.039999999999999</v>
      </c>
      <c r="AH6" t="s">
        <v>35</v>
      </c>
    </row>
    <row r="7" spans="1:34" x14ac:dyDescent="0.25">
      <c r="A7">
        <v>56</v>
      </c>
      <c r="B7" t="s">
        <v>34</v>
      </c>
      <c r="C7" t="s">
        <v>36</v>
      </c>
      <c r="D7" t="s">
        <v>36</v>
      </c>
      <c r="E7" t="s">
        <v>97</v>
      </c>
      <c r="F7" t="s">
        <v>36</v>
      </c>
      <c r="H7" s="2" t="s">
        <v>98</v>
      </c>
      <c r="I7" s="4" t="s">
        <v>43</v>
      </c>
      <c r="J7" s="4" t="s">
        <v>99</v>
      </c>
      <c r="K7" s="4">
        <v>1335</v>
      </c>
      <c r="L7" s="4">
        <v>1335</v>
      </c>
      <c r="M7" s="4">
        <v>0</v>
      </c>
      <c r="N7" s="4">
        <v>1329</v>
      </c>
      <c r="O7" s="4">
        <v>0</v>
      </c>
      <c r="P7" s="4">
        <v>531.125</v>
      </c>
      <c r="Q7" s="4">
        <v>557.16700000000003</v>
      </c>
      <c r="R7" s="4">
        <v>20000</v>
      </c>
      <c r="S7" s="4">
        <v>520840</v>
      </c>
      <c r="T7" s="2">
        <v>420864</v>
      </c>
      <c r="U7" s="2">
        <v>0</v>
      </c>
      <c r="V7">
        <f t="shared" si="0"/>
        <v>941704</v>
      </c>
      <c r="W7">
        <v>228</v>
      </c>
      <c r="X7">
        <v>883275.62699999998</v>
      </c>
      <c r="Y7">
        <f t="shared" si="1"/>
        <v>883503.62699999998</v>
      </c>
      <c r="Z7">
        <f t="shared" si="2"/>
        <v>6.1803255587743093</v>
      </c>
      <c r="AA7">
        <v>5187156.5999999996</v>
      </c>
      <c r="AB7">
        <v>5186836.5999999996</v>
      </c>
      <c r="AC7">
        <v>0.90500000000000003</v>
      </c>
      <c r="AD7">
        <v>0.99990000000000001</v>
      </c>
      <c r="AE7">
        <v>9.5</v>
      </c>
      <c r="AH7" t="s">
        <v>35</v>
      </c>
    </row>
    <row r="8" spans="1:34" x14ac:dyDescent="0.25">
      <c r="A8">
        <v>61</v>
      </c>
      <c r="B8" t="s">
        <v>34</v>
      </c>
      <c r="C8" t="s">
        <v>36</v>
      </c>
      <c r="D8" t="s">
        <v>36</v>
      </c>
      <c r="E8" t="s">
        <v>97</v>
      </c>
      <c r="F8" t="s">
        <v>36</v>
      </c>
      <c r="H8" s="2" t="s">
        <v>108</v>
      </c>
      <c r="I8" s="4" t="s">
        <v>39</v>
      </c>
      <c r="J8" s="4" t="s">
        <v>109</v>
      </c>
      <c r="K8" s="4">
        <v>1268</v>
      </c>
      <c r="L8" s="4">
        <v>1268</v>
      </c>
      <c r="M8" s="4">
        <v>0</v>
      </c>
      <c r="N8" s="4">
        <v>17</v>
      </c>
      <c r="O8" s="4">
        <v>0</v>
      </c>
      <c r="P8" s="4">
        <v>327.02199999999999</v>
      </c>
      <c r="Q8" s="4">
        <v>336.98700000000002</v>
      </c>
      <c r="R8" s="4">
        <v>20000</v>
      </c>
      <c r="S8" s="4">
        <v>199300</v>
      </c>
      <c r="T8" s="2">
        <v>0</v>
      </c>
      <c r="U8" s="2">
        <v>45000</v>
      </c>
      <c r="V8">
        <f t="shared" si="0"/>
        <v>154300</v>
      </c>
      <c r="W8">
        <v>131206.70000000001</v>
      </c>
      <c r="X8">
        <v>16587.84</v>
      </c>
      <c r="Y8">
        <f t="shared" si="1"/>
        <v>147794.54</v>
      </c>
      <c r="Z8">
        <f t="shared" si="2"/>
        <v>4.2161114711600725</v>
      </c>
      <c r="AA8">
        <v>1552862.83</v>
      </c>
      <c r="AB8">
        <v>1410318.63</v>
      </c>
      <c r="AC8">
        <v>1.163</v>
      </c>
      <c r="AD8">
        <v>0.90820000000000001</v>
      </c>
      <c r="AE8">
        <v>-14.8</v>
      </c>
      <c r="AH8" t="s">
        <v>35</v>
      </c>
    </row>
    <row r="9" spans="1:34" x14ac:dyDescent="0.25">
      <c r="A9">
        <v>37</v>
      </c>
      <c r="B9" t="s">
        <v>34</v>
      </c>
      <c r="C9" t="s">
        <v>36</v>
      </c>
      <c r="D9" t="s">
        <v>36</v>
      </c>
      <c r="E9" t="s">
        <v>40</v>
      </c>
      <c r="F9" t="s">
        <v>36</v>
      </c>
      <c r="H9" s="2" t="s">
        <v>74</v>
      </c>
      <c r="I9" s="4" t="s">
        <v>53</v>
      </c>
      <c r="J9" s="4" t="s">
        <v>75</v>
      </c>
      <c r="K9" s="4">
        <v>1992</v>
      </c>
      <c r="L9" s="4">
        <v>1992</v>
      </c>
      <c r="M9" s="4">
        <v>0</v>
      </c>
      <c r="N9" s="4">
        <v>0</v>
      </c>
      <c r="O9" s="4">
        <v>0</v>
      </c>
      <c r="P9" s="4">
        <v>471.03800000000001</v>
      </c>
      <c r="Q9" s="4">
        <v>480.93799999999999</v>
      </c>
      <c r="R9" s="4">
        <v>20000</v>
      </c>
      <c r="S9" s="4">
        <v>198000</v>
      </c>
      <c r="T9" s="2">
        <v>0</v>
      </c>
      <c r="U9" s="2">
        <v>25000</v>
      </c>
      <c r="V9">
        <f t="shared" si="0"/>
        <v>173000</v>
      </c>
      <c r="W9">
        <v>164570.25</v>
      </c>
      <c r="X9">
        <v>0</v>
      </c>
      <c r="Y9">
        <f t="shared" si="1"/>
        <v>164570.25</v>
      </c>
      <c r="Z9">
        <f t="shared" si="2"/>
        <v>4.8726878612716762</v>
      </c>
      <c r="AA9">
        <v>1867883.59</v>
      </c>
      <c r="AB9">
        <v>2355814.59</v>
      </c>
      <c r="AC9">
        <v>0.98440000000000005</v>
      </c>
      <c r="AD9">
        <v>1.2612000000000001</v>
      </c>
      <c r="AE9">
        <v>1.97</v>
      </c>
      <c r="AH9" t="s">
        <v>35</v>
      </c>
    </row>
    <row r="10" spans="1:34" x14ac:dyDescent="0.25">
      <c r="A10">
        <v>35</v>
      </c>
      <c r="B10" t="s">
        <v>34</v>
      </c>
      <c r="C10" t="s">
        <v>36</v>
      </c>
      <c r="D10" t="s">
        <v>36</v>
      </c>
      <c r="E10" t="s">
        <v>40</v>
      </c>
      <c r="F10" t="s">
        <v>36</v>
      </c>
      <c r="H10" s="1" t="s">
        <v>70</v>
      </c>
      <c r="I10" t="s">
        <v>43</v>
      </c>
      <c r="J10" t="s">
        <v>71</v>
      </c>
      <c r="K10">
        <v>741</v>
      </c>
      <c r="L10">
        <v>741</v>
      </c>
      <c r="M10">
        <v>0</v>
      </c>
      <c r="N10">
        <v>738</v>
      </c>
      <c r="O10">
        <v>1</v>
      </c>
      <c r="P10">
        <v>687.6</v>
      </c>
      <c r="Q10">
        <v>711.92499999999995</v>
      </c>
      <c r="R10">
        <v>20000</v>
      </c>
      <c r="S10">
        <v>486500</v>
      </c>
      <c r="T10">
        <v>200000</v>
      </c>
      <c r="U10">
        <v>0</v>
      </c>
      <c r="V10">
        <f t="shared" si="0"/>
        <v>686500</v>
      </c>
      <c r="W10">
        <v>2100</v>
      </c>
      <c r="X10">
        <v>619181.26199999999</v>
      </c>
      <c r="Y10">
        <f t="shared" si="1"/>
        <v>621281.26199999999</v>
      </c>
      <c r="Z10">
        <f t="shared" si="2"/>
        <v>9.5001803350327769</v>
      </c>
      <c r="AA10">
        <v>3788089.14</v>
      </c>
      <c r="AB10">
        <v>7238230.1869999999</v>
      </c>
      <c r="AC10">
        <v>0.90500000000000003</v>
      </c>
      <c r="AD10">
        <v>1.9108000000000001</v>
      </c>
      <c r="AE10">
        <v>18.149999999999999</v>
      </c>
      <c r="AH10" t="s">
        <v>35</v>
      </c>
    </row>
    <row r="11" spans="1:34" x14ac:dyDescent="0.25">
      <c r="A11">
        <v>1</v>
      </c>
      <c r="B11" t="s">
        <v>34</v>
      </c>
      <c r="C11" t="s">
        <v>36</v>
      </c>
      <c r="D11" t="s">
        <v>36</v>
      </c>
      <c r="E11" t="s">
        <v>114</v>
      </c>
      <c r="F11" t="s">
        <v>36</v>
      </c>
      <c r="H11" t="s">
        <v>115</v>
      </c>
      <c r="I11" t="s">
        <v>53</v>
      </c>
      <c r="J11" t="s">
        <v>116</v>
      </c>
      <c r="K11">
        <v>2090</v>
      </c>
      <c r="L11">
        <v>2090</v>
      </c>
      <c r="M11">
        <v>0</v>
      </c>
      <c r="N11">
        <v>9</v>
      </c>
      <c r="O11">
        <v>0</v>
      </c>
      <c r="P11">
        <v>872.44799999999998</v>
      </c>
      <c r="Q11">
        <v>897.03899999999999</v>
      </c>
      <c r="R11">
        <v>10000</v>
      </c>
      <c r="S11">
        <v>245910</v>
      </c>
      <c r="T11">
        <v>0</v>
      </c>
      <c r="U11">
        <v>49183</v>
      </c>
      <c r="V11">
        <f t="shared" si="0"/>
        <v>196727</v>
      </c>
      <c r="W11">
        <v>175521.24</v>
      </c>
      <c r="X11">
        <v>8966.4</v>
      </c>
      <c r="Y11">
        <f t="shared" si="1"/>
        <v>184487.63999999998</v>
      </c>
      <c r="Z11">
        <f t="shared" si="2"/>
        <v>6.22149476177648</v>
      </c>
      <c r="AA11">
        <v>1782726.64</v>
      </c>
      <c r="AB11">
        <v>1078880.5260000001</v>
      </c>
      <c r="AC11">
        <v>0.93779999999999997</v>
      </c>
      <c r="AD11">
        <v>0.60519999999999996</v>
      </c>
      <c r="AE11">
        <v>3.76</v>
      </c>
      <c r="AH11" t="s">
        <v>35</v>
      </c>
    </row>
    <row r="12" spans="1:34" x14ac:dyDescent="0.25">
      <c r="A12">
        <v>2</v>
      </c>
      <c r="B12" t="s">
        <v>34</v>
      </c>
      <c r="C12" t="s">
        <v>36</v>
      </c>
      <c r="D12" t="s">
        <v>36</v>
      </c>
      <c r="E12" t="s">
        <v>114</v>
      </c>
      <c r="F12" t="s">
        <v>36</v>
      </c>
      <c r="H12" t="s">
        <v>117</v>
      </c>
      <c r="I12" t="s">
        <v>43</v>
      </c>
      <c r="J12" t="s">
        <v>118</v>
      </c>
      <c r="K12">
        <v>180</v>
      </c>
      <c r="L12">
        <v>180</v>
      </c>
      <c r="M12">
        <v>0</v>
      </c>
      <c r="N12">
        <v>177</v>
      </c>
      <c r="O12">
        <v>0</v>
      </c>
      <c r="P12">
        <v>353.565</v>
      </c>
      <c r="Q12">
        <v>366.827</v>
      </c>
      <c r="R12">
        <v>20000</v>
      </c>
      <c r="S12">
        <v>265240</v>
      </c>
      <c r="T12">
        <v>0</v>
      </c>
      <c r="U12">
        <v>49965</v>
      </c>
      <c r="V12">
        <f t="shared" si="0"/>
        <v>215275</v>
      </c>
      <c r="W12">
        <v>55</v>
      </c>
      <c r="X12">
        <v>193700</v>
      </c>
      <c r="Y12">
        <f t="shared" si="1"/>
        <v>193755</v>
      </c>
      <c r="Z12">
        <f t="shared" si="2"/>
        <v>9.9965160840785039</v>
      </c>
      <c r="AA12">
        <v>1137624.8</v>
      </c>
      <c r="AB12">
        <v>2274643.7999999998</v>
      </c>
      <c r="AC12">
        <v>0.9</v>
      </c>
      <c r="AD12">
        <v>1.9995000000000001</v>
      </c>
      <c r="AE12">
        <v>20</v>
      </c>
      <c r="AH12" t="s">
        <v>35</v>
      </c>
    </row>
    <row r="13" spans="1:34" x14ac:dyDescent="0.25">
      <c r="A13">
        <v>3</v>
      </c>
      <c r="B13" t="s">
        <v>34</v>
      </c>
      <c r="C13" t="s">
        <v>36</v>
      </c>
      <c r="D13" t="s">
        <v>36</v>
      </c>
      <c r="E13" t="s">
        <v>114</v>
      </c>
      <c r="F13" t="s">
        <v>36</v>
      </c>
      <c r="H13" t="s">
        <v>119</v>
      </c>
      <c r="I13" t="s">
        <v>43</v>
      </c>
      <c r="J13" t="s">
        <v>120</v>
      </c>
      <c r="K13">
        <v>316</v>
      </c>
      <c r="L13">
        <v>316</v>
      </c>
      <c r="M13">
        <v>0</v>
      </c>
      <c r="N13">
        <v>304</v>
      </c>
      <c r="O13">
        <v>0</v>
      </c>
      <c r="P13">
        <v>307.613</v>
      </c>
      <c r="Q13">
        <v>319.56799999999998</v>
      </c>
      <c r="R13">
        <v>20000</v>
      </c>
      <c r="S13">
        <v>239100</v>
      </c>
      <c r="T13">
        <v>0</v>
      </c>
      <c r="U13">
        <v>0</v>
      </c>
      <c r="V13">
        <f t="shared" si="0"/>
        <v>239100</v>
      </c>
      <c r="W13">
        <v>2527</v>
      </c>
      <c r="X13">
        <v>213858.774</v>
      </c>
      <c r="Y13">
        <f t="shared" si="1"/>
        <v>216385.774</v>
      </c>
      <c r="Z13">
        <f t="shared" si="2"/>
        <v>9.499885403596819</v>
      </c>
      <c r="AA13">
        <v>1282553.22</v>
      </c>
      <c r="AB13">
        <v>2525931.6060000001</v>
      </c>
      <c r="AC13">
        <v>0.90500000000000003</v>
      </c>
      <c r="AD13">
        <v>1.9695</v>
      </c>
      <c r="AE13">
        <v>18.71</v>
      </c>
      <c r="AH13" t="s">
        <v>35</v>
      </c>
    </row>
    <row r="14" spans="1:34" x14ac:dyDescent="0.25">
      <c r="A14">
        <v>4</v>
      </c>
      <c r="B14" t="s">
        <v>34</v>
      </c>
      <c r="C14" t="s">
        <v>36</v>
      </c>
      <c r="D14" t="s">
        <v>36</v>
      </c>
      <c r="E14" t="s">
        <v>114</v>
      </c>
      <c r="F14" t="s">
        <v>36</v>
      </c>
      <c r="H14" t="s">
        <v>121</v>
      </c>
      <c r="I14" t="s">
        <v>43</v>
      </c>
      <c r="J14" t="s">
        <v>122</v>
      </c>
      <c r="K14">
        <v>425</v>
      </c>
      <c r="L14">
        <v>425</v>
      </c>
      <c r="M14">
        <v>0</v>
      </c>
      <c r="N14">
        <v>424</v>
      </c>
      <c r="O14">
        <v>0</v>
      </c>
      <c r="P14">
        <v>527.66800000000001</v>
      </c>
      <c r="Q14">
        <v>548.31799999999998</v>
      </c>
      <c r="R14">
        <v>20000</v>
      </c>
      <c r="S14">
        <v>413000</v>
      </c>
      <c r="T14">
        <v>0</v>
      </c>
      <c r="U14">
        <v>0</v>
      </c>
      <c r="V14">
        <f t="shared" si="0"/>
        <v>413000</v>
      </c>
      <c r="W14">
        <v>10</v>
      </c>
      <c r="X14">
        <v>373755.69799999997</v>
      </c>
      <c r="Y14">
        <f t="shared" si="1"/>
        <v>373765.69799999997</v>
      </c>
      <c r="Z14">
        <f t="shared" si="2"/>
        <v>9.4998309927360829</v>
      </c>
      <c r="AA14">
        <v>2194460.5099999998</v>
      </c>
      <c r="AB14">
        <v>4366926.551</v>
      </c>
      <c r="AC14">
        <v>0.90500000000000003</v>
      </c>
      <c r="AD14">
        <v>1.99</v>
      </c>
      <c r="AE14">
        <v>18.91</v>
      </c>
      <c r="AH14" t="s">
        <v>35</v>
      </c>
    </row>
    <row r="15" spans="1:34" x14ac:dyDescent="0.25">
      <c r="A15">
        <v>5</v>
      </c>
      <c r="B15" t="s">
        <v>34</v>
      </c>
      <c r="C15" t="s">
        <v>36</v>
      </c>
      <c r="D15" t="s">
        <v>36</v>
      </c>
      <c r="E15" t="s">
        <v>114</v>
      </c>
      <c r="F15" t="s">
        <v>36</v>
      </c>
      <c r="H15" t="s">
        <v>123</v>
      </c>
      <c r="I15" t="s">
        <v>53</v>
      </c>
      <c r="J15" t="s">
        <v>124</v>
      </c>
      <c r="K15">
        <v>3983</v>
      </c>
      <c r="L15">
        <v>3983</v>
      </c>
      <c r="M15">
        <v>0</v>
      </c>
      <c r="N15">
        <v>1</v>
      </c>
      <c r="O15">
        <v>0</v>
      </c>
      <c r="P15">
        <v>2458.3870000000002</v>
      </c>
      <c r="Q15">
        <v>2483.585</v>
      </c>
      <c r="R15">
        <v>10000</v>
      </c>
      <c r="S15">
        <v>251980</v>
      </c>
      <c r="T15">
        <v>433808</v>
      </c>
      <c r="U15">
        <v>0</v>
      </c>
      <c r="V15">
        <f t="shared" si="0"/>
        <v>685788</v>
      </c>
      <c r="W15">
        <v>637511</v>
      </c>
      <c r="X15">
        <v>896.64</v>
      </c>
      <c r="Y15">
        <f t="shared" si="1"/>
        <v>638407.64</v>
      </c>
      <c r="Z15">
        <f t="shared" si="2"/>
        <v>6.9088931273221439</v>
      </c>
      <c r="AA15">
        <v>5893748.8600000003</v>
      </c>
      <c r="AB15">
        <v>5274049.8600000003</v>
      </c>
      <c r="AC15">
        <v>0.93089999999999995</v>
      </c>
      <c r="AD15">
        <v>0.89490000000000003</v>
      </c>
      <c r="AE15">
        <v>6.18</v>
      </c>
      <c r="AH15" t="s">
        <v>35</v>
      </c>
    </row>
    <row r="16" spans="1:34" x14ac:dyDescent="0.25">
      <c r="A16">
        <v>6</v>
      </c>
      <c r="B16" t="s">
        <v>34</v>
      </c>
      <c r="C16" t="s">
        <v>36</v>
      </c>
      <c r="D16" t="s">
        <v>36</v>
      </c>
      <c r="E16" t="s">
        <v>114</v>
      </c>
      <c r="F16" t="s">
        <v>36</v>
      </c>
      <c r="H16" t="s">
        <v>125</v>
      </c>
      <c r="I16" t="s">
        <v>43</v>
      </c>
      <c r="J16" t="s">
        <v>126</v>
      </c>
      <c r="K16">
        <v>350</v>
      </c>
      <c r="L16">
        <v>350</v>
      </c>
      <c r="M16">
        <v>0</v>
      </c>
      <c r="N16">
        <v>341</v>
      </c>
      <c r="O16">
        <v>0</v>
      </c>
      <c r="P16">
        <v>983.74</v>
      </c>
      <c r="Q16">
        <v>1010.299</v>
      </c>
      <c r="R16">
        <v>20000</v>
      </c>
      <c r="S16">
        <v>531180</v>
      </c>
      <c r="T16">
        <v>0</v>
      </c>
      <c r="U16">
        <v>99495</v>
      </c>
      <c r="V16">
        <f t="shared" si="0"/>
        <v>431685</v>
      </c>
      <c r="W16">
        <v>517</v>
      </c>
      <c r="X16">
        <v>388000</v>
      </c>
      <c r="Y16">
        <f t="shared" si="1"/>
        <v>388517</v>
      </c>
      <c r="Z16">
        <f t="shared" si="2"/>
        <v>9.9998841748033858</v>
      </c>
      <c r="AA16">
        <v>2283349.1</v>
      </c>
      <c r="AB16">
        <v>2278465.1</v>
      </c>
      <c r="AC16">
        <v>0.9</v>
      </c>
      <c r="AD16">
        <v>0.99790000000000001</v>
      </c>
      <c r="AE16">
        <v>9.98</v>
      </c>
      <c r="AH16" t="s">
        <v>35</v>
      </c>
    </row>
    <row r="17" spans="1:34" x14ac:dyDescent="0.25">
      <c r="A17">
        <v>7</v>
      </c>
      <c r="B17" t="s">
        <v>34</v>
      </c>
      <c r="C17" t="s">
        <v>36</v>
      </c>
      <c r="D17" t="s">
        <v>36</v>
      </c>
      <c r="E17" t="s">
        <v>114</v>
      </c>
      <c r="F17" t="s">
        <v>36</v>
      </c>
      <c r="H17" t="s">
        <v>127</v>
      </c>
      <c r="I17" t="s">
        <v>46</v>
      </c>
      <c r="J17" t="s">
        <v>128</v>
      </c>
      <c r="K17">
        <v>267</v>
      </c>
      <c r="L17">
        <v>267</v>
      </c>
      <c r="M17">
        <v>0</v>
      </c>
      <c r="N17">
        <v>19</v>
      </c>
      <c r="O17">
        <v>0</v>
      </c>
      <c r="P17">
        <v>474.81599999999997</v>
      </c>
      <c r="Q17">
        <v>475.22699999999998</v>
      </c>
      <c r="R17">
        <v>10000</v>
      </c>
      <c r="S17">
        <v>164990</v>
      </c>
      <c r="T17">
        <v>0</v>
      </c>
      <c r="U17">
        <v>36500</v>
      </c>
      <c r="V17">
        <f t="shared" si="0"/>
        <v>128490</v>
      </c>
      <c r="W17">
        <v>103995.25</v>
      </c>
      <c r="X17">
        <v>17932.8</v>
      </c>
      <c r="Y17">
        <f t="shared" si="1"/>
        <v>121928.05</v>
      </c>
      <c r="Z17">
        <f t="shared" si="2"/>
        <v>5.106973305315587</v>
      </c>
      <c r="AA17">
        <v>1105040.1399999999</v>
      </c>
      <c r="AB17">
        <v>2523579.281</v>
      </c>
      <c r="AC17">
        <v>0.94889999999999997</v>
      </c>
      <c r="AD17">
        <v>2.2837000000000001</v>
      </c>
      <c r="AE17">
        <v>11.67</v>
      </c>
      <c r="AH17" t="s">
        <v>35</v>
      </c>
    </row>
    <row r="18" spans="1:34" x14ac:dyDescent="0.25">
      <c r="A18">
        <v>8</v>
      </c>
      <c r="B18" t="s">
        <v>34</v>
      </c>
      <c r="C18" t="s">
        <v>36</v>
      </c>
      <c r="D18" t="s">
        <v>36</v>
      </c>
      <c r="E18" t="s">
        <v>114</v>
      </c>
      <c r="F18" t="s">
        <v>36</v>
      </c>
      <c r="H18" t="s">
        <v>129</v>
      </c>
      <c r="I18" t="s">
        <v>43</v>
      </c>
      <c r="J18" t="s">
        <v>130</v>
      </c>
      <c r="K18">
        <v>550</v>
      </c>
      <c r="L18">
        <v>550</v>
      </c>
      <c r="M18">
        <v>0</v>
      </c>
      <c r="N18">
        <v>549</v>
      </c>
      <c r="O18">
        <v>0</v>
      </c>
      <c r="P18">
        <v>747.47699999999998</v>
      </c>
      <c r="Q18">
        <v>749.17</v>
      </c>
      <c r="R18">
        <v>20000</v>
      </c>
      <c r="S18">
        <v>391480</v>
      </c>
      <c r="T18">
        <v>0</v>
      </c>
      <c r="U18">
        <v>0</v>
      </c>
      <c r="V18">
        <f t="shared" si="0"/>
        <v>391480</v>
      </c>
      <c r="W18">
        <v>8</v>
      </c>
      <c r="X18">
        <v>354280.50699999998</v>
      </c>
      <c r="Y18">
        <f t="shared" si="1"/>
        <v>354288.50699999998</v>
      </c>
      <c r="Z18">
        <f t="shared" si="2"/>
        <v>9.5002281087156462</v>
      </c>
      <c r="AA18">
        <v>2062089.91</v>
      </c>
      <c r="AB18">
        <v>2062413.91</v>
      </c>
      <c r="AC18">
        <v>0.90500000000000003</v>
      </c>
      <c r="AD18">
        <v>1.0002</v>
      </c>
      <c r="AE18">
        <v>9.5</v>
      </c>
      <c r="AH18" t="s">
        <v>35</v>
      </c>
    </row>
    <row r="19" spans="1:34" x14ac:dyDescent="0.25">
      <c r="A19">
        <v>10</v>
      </c>
      <c r="B19" t="s">
        <v>34</v>
      </c>
      <c r="C19" t="s">
        <v>36</v>
      </c>
      <c r="D19" t="s">
        <v>36</v>
      </c>
      <c r="E19" t="s">
        <v>114</v>
      </c>
      <c r="F19" t="s">
        <v>36</v>
      </c>
      <c r="H19" t="s">
        <v>133</v>
      </c>
      <c r="I19" t="s">
        <v>53</v>
      </c>
      <c r="J19" t="s">
        <v>134</v>
      </c>
      <c r="K19">
        <v>5026</v>
      </c>
      <c r="L19">
        <v>5026</v>
      </c>
      <c r="M19">
        <v>0</v>
      </c>
      <c r="N19">
        <v>5</v>
      </c>
      <c r="O19">
        <v>0</v>
      </c>
      <c r="P19">
        <v>30348.6</v>
      </c>
      <c r="Q19">
        <v>30775.9</v>
      </c>
      <c r="R19">
        <v>1000</v>
      </c>
      <c r="S19">
        <v>427300</v>
      </c>
      <c r="T19">
        <v>0</v>
      </c>
      <c r="U19">
        <v>77316</v>
      </c>
      <c r="V19">
        <f t="shared" si="0"/>
        <v>349984</v>
      </c>
      <c r="W19">
        <v>320315.5</v>
      </c>
      <c r="X19">
        <v>4483.2</v>
      </c>
      <c r="Y19">
        <f t="shared" si="1"/>
        <v>324798.7</v>
      </c>
      <c r="Z19">
        <f t="shared" si="2"/>
        <v>7.1961289658955803</v>
      </c>
      <c r="AA19">
        <v>3296461.54</v>
      </c>
      <c r="AB19">
        <v>3025512.8</v>
      </c>
      <c r="AC19">
        <v>0.92800000000000005</v>
      </c>
      <c r="AD19">
        <v>0.91779999999999995</v>
      </c>
      <c r="AE19">
        <v>6.61</v>
      </c>
      <c r="AH19" t="s">
        <v>35</v>
      </c>
    </row>
    <row r="20" spans="1:34" x14ac:dyDescent="0.25">
      <c r="A20">
        <v>11</v>
      </c>
      <c r="B20" t="s">
        <v>34</v>
      </c>
      <c r="C20" t="s">
        <v>36</v>
      </c>
      <c r="D20" t="s">
        <v>36</v>
      </c>
      <c r="E20" t="s">
        <v>167</v>
      </c>
      <c r="F20" t="s">
        <v>36</v>
      </c>
      <c r="H20" t="s">
        <v>178</v>
      </c>
      <c r="I20" t="s">
        <v>53</v>
      </c>
      <c r="J20" t="s">
        <v>179</v>
      </c>
      <c r="K20">
        <v>1008</v>
      </c>
      <c r="L20">
        <v>1008</v>
      </c>
      <c r="M20">
        <v>0</v>
      </c>
      <c r="N20">
        <v>0</v>
      </c>
      <c r="O20">
        <v>0</v>
      </c>
      <c r="P20">
        <v>24.062999999999999</v>
      </c>
      <c r="Q20">
        <v>34.091000000000001</v>
      </c>
      <c r="R20">
        <v>20000</v>
      </c>
      <c r="S20">
        <v>200560</v>
      </c>
      <c r="T20">
        <v>0</v>
      </c>
      <c r="U20">
        <v>13915</v>
      </c>
      <c r="V20">
        <f t="shared" si="0"/>
        <v>186645</v>
      </c>
      <c r="W20">
        <v>171960</v>
      </c>
      <c r="X20">
        <v>0</v>
      </c>
      <c r="Y20">
        <f t="shared" si="1"/>
        <v>171960</v>
      </c>
      <c r="Z20">
        <f t="shared" si="2"/>
        <v>7.8678775214980305</v>
      </c>
      <c r="AA20">
        <v>1580029.98</v>
      </c>
      <c r="AB20">
        <v>1495392.98</v>
      </c>
      <c r="AC20">
        <v>0.92130000000000001</v>
      </c>
      <c r="AD20">
        <v>0.94640000000000002</v>
      </c>
      <c r="AE20">
        <v>7.45</v>
      </c>
      <c r="AH20" t="s">
        <v>35</v>
      </c>
    </row>
    <row r="21" spans="1:34" x14ac:dyDescent="0.25">
      <c r="A21">
        <v>12</v>
      </c>
      <c r="B21" t="s">
        <v>34</v>
      </c>
      <c r="C21" t="s">
        <v>36</v>
      </c>
      <c r="D21" t="s">
        <v>36</v>
      </c>
      <c r="E21" t="s">
        <v>167</v>
      </c>
      <c r="F21" t="s">
        <v>36</v>
      </c>
      <c r="H21" t="s">
        <v>168</v>
      </c>
      <c r="I21" t="s">
        <v>43</v>
      </c>
      <c r="J21" t="s">
        <v>169</v>
      </c>
      <c r="K21">
        <v>259</v>
      </c>
      <c r="L21">
        <v>259</v>
      </c>
      <c r="M21">
        <v>0</v>
      </c>
      <c r="N21">
        <v>259</v>
      </c>
      <c r="O21">
        <v>0</v>
      </c>
      <c r="P21">
        <v>648.11699999999996</v>
      </c>
      <c r="Q21">
        <v>673.77800000000002</v>
      </c>
      <c r="R21">
        <v>20000</v>
      </c>
      <c r="S21">
        <v>513220</v>
      </c>
      <c r="T21">
        <v>0</v>
      </c>
      <c r="U21">
        <v>190887</v>
      </c>
      <c r="V21">
        <f t="shared" si="0"/>
        <v>322333</v>
      </c>
      <c r="W21">
        <v>0</v>
      </c>
      <c r="X21">
        <v>290100</v>
      </c>
      <c r="Y21">
        <f t="shared" si="1"/>
        <v>290100</v>
      </c>
      <c r="Z21">
        <f t="shared" si="2"/>
        <v>9.9999069285490467</v>
      </c>
      <c r="AA21">
        <v>1702887</v>
      </c>
      <c r="AB21">
        <v>1702887</v>
      </c>
      <c r="AC21">
        <v>0.9</v>
      </c>
      <c r="AD21">
        <v>1</v>
      </c>
      <c r="AE21">
        <v>10</v>
      </c>
      <c r="AH21" t="s">
        <v>35</v>
      </c>
    </row>
    <row r="22" spans="1:34" x14ac:dyDescent="0.25">
      <c r="A22">
        <v>13</v>
      </c>
      <c r="B22" t="s">
        <v>34</v>
      </c>
      <c r="C22" t="s">
        <v>36</v>
      </c>
      <c r="D22" t="s">
        <v>36</v>
      </c>
      <c r="E22" t="s">
        <v>167</v>
      </c>
      <c r="F22" t="s">
        <v>36</v>
      </c>
      <c r="H22" t="s">
        <v>170</v>
      </c>
      <c r="I22" t="s">
        <v>53</v>
      </c>
      <c r="J22" t="s">
        <v>171</v>
      </c>
      <c r="K22">
        <v>528</v>
      </c>
      <c r="L22">
        <v>528</v>
      </c>
      <c r="M22">
        <v>0</v>
      </c>
      <c r="N22">
        <v>0</v>
      </c>
      <c r="O22">
        <v>0</v>
      </c>
      <c r="P22">
        <v>135.21299999999999</v>
      </c>
      <c r="Q22">
        <v>138.05000000000001</v>
      </c>
      <c r="R22">
        <v>20000</v>
      </c>
      <c r="S22">
        <v>56740</v>
      </c>
      <c r="T22">
        <v>0</v>
      </c>
      <c r="U22">
        <v>22338</v>
      </c>
      <c r="V22">
        <f t="shared" si="0"/>
        <v>34402</v>
      </c>
      <c r="W22">
        <v>31994</v>
      </c>
      <c r="X22">
        <v>0</v>
      </c>
      <c r="Y22">
        <f t="shared" si="1"/>
        <v>31994</v>
      </c>
      <c r="Z22">
        <f t="shared" si="2"/>
        <v>6.9995930469158765</v>
      </c>
      <c r="AA22">
        <v>357835</v>
      </c>
      <c r="AB22">
        <v>593899</v>
      </c>
      <c r="AC22">
        <v>0.93</v>
      </c>
      <c r="AD22">
        <v>1.6597</v>
      </c>
      <c r="AE22">
        <v>11.62</v>
      </c>
      <c r="AH22" t="s">
        <v>35</v>
      </c>
    </row>
    <row r="23" spans="1:34" x14ac:dyDescent="0.25">
      <c r="A23">
        <v>14</v>
      </c>
      <c r="B23" t="s">
        <v>34</v>
      </c>
      <c r="C23" t="s">
        <v>36</v>
      </c>
      <c r="D23" t="s">
        <v>36</v>
      </c>
      <c r="E23" t="s">
        <v>167</v>
      </c>
      <c r="F23" t="s">
        <v>36</v>
      </c>
      <c r="H23" t="s">
        <v>172</v>
      </c>
      <c r="I23" t="s">
        <v>43</v>
      </c>
      <c r="J23" t="s">
        <v>173</v>
      </c>
      <c r="K23">
        <v>394</v>
      </c>
      <c r="L23">
        <v>394</v>
      </c>
      <c r="M23">
        <v>0</v>
      </c>
      <c r="N23">
        <v>391</v>
      </c>
      <c r="O23">
        <v>0</v>
      </c>
      <c r="P23">
        <v>16.806000000000001</v>
      </c>
      <c r="Q23">
        <v>31.972999999999999</v>
      </c>
      <c r="R23">
        <v>20000</v>
      </c>
      <c r="S23">
        <v>303340</v>
      </c>
      <c r="T23">
        <v>175000</v>
      </c>
      <c r="U23">
        <v>0</v>
      </c>
      <c r="V23">
        <f t="shared" si="0"/>
        <v>478340</v>
      </c>
      <c r="W23">
        <v>128</v>
      </c>
      <c r="X23">
        <v>432770.42</v>
      </c>
      <c r="Y23">
        <f t="shared" si="1"/>
        <v>432898.42</v>
      </c>
      <c r="Z23">
        <f t="shared" si="2"/>
        <v>9.4998494794497663</v>
      </c>
      <c r="AA23">
        <v>2541489.14</v>
      </c>
      <c r="AB23">
        <v>2541074.14</v>
      </c>
      <c r="AC23">
        <v>0.90500000000000003</v>
      </c>
      <c r="AD23">
        <v>0.99980000000000002</v>
      </c>
      <c r="AE23">
        <v>9.5</v>
      </c>
      <c r="AH23" t="s">
        <v>35</v>
      </c>
    </row>
    <row r="24" spans="1:34" x14ac:dyDescent="0.25">
      <c r="A24">
        <v>15</v>
      </c>
      <c r="B24" t="s">
        <v>34</v>
      </c>
      <c r="C24" t="s">
        <v>36</v>
      </c>
      <c r="D24" t="s">
        <v>36</v>
      </c>
      <c r="E24" t="s">
        <v>167</v>
      </c>
      <c r="F24" t="s">
        <v>36</v>
      </c>
      <c r="H24" t="s">
        <v>174</v>
      </c>
      <c r="I24" t="s">
        <v>39</v>
      </c>
      <c r="J24" t="s">
        <v>175</v>
      </c>
      <c r="K24">
        <v>480</v>
      </c>
      <c r="L24">
        <v>480</v>
      </c>
      <c r="M24">
        <v>0</v>
      </c>
      <c r="N24">
        <v>1</v>
      </c>
      <c r="O24">
        <v>0</v>
      </c>
      <c r="P24">
        <v>485.88200000000001</v>
      </c>
      <c r="Q24">
        <v>485.88200000000001</v>
      </c>
      <c r="R24">
        <v>20000</v>
      </c>
      <c r="S24">
        <v>175000</v>
      </c>
      <c r="T24">
        <v>3151</v>
      </c>
      <c r="U24">
        <v>0</v>
      </c>
      <c r="V24">
        <f t="shared" si="0"/>
        <v>178151</v>
      </c>
      <c r="W24">
        <v>169733</v>
      </c>
      <c r="X24">
        <v>1344.96</v>
      </c>
      <c r="Y24">
        <f t="shared" si="1"/>
        <v>171077.96</v>
      </c>
      <c r="Z24">
        <f t="shared" si="2"/>
        <v>3.9702499564975824</v>
      </c>
      <c r="AA24">
        <v>1808477.78</v>
      </c>
      <c r="AB24">
        <v>2151785.7799999998</v>
      </c>
      <c r="AC24">
        <v>0.96030000000000004</v>
      </c>
      <c r="AD24">
        <v>1.1898</v>
      </c>
      <c r="AE24">
        <v>4.72</v>
      </c>
      <c r="AH24" t="s">
        <v>35</v>
      </c>
    </row>
    <row r="25" spans="1:34" x14ac:dyDescent="0.25">
      <c r="A25">
        <v>17</v>
      </c>
      <c r="B25" t="s">
        <v>34</v>
      </c>
      <c r="C25" t="s">
        <v>36</v>
      </c>
      <c r="D25" t="s">
        <v>36</v>
      </c>
      <c r="E25" t="s">
        <v>38</v>
      </c>
      <c r="F25" t="s">
        <v>36</v>
      </c>
      <c r="H25" t="s">
        <v>78</v>
      </c>
      <c r="I25" t="s">
        <v>43</v>
      </c>
      <c r="J25" t="s">
        <v>79</v>
      </c>
      <c r="K25">
        <v>163</v>
      </c>
      <c r="L25">
        <v>163</v>
      </c>
      <c r="M25">
        <v>0</v>
      </c>
      <c r="N25">
        <v>158</v>
      </c>
      <c r="O25">
        <v>0</v>
      </c>
      <c r="P25">
        <v>266.83199999999999</v>
      </c>
      <c r="Q25">
        <v>281.18700000000001</v>
      </c>
      <c r="R25">
        <v>20000</v>
      </c>
      <c r="S25">
        <v>287100</v>
      </c>
      <c r="T25">
        <v>0</v>
      </c>
      <c r="U25">
        <v>83803</v>
      </c>
      <c r="V25">
        <f t="shared" si="0"/>
        <v>203297</v>
      </c>
      <c r="W25">
        <v>468</v>
      </c>
      <c r="X25">
        <v>182500</v>
      </c>
      <c r="Y25">
        <f t="shared" si="1"/>
        <v>182968</v>
      </c>
      <c r="Z25">
        <f t="shared" si="2"/>
        <v>9.9996556761782021</v>
      </c>
      <c r="AA25">
        <v>1076318.27</v>
      </c>
      <c r="AB25">
        <v>2137372.27</v>
      </c>
      <c r="AC25">
        <v>0.9</v>
      </c>
      <c r="AD25">
        <v>1.9858</v>
      </c>
      <c r="AE25">
        <v>19.86</v>
      </c>
      <c r="AH25" t="s">
        <v>35</v>
      </c>
    </row>
    <row r="26" spans="1:34" x14ac:dyDescent="0.25">
      <c r="A26">
        <v>18</v>
      </c>
      <c r="B26" t="s">
        <v>34</v>
      </c>
      <c r="C26" t="s">
        <v>36</v>
      </c>
      <c r="D26" t="s">
        <v>36</v>
      </c>
      <c r="E26" t="s">
        <v>38</v>
      </c>
      <c r="F26" t="s">
        <v>36</v>
      </c>
      <c r="H26" t="s">
        <v>80</v>
      </c>
      <c r="I26" t="s">
        <v>53</v>
      </c>
      <c r="J26" t="s">
        <v>81</v>
      </c>
      <c r="K26">
        <v>612</v>
      </c>
      <c r="L26">
        <v>612</v>
      </c>
      <c r="M26">
        <v>0</v>
      </c>
      <c r="N26">
        <v>6</v>
      </c>
      <c r="O26">
        <v>0</v>
      </c>
      <c r="P26">
        <v>21.094000000000001</v>
      </c>
      <c r="Q26">
        <v>23.084</v>
      </c>
      <c r="R26">
        <v>20000</v>
      </c>
      <c r="S26">
        <v>39800</v>
      </c>
      <c r="T26">
        <v>7049</v>
      </c>
      <c r="U26">
        <v>0</v>
      </c>
      <c r="V26">
        <f t="shared" si="0"/>
        <v>46849</v>
      </c>
      <c r="W26">
        <v>38962</v>
      </c>
      <c r="X26">
        <v>6276.48</v>
      </c>
      <c r="Y26">
        <f t="shared" si="1"/>
        <v>45238.479999999996</v>
      </c>
      <c r="Z26">
        <f t="shared" si="2"/>
        <v>3.4376827680420163</v>
      </c>
      <c r="AA26">
        <v>474784.36</v>
      </c>
      <c r="AB26">
        <v>350604.11</v>
      </c>
      <c r="AC26">
        <v>0.96560000000000001</v>
      </c>
      <c r="AD26">
        <v>0.73839999999999995</v>
      </c>
      <c r="AE26">
        <v>2.54</v>
      </c>
      <c r="AH26" t="s">
        <v>35</v>
      </c>
    </row>
    <row r="27" spans="1:34" x14ac:dyDescent="0.25">
      <c r="A27">
        <v>19</v>
      </c>
      <c r="B27" t="s">
        <v>34</v>
      </c>
      <c r="C27" t="s">
        <v>36</v>
      </c>
      <c r="D27" t="s">
        <v>36</v>
      </c>
      <c r="E27" t="s">
        <v>38</v>
      </c>
      <c r="F27" t="s">
        <v>36</v>
      </c>
      <c r="H27" t="s">
        <v>82</v>
      </c>
      <c r="I27" t="s">
        <v>43</v>
      </c>
      <c r="J27" t="s">
        <v>83</v>
      </c>
      <c r="K27">
        <v>363</v>
      </c>
      <c r="L27">
        <v>363</v>
      </c>
      <c r="M27">
        <v>0</v>
      </c>
      <c r="N27">
        <v>361</v>
      </c>
      <c r="O27">
        <v>1</v>
      </c>
      <c r="P27">
        <v>2468.02</v>
      </c>
      <c r="Q27">
        <v>2655.1</v>
      </c>
      <c r="R27">
        <v>2000</v>
      </c>
      <c r="S27">
        <v>374160</v>
      </c>
      <c r="T27">
        <v>67558</v>
      </c>
      <c r="U27">
        <v>0</v>
      </c>
      <c r="V27">
        <f t="shared" si="0"/>
        <v>441718</v>
      </c>
      <c r="W27">
        <v>97</v>
      </c>
      <c r="X27">
        <v>399656.97100000002</v>
      </c>
      <c r="Y27">
        <f t="shared" si="1"/>
        <v>399753.97100000002</v>
      </c>
      <c r="Z27">
        <f t="shared" si="2"/>
        <v>9.5001854124124403</v>
      </c>
      <c r="AA27">
        <v>2327051.66</v>
      </c>
      <c r="AB27">
        <v>4671990.1059999997</v>
      </c>
      <c r="AC27">
        <v>0.90500000000000003</v>
      </c>
      <c r="AD27">
        <v>2.0076999999999998</v>
      </c>
      <c r="AE27">
        <v>19.07</v>
      </c>
      <c r="AH27" t="s">
        <v>35</v>
      </c>
    </row>
    <row r="28" spans="1:34" x14ac:dyDescent="0.25">
      <c r="A28">
        <v>20</v>
      </c>
      <c r="B28" t="s">
        <v>34</v>
      </c>
      <c r="C28" t="s">
        <v>36</v>
      </c>
      <c r="D28" t="s">
        <v>36</v>
      </c>
      <c r="E28" t="s">
        <v>38</v>
      </c>
      <c r="F28" t="s">
        <v>36</v>
      </c>
      <c r="H28" t="s">
        <v>84</v>
      </c>
      <c r="I28" t="s">
        <v>43</v>
      </c>
      <c r="J28" t="s">
        <v>85</v>
      </c>
      <c r="K28">
        <v>530</v>
      </c>
      <c r="L28">
        <v>530</v>
      </c>
      <c r="M28">
        <v>0</v>
      </c>
      <c r="N28">
        <v>530</v>
      </c>
      <c r="O28">
        <v>0</v>
      </c>
      <c r="P28">
        <v>3305.4</v>
      </c>
      <c r="Q28">
        <v>3527.59</v>
      </c>
      <c r="R28">
        <v>2000</v>
      </c>
      <c r="S28">
        <v>444380</v>
      </c>
      <c r="T28">
        <v>150000</v>
      </c>
      <c r="U28">
        <v>0</v>
      </c>
      <c r="V28">
        <f t="shared" si="0"/>
        <v>594380</v>
      </c>
      <c r="W28">
        <v>0</v>
      </c>
      <c r="X28">
        <v>537914.88</v>
      </c>
      <c r="Y28">
        <f t="shared" si="1"/>
        <v>537914.88</v>
      </c>
      <c r="Z28">
        <f t="shared" si="2"/>
        <v>9.4998351223123247</v>
      </c>
      <c r="AA28">
        <v>3157559.35</v>
      </c>
      <c r="AB28">
        <v>6315119.8219999997</v>
      </c>
      <c r="AC28">
        <v>0.90500000000000003</v>
      </c>
      <c r="AD28">
        <v>2</v>
      </c>
      <c r="AE28">
        <v>19</v>
      </c>
      <c r="AH28" t="s">
        <v>35</v>
      </c>
    </row>
    <row r="29" spans="1:34" x14ac:dyDescent="0.25">
      <c r="A29">
        <v>21</v>
      </c>
      <c r="B29" t="s">
        <v>34</v>
      </c>
      <c r="C29" t="s">
        <v>36</v>
      </c>
      <c r="D29" t="s">
        <v>36</v>
      </c>
      <c r="E29" t="s">
        <v>38</v>
      </c>
      <c r="F29" t="s">
        <v>36</v>
      </c>
      <c r="H29" t="s">
        <v>86</v>
      </c>
      <c r="I29" t="s">
        <v>53</v>
      </c>
      <c r="J29" t="s">
        <v>87</v>
      </c>
      <c r="K29">
        <v>1571</v>
      </c>
      <c r="L29">
        <v>1571</v>
      </c>
      <c r="M29">
        <v>0</v>
      </c>
      <c r="N29">
        <v>0</v>
      </c>
      <c r="O29">
        <v>0</v>
      </c>
      <c r="P29">
        <v>294.18</v>
      </c>
      <c r="Q29">
        <v>399.56</v>
      </c>
      <c r="R29">
        <v>2000</v>
      </c>
      <c r="S29">
        <v>210760</v>
      </c>
      <c r="T29">
        <v>0</v>
      </c>
      <c r="U29">
        <v>25000</v>
      </c>
      <c r="V29">
        <f t="shared" si="0"/>
        <v>185760</v>
      </c>
      <c r="W29">
        <v>176747</v>
      </c>
      <c r="X29">
        <v>0</v>
      </c>
      <c r="Y29">
        <f t="shared" si="1"/>
        <v>176747</v>
      </c>
      <c r="Z29">
        <f t="shared" si="2"/>
        <v>4.8519595176571926</v>
      </c>
      <c r="AA29">
        <v>1794858.63</v>
      </c>
      <c r="AB29">
        <v>1228518.75</v>
      </c>
      <c r="AC29">
        <v>0.95150000000000001</v>
      </c>
      <c r="AD29">
        <v>0.6845</v>
      </c>
      <c r="AE29">
        <v>3.32</v>
      </c>
      <c r="AH29" t="s">
        <v>35</v>
      </c>
    </row>
    <row r="30" spans="1:34" x14ac:dyDescent="0.25">
      <c r="A30">
        <v>22</v>
      </c>
      <c r="B30" t="s">
        <v>34</v>
      </c>
      <c r="C30" t="s">
        <v>36</v>
      </c>
      <c r="D30" t="s">
        <v>36</v>
      </c>
      <c r="E30" t="s">
        <v>38</v>
      </c>
      <c r="F30" t="s">
        <v>36</v>
      </c>
      <c r="H30" t="s">
        <v>88</v>
      </c>
      <c r="I30" t="s">
        <v>43</v>
      </c>
      <c r="J30" t="s">
        <v>89</v>
      </c>
      <c r="K30">
        <v>568</v>
      </c>
      <c r="L30">
        <v>568</v>
      </c>
      <c r="M30">
        <v>0</v>
      </c>
      <c r="N30">
        <v>566</v>
      </c>
      <c r="O30">
        <v>0</v>
      </c>
      <c r="P30">
        <v>291.63</v>
      </c>
      <c r="Q30">
        <v>490.99</v>
      </c>
      <c r="R30">
        <v>2000</v>
      </c>
      <c r="S30">
        <v>398720</v>
      </c>
      <c r="T30">
        <v>150000</v>
      </c>
      <c r="U30">
        <v>0</v>
      </c>
      <c r="V30">
        <f t="shared" si="0"/>
        <v>548720</v>
      </c>
      <c r="W30">
        <v>70</v>
      </c>
      <c r="X30">
        <v>496522.603</v>
      </c>
      <c r="Y30">
        <f t="shared" si="1"/>
        <v>496592.603</v>
      </c>
      <c r="Z30">
        <f t="shared" si="2"/>
        <v>9.4998172109636965</v>
      </c>
      <c r="AA30">
        <v>2915411.75</v>
      </c>
      <c r="AB30">
        <v>5829999.4369999999</v>
      </c>
      <c r="AC30">
        <v>0.90500000000000003</v>
      </c>
      <c r="AD30">
        <v>1.9997</v>
      </c>
      <c r="AE30">
        <v>19</v>
      </c>
      <c r="AH30" t="s">
        <v>35</v>
      </c>
    </row>
    <row r="31" spans="1:34" x14ac:dyDescent="0.25">
      <c r="A31">
        <v>23</v>
      </c>
      <c r="B31" t="s">
        <v>34</v>
      </c>
      <c r="C31" t="s">
        <v>36</v>
      </c>
      <c r="D31" t="s">
        <v>36</v>
      </c>
      <c r="E31" t="s">
        <v>37</v>
      </c>
      <c r="F31" t="s">
        <v>36</v>
      </c>
      <c r="H31" t="s">
        <v>55</v>
      </c>
      <c r="I31" t="s">
        <v>43</v>
      </c>
      <c r="J31" t="s">
        <v>56</v>
      </c>
      <c r="K31">
        <v>288</v>
      </c>
      <c r="L31">
        <v>288</v>
      </c>
      <c r="M31">
        <v>0</v>
      </c>
      <c r="N31">
        <v>288</v>
      </c>
      <c r="O31">
        <v>0</v>
      </c>
      <c r="P31">
        <v>637.77300000000002</v>
      </c>
      <c r="Q31">
        <v>659.70299999999997</v>
      </c>
      <c r="R31">
        <v>20000</v>
      </c>
      <c r="S31">
        <v>438600</v>
      </c>
      <c r="T31">
        <v>0</v>
      </c>
      <c r="U31">
        <v>83045</v>
      </c>
      <c r="V31">
        <f t="shared" si="0"/>
        <v>355555</v>
      </c>
      <c r="W31">
        <v>0</v>
      </c>
      <c r="X31">
        <v>320000</v>
      </c>
      <c r="Y31">
        <f t="shared" si="1"/>
        <v>320000</v>
      </c>
      <c r="Z31">
        <f t="shared" si="2"/>
        <v>9.9998593747802733</v>
      </c>
      <c r="AA31">
        <v>1878400</v>
      </c>
      <c r="AB31">
        <v>3739190</v>
      </c>
      <c r="AC31">
        <v>0.9</v>
      </c>
      <c r="AD31">
        <v>1.9905999999999999</v>
      </c>
      <c r="AE31">
        <v>19.91</v>
      </c>
      <c r="AH31" t="s">
        <v>35</v>
      </c>
    </row>
    <row r="32" spans="1:34" x14ac:dyDescent="0.25">
      <c r="A32">
        <v>24</v>
      </c>
      <c r="B32" t="s">
        <v>34</v>
      </c>
      <c r="C32" t="s">
        <v>36</v>
      </c>
      <c r="D32" t="s">
        <v>36</v>
      </c>
      <c r="E32" t="s">
        <v>37</v>
      </c>
      <c r="F32" t="s">
        <v>36</v>
      </c>
      <c r="H32" t="s">
        <v>57</v>
      </c>
      <c r="I32" t="s">
        <v>43</v>
      </c>
      <c r="J32" t="s">
        <v>58</v>
      </c>
      <c r="K32">
        <v>543</v>
      </c>
      <c r="L32">
        <v>543</v>
      </c>
      <c r="M32">
        <v>0</v>
      </c>
      <c r="N32">
        <v>542</v>
      </c>
      <c r="O32">
        <v>0</v>
      </c>
      <c r="P32">
        <v>602.68200000000002</v>
      </c>
      <c r="Q32">
        <v>626.47199999999998</v>
      </c>
      <c r="R32">
        <v>20000</v>
      </c>
      <c r="S32">
        <v>475800</v>
      </c>
      <c r="T32">
        <v>180000</v>
      </c>
      <c r="U32">
        <v>0</v>
      </c>
      <c r="V32">
        <f t="shared" si="0"/>
        <v>655800</v>
      </c>
      <c r="W32">
        <v>87</v>
      </c>
      <c r="X32">
        <v>593411.10699999996</v>
      </c>
      <c r="Y32">
        <f t="shared" si="1"/>
        <v>593498.10699999996</v>
      </c>
      <c r="Z32">
        <f t="shared" si="2"/>
        <v>9.5001361695638966</v>
      </c>
      <c r="AA32">
        <v>3484023.34</v>
      </c>
      <c r="AB32">
        <v>6967152.5499999998</v>
      </c>
      <c r="AC32">
        <v>0.90500000000000003</v>
      </c>
      <c r="AD32">
        <v>1.9997</v>
      </c>
      <c r="AE32">
        <v>19</v>
      </c>
      <c r="AH32" t="s">
        <v>35</v>
      </c>
    </row>
    <row r="33" spans="1:34" x14ac:dyDescent="0.25">
      <c r="A33">
        <v>25</v>
      </c>
      <c r="B33" t="s">
        <v>34</v>
      </c>
      <c r="C33" t="s">
        <v>36</v>
      </c>
      <c r="D33" t="s">
        <v>36</v>
      </c>
      <c r="E33" t="s">
        <v>37</v>
      </c>
      <c r="F33" t="s">
        <v>36</v>
      </c>
      <c r="H33" t="s">
        <v>59</v>
      </c>
      <c r="I33" t="s">
        <v>39</v>
      </c>
      <c r="J33" t="s">
        <v>60</v>
      </c>
      <c r="K33">
        <v>113</v>
      </c>
      <c r="L33">
        <v>113</v>
      </c>
      <c r="M33">
        <v>0</v>
      </c>
      <c r="N33">
        <v>3</v>
      </c>
      <c r="O33">
        <v>0</v>
      </c>
      <c r="P33">
        <v>671.35699999999997</v>
      </c>
      <c r="Q33">
        <v>706.29700000000003</v>
      </c>
      <c r="R33">
        <v>20000</v>
      </c>
      <c r="S33">
        <v>698800</v>
      </c>
      <c r="T33">
        <v>0</v>
      </c>
      <c r="U33">
        <v>440000</v>
      </c>
      <c r="V33">
        <f t="shared" si="0"/>
        <v>258800</v>
      </c>
      <c r="W33">
        <v>235895.25</v>
      </c>
      <c r="X33">
        <v>2689.92</v>
      </c>
      <c r="Y33">
        <f t="shared" si="1"/>
        <v>238585.17</v>
      </c>
      <c r="Z33">
        <f t="shared" si="2"/>
        <v>7.8109853168469812</v>
      </c>
      <c r="AA33">
        <v>2738964.43</v>
      </c>
      <c r="AB33">
        <v>3274200.3459999999</v>
      </c>
      <c r="AC33">
        <v>0.92190000000000005</v>
      </c>
      <c r="AD33">
        <v>1.1954</v>
      </c>
      <c r="AE33">
        <v>9.34</v>
      </c>
      <c r="AH33" t="s">
        <v>35</v>
      </c>
    </row>
    <row r="34" spans="1:34" x14ac:dyDescent="0.25">
      <c r="A34">
        <v>26</v>
      </c>
      <c r="B34" t="s">
        <v>34</v>
      </c>
      <c r="C34" t="s">
        <v>36</v>
      </c>
      <c r="D34" t="s">
        <v>36</v>
      </c>
      <c r="E34" t="s">
        <v>37</v>
      </c>
      <c r="F34" t="s">
        <v>36</v>
      </c>
      <c r="H34" t="s">
        <v>61</v>
      </c>
      <c r="I34" t="s">
        <v>62</v>
      </c>
      <c r="J34" t="s">
        <v>63</v>
      </c>
      <c r="K34">
        <v>3</v>
      </c>
      <c r="L34">
        <v>3</v>
      </c>
      <c r="M34">
        <v>0</v>
      </c>
      <c r="N34">
        <v>2</v>
      </c>
      <c r="O34">
        <v>0</v>
      </c>
      <c r="P34">
        <v>357.21100000000001</v>
      </c>
      <c r="Q34">
        <v>357.48700000000002</v>
      </c>
      <c r="R34">
        <v>30000</v>
      </c>
      <c r="S34">
        <v>8280</v>
      </c>
      <c r="T34">
        <v>1971</v>
      </c>
      <c r="U34">
        <v>0</v>
      </c>
      <c r="V34">
        <f t="shared" ref="V34:V65" si="3">S34+T34-U34</f>
        <v>10251</v>
      </c>
      <c r="W34">
        <v>7650</v>
      </c>
      <c r="X34">
        <v>2241.6</v>
      </c>
      <c r="Y34">
        <f t="shared" ref="Y34:Y65" si="4">W34+X34</f>
        <v>9891.6</v>
      </c>
      <c r="Z34">
        <f t="shared" ref="Z34:Z65" si="5">((V34-Y34)/V34)*100</f>
        <v>3.5059994146912459</v>
      </c>
      <c r="AA34">
        <v>855546.11</v>
      </c>
      <c r="AB34">
        <v>2285190.801</v>
      </c>
      <c r="AC34">
        <v>0.96489999999999998</v>
      </c>
      <c r="AD34">
        <v>2.6709999999999998</v>
      </c>
      <c r="AE34">
        <v>9.3800000000000008</v>
      </c>
      <c r="AH34" t="s">
        <v>35</v>
      </c>
    </row>
    <row r="35" spans="1:34" x14ac:dyDescent="0.25">
      <c r="A35">
        <v>27</v>
      </c>
      <c r="B35" t="s">
        <v>34</v>
      </c>
      <c r="C35" t="s">
        <v>36</v>
      </c>
      <c r="D35" t="s">
        <v>36</v>
      </c>
      <c r="E35" t="s">
        <v>41</v>
      </c>
      <c r="F35" t="s">
        <v>36</v>
      </c>
      <c r="H35" t="s">
        <v>42</v>
      </c>
      <c r="I35" t="s">
        <v>43</v>
      </c>
      <c r="J35" t="s">
        <v>44</v>
      </c>
      <c r="K35">
        <v>494</v>
      </c>
      <c r="L35">
        <v>494</v>
      </c>
      <c r="M35">
        <v>0</v>
      </c>
      <c r="N35">
        <v>487</v>
      </c>
      <c r="O35">
        <v>0</v>
      </c>
      <c r="P35">
        <v>447.53899999999999</v>
      </c>
      <c r="Q35">
        <v>474.42700000000002</v>
      </c>
      <c r="R35">
        <v>20000</v>
      </c>
      <c r="S35">
        <v>537760</v>
      </c>
      <c r="T35">
        <v>100000</v>
      </c>
      <c r="U35">
        <v>0</v>
      </c>
      <c r="V35">
        <f t="shared" si="3"/>
        <v>637760</v>
      </c>
      <c r="W35">
        <v>57776</v>
      </c>
      <c r="X35">
        <v>519395.89</v>
      </c>
      <c r="Y35">
        <f t="shared" si="4"/>
        <v>577171.89</v>
      </c>
      <c r="Z35">
        <f t="shared" si="5"/>
        <v>9.5001426869041623</v>
      </c>
      <c r="AA35">
        <v>3779161.42</v>
      </c>
      <c r="AB35">
        <v>5944074.5029999996</v>
      </c>
      <c r="AC35">
        <v>0.90500000000000003</v>
      </c>
      <c r="AD35">
        <v>1.5729</v>
      </c>
      <c r="AE35">
        <v>14.94</v>
      </c>
      <c r="AH35" t="s">
        <v>35</v>
      </c>
    </row>
    <row r="36" spans="1:34" x14ac:dyDescent="0.25">
      <c r="A36">
        <v>28</v>
      </c>
      <c r="B36" t="s">
        <v>34</v>
      </c>
      <c r="C36" t="s">
        <v>36</v>
      </c>
      <c r="D36" t="s">
        <v>36</v>
      </c>
      <c r="E36" t="s">
        <v>41</v>
      </c>
      <c r="F36" t="s">
        <v>36</v>
      </c>
      <c r="H36" t="s">
        <v>45</v>
      </c>
      <c r="I36" t="s">
        <v>46</v>
      </c>
      <c r="J36" t="s">
        <v>47</v>
      </c>
      <c r="K36">
        <v>338</v>
      </c>
      <c r="L36">
        <v>338</v>
      </c>
      <c r="M36">
        <v>0</v>
      </c>
      <c r="N36">
        <v>8</v>
      </c>
      <c r="O36">
        <v>0</v>
      </c>
      <c r="P36">
        <v>45.826000000000001</v>
      </c>
      <c r="Q36">
        <v>94.962000000000003</v>
      </c>
      <c r="R36">
        <v>20000</v>
      </c>
      <c r="S36">
        <v>982720</v>
      </c>
      <c r="T36">
        <v>27032</v>
      </c>
      <c r="U36">
        <v>0</v>
      </c>
      <c r="V36">
        <f t="shared" si="3"/>
        <v>1009752</v>
      </c>
      <c r="W36">
        <v>933040</v>
      </c>
      <c r="X36">
        <v>7173.12</v>
      </c>
      <c r="Y36">
        <f t="shared" si="4"/>
        <v>940213.12</v>
      </c>
      <c r="Z36">
        <f t="shared" si="5"/>
        <v>6.8867286224736386</v>
      </c>
      <c r="AA36">
        <v>7565377.8499999996</v>
      </c>
      <c r="AB36">
        <v>7484583.0559999999</v>
      </c>
      <c r="AC36">
        <v>0.93110000000000004</v>
      </c>
      <c r="AD36">
        <v>0.98929999999999996</v>
      </c>
      <c r="AE36">
        <v>6.82</v>
      </c>
      <c r="AH36" t="s">
        <v>35</v>
      </c>
    </row>
    <row r="37" spans="1:34" x14ac:dyDescent="0.25">
      <c r="A37">
        <v>29</v>
      </c>
      <c r="B37" t="s">
        <v>34</v>
      </c>
      <c r="C37" t="s">
        <v>36</v>
      </c>
      <c r="D37" t="s">
        <v>36</v>
      </c>
      <c r="E37" t="s">
        <v>41</v>
      </c>
      <c r="F37" t="s">
        <v>36</v>
      </c>
      <c r="H37" t="s">
        <v>48</v>
      </c>
      <c r="I37" t="s">
        <v>43</v>
      </c>
      <c r="J37" t="s">
        <v>49</v>
      </c>
      <c r="K37">
        <v>541</v>
      </c>
      <c r="L37">
        <v>541</v>
      </c>
      <c r="M37">
        <v>0</v>
      </c>
      <c r="N37">
        <v>541</v>
      </c>
      <c r="O37">
        <v>0</v>
      </c>
      <c r="P37">
        <v>688.94399999999996</v>
      </c>
      <c r="Q37">
        <v>711.59799999999996</v>
      </c>
      <c r="R37">
        <v>20000</v>
      </c>
      <c r="S37">
        <v>548200</v>
      </c>
      <c r="T37">
        <v>100000</v>
      </c>
      <c r="U37">
        <v>0</v>
      </c>
      <c r="V37">
        <f t="shared" si="3"/>
        <v>648200</v>
      </c>
      <c r="W37">
        <v>0</v>
      </c>
      <c r="X37">
        <v>586622.32200000004</v>
      </c>
      <c r="Y37">
        <f t="shared" si="4"/>
        <v>586622.32200000004</v>
      </c>
      <c r="Z37">
        <f t="shared" si="5"/>
        <v>9.4997960506016597</v>
      </c>
      <c r="AA37">
        <v>3443472.21</v>
      </c>
      <c r="AB37">
        <v>6888746.0870000003</v>
      </c>
      <c r="AC37">
        <v>0.90500000000000003</v>
      </c>
      <c r="AD37">
        <v>2.0005000000000002</v>
      </c>
      <c r="AE37">
        <v>19</v>
      </c>
      <c r="AH37" t="s">
        <v>35</v>
      </c>
    </row>
    <row r="38" spans="1:34" x14ac:dyDescent="0.25">
      <c r="A38">
        <v>30</v>
      </c>
      <c r="B38" t="s">
        <v>34</v>
      </c>
      <c r="C38" t="s">
        <v>36</v>
      </c>
      <c r="D38" t="s">
        <v>36</v>
      </c>
      <c r="E38" t="s">
        <v>41</v>
      </c>
      <c r="F38" t="s">
        <v>36</v>
      </c>
      <c r="H38" t="s">
        <v>50</v>
      </c>
      <c r="I38" t="s">
        <v>43</v>
      </c>
      <c r="J38" t="s">
        <v>51</v>
      </c>
      <c r="K38">
        <v>249</v>
      </c>
      <c r="L38">
        <v>249</v>
      </c>
      <c r="M38">
        <v>0</v>
      </c>
      <c r="N38">
        <v>244</v>
      </c>
      <c r="O38">
        <v>0</v>
      </c>
      <c r="P38">
        <v>615.22900000000004</v>
      </c>
      <c r="Q38">
        <v>635.65800000000002</v>
      </c>
      <c r="R38">
        <v>20000</v>
      </c>
      <c r="S38">
        <v>408580</v>
      </c>
      <c r="T38">
        <v>0</v>
      </c>
      <c r="U38">
        <v>64048</v>
      </c>
      <c r="V38">
        <f t="shared" si="3"/>
        <v>344532</v>
      </c>
      <c r="W38">
        <v>79</v>
      </c>
      <c r="X38">
        <v>310000</v>
      </c>
      <c r="Y38">
        <f t="shared" si="4"/>
        <v>310079</v>
      </c>
      <c r="Z38">
        <f t="shared" si="5"/>
        <v>9.9999419502397444</v>
      </c>
      <c r="AA38">
        <v>1820657.43</v>
      </c>
      <c r="AB38">
        <v>3640165.43</v>
      </c>
      <c r="AC38">
        <v>0.9</v>
      </c>
      <c r="AD38">
        <v>1.9994000000000001</v>
      </c>
      <c r="AE38">
        <v>19.989999999999998</v>
      </c>
      <c r="AH38" t="s">
        <v>35</v>
      </c>
    </row>
    <row r="39" spans="1:34" x14ac:dyDescent="0.25">
      <c r="A39">
        <v>31</v>
      </c>
      <c r="B39" t="s">
        <v>34</v>
      </c>
      <c r="C39" t="s">
        <v>36</v>
      </c>
      <c r="D39" t="s">
        <v>36</v>
      </c>
      <c r="E39" t="s">
        <v>41</v>
      </c>
      <c r="F39" t="s">
        <v>36</v>
      </c>
      <c r="H39" t="s">
        <v>52</v>
      </c>
      <c r="I39" t="s">
        <v>53</v>
      </c>
      <c r="J39" t="s">
        <v>54</v>
      </c>
      <c r="K39">
        <v>1893</v>
      </c>
      <c r="L39">
        <v>1893</v>
      </c>
      <c r="M39">
        <v>0</v>
      </c>
      <c r="N39">
        <v>0</v>
      </c>
      <c r="O39">
        <v>0</v>
      </c>
      <c r="P39">
        <v>655.08600000000001</v>
      </c>
      <c r="Q39">
        <v>655.08600000000001</v>
      </c>
      <c r="R39">
        <v>20000</v>
      </c>
      <c r="S39">
        <v>205220</v>
      </c>
      <c r="T39">
        <v>0</v>
      </c>
      <c r="U39">
        <v>22000</v>
      </c>
      <c r="V39">
        <f t="shared" si="3"/>
        <v>183220</v>
      </c>
      <c r="W39">
        <v>168103</v>
      </c>
      <c r="X39">
        <v>0</v>
      </c>
      <c r="Y39">
        <f t="shared" si="4"/>
        <v>168103</v>
      </c>
      <c r="Z39">
        <f t="shared" si="5"/>
        <v>8.2507368191245511</v>
      </c>
      <c r="AA39">
        <v>2110263.4900000002</v>
      </c>
      <c r="AB39">
        <v>2620608.4900000002</v>
      </c>
      <c r="AC39">
        <v>0.91749999999999998</v>
      </c>
      <c r="AD39">
        <v>1.2418</v>
      </c>
      <c r="AE39">
        <v>10.24</v>
      </c>
      <c r="AH39" t="s">
        <v>35</v>
      </c>
    </row>
    <row r="40" spans="1:34" x14ac:dyDescent="0.25">
      <c r="A40">
        <v>33</v>
      </c>
      <c r="B40" t="s">
        <v>34</v>
      </c>
      <c r="C40" t="s">
        <v>36</v>
      </c>
      <c r="D40" t="s">
        <v>36</v>
      </c>
      <c r="E40" t="s">
        <v>40</v>
      </c>
      <c r="F40" t="s">
        <v>36</v>
      </c>
      <c r="H40" t="s">
        <v>66</v>
      </c>
      <c r="I40" t="s">
        <v>43</v>
      </c>
      <c r="J40" t="s">
        <v>67</v>
      </c>
      <c r="K40">
        <v>497</v>
      </c>
      <c r="L40">
        <v>497</v>
      </c>
      <c r="M40">
        <v>0</v>
      </c>
      <c r="N40">
        <v>495</v>
      </c>
      <c r="O40">
        <v>0</v>
      </c>
      <c r="P40">
        <v>487.017</v>
      </c>
      <c r="Q40">
        <v>505.93200000000002</v>
      </c>
      <c r="R40">
        <v>20000</v>
      </c>
      <c r="S40">
        <v>378300</v>
      </c>
      <c r="T40">
        <v>200000</v>
      </c>
      <c r="U40">
        <v>0</v>
      </c>
      <c r="V40">
        <f t="shared" si="3"/>
        <v>578300</v>
      </c>
      <c r="W40">
        <v>2788</v>
      </c>
      <c r="X40">
        <v>520573.25300000003</v>
      </c>
      <c r="Y40">
        <f t="shared" si="4"/>
        <v>523361.25300000003</v>
      </c>
      <c r="Z40">
        <f t="shared" si="5"/>
        <v>9.5000427113954657</v>
      </c>
      <c r="AA40">
        <v>3077889.62</v>
      </c>
      <c r="AB40">
        <v>6088011.9720000001</v>
      </c>
      <c r="AC40">
        <v>0.90500000000000003</v>
      </c>
      <c r="AD40">
        <v>1.978</v>
      </c>
      <c r="AE40">
        <v>18.79</v>
      </c>
      <c r="AH40" t="s">
        <v>35</v>
      </c>
    </row>
    <row r="41" spans="1:34" x14ac:dyDescent="0.25">
      <c r="A41">
        <v>34</v>
      </c>
      <c r="B41" t="s">
        <v>34</v>
      </c>
      <c r="C41" t="s">
        <v>36</v>
      </c>
      <c r="D41" t="s">
        <v>36</v>
      </c>
      <c r="E41" t="s">
        <v>40</v>
      </c>
      <c r="F41" t="s">
        <v>36</v>
      </c>
      <c r="H41" t="s">
        <v>68</v>
      </c>
      <c r="I41" t="s">
        <v>43</v>
      </c>
      <c r="J41" t="s">
        <v>69</v>
      </c>
      <c r="K41">
        <v>432</v>
      </c>
      <c r="L41">
        <v>432</v>
      </c>
      <c r="M41">
        <v>0</v>
      </c>
      <c r="N41">
        <v>430</v>
      </c>
      <c r="O41">
        <v>0</v>
      </c>
      <c r="P41">
        <v>23.355</v>
      </c>
      <c r="Q41">
        <v>38.997</v>
      </c>
      <c r="R41">
        <v>20000</v>
      </c>
      <c r="S41">
        <v>312840</v>
      </c>
      <c r="T41">
        <v>200000</v>
      </c>
      <c r="U41">
        <v>0</v>
      </c>
      <c r="V41">
        <f t="shared" si="3"/>
        <v>512840</v>
      </c>
      <c r="W41">
        <v>0</v>
      </c>
      <c r="X41">
        <v>464120.86</v>
      </c>
      <c r="Y41">
        <f t="shared" si="4"/>
        <v>464120.86</v>
      </c>
      <c r="Z41">
        <f t="shared" si="5"/>
        <v>9.4998713048904175</v>
      </c>
      <c r="AA41">
        <v>2724390.56</v>
      </c>
      <c r="AB41">
        <v>2724390.56</v>
      </c>
      <c r="AC41">
        <v>0.90500000000000003</v>
      </c>
      <c r="AD41">
        <v>1</v>
      </c>
      <c r="AE41">
        <v>9.5</v>
      </c>
      <c r="AH41" t="s">
        <v>35</v>
      </c>
    </row>
    <row r="42" spans="1:34" x14ac:dyDescent="0.25">
      <c r="A42">
        <v>36</v>
      </c>
      <c r="B42" t="s">
        <v>34</v>
      </c>
      <c r="C42" t="s">
        <v>36</v>
      </c>
      <c r="D42" t="s">
        <v>36</v>
      </c>
      <c r="E42" t="s">
        <v>40</v>
      </c>
      <c r="F42" t="s">
        <v>36</v>
      </c>
      <c r="H42" t="s">
        <v>72</v>
      </c>
      <c r="I42" t="s">
        <v>43</v>
      </c>
      <c r="J42" t="s">
        <v>73</v>
      </c>
      <c r="K42">
        <v>429</v>
      </c>
      <c r="L42">
        <v>429</v>
      </c>
      <c r="M42">
        <v>0</v>
      </c>
      <c r="N42">
        <v>429</v>
      </c>
      <c r="O42">
        <v>0</v>
      </c>
      <c r="P42">
        <v>502.28699999999998</v>
      </c>
      <c r="Q42">
        <v>523.971</v>
      </c>
      <c r="R42">
        <v>20000</v>
      </c>
      <c r="S42">
        <v>433680</v>
      </c>
      <c r="T42">
        <v>100000</v>
      </c>
      <c r="U42">
        <v>0</v>
      </c>
      <c r="V42">
        <f t="shared" si="3"/>
        <v>533680</v>
      </c>
      <c r="W42">
        <v>0</v>
      </c>
      <c r="X42">
        <v>482979.99</v>
      </c>
      <c r="Y42">
        <f t="shared" si="4"/>
        <v>482979.99</v>
      </c>
      <c r="Z42">
        <f t="shared" si="5"/>
        <v>9.5000768250637115</v>
      </c>
      <c r="AA42">
        <v>2835091.99</v>
      </c>
      <c r="AB42">
        <v>2835091.99</v>
      </c>
      <c r="AC42">
        <v>0.90500000000000003</v>
      </c>
      <c r="AD42">
        <v>1</v>
      </c>
      <c r="AE42">
        <v>9.5</v>
      </c>
      <c r="AH42" t="s">
        <v>35</v>
      </c>
    </row>
    <row r="43" spans="1:34" x14ac:dyDescent="0.25">
      <c r="A43">
        <v>39</v>
      </c>
      <c r="B43" t="s">
        <v>34</v>
      </c>
      <c r="C43" t="s">
        <v>36</v>
      </c>
      <c r="D43" t="s">
        <v>36</v>
      </c>
      <c r="E43" t="s">
        <v>135</v>
      </c>
      <c r="F43" t="s">
        <v>36</v>
      </c>
      <c r="H43" t="s">
        <v>136</v>
      </c>
      <c r="I43" t="s">
        <v>43</v>
      </c>
      <c r="J43" t="s">
        <v>137</v>
      </c>
      <c r="K43">
        <v>422</v>
      </c>
      <c r="L43">
        <v>422</v>
      </c>
      <c r="M43">
        <v>0</v>
      </c>
      <c r="N43">
        <v>418</v>
      </c>
      <c r="O43">
        <v>0</v>
      </c>
      <c r="P43">
        <v>754.48099999999999</v>
      </c>
      <c r="Q43">
        <v>775.50599999999997</v>
      </c>
      <c r="R43">
        <v>20000</v>
      </c>
      <c r="S43">
        <v>420500</v>
      </c>
      <c r="T43">
        <v>70000</v>
      </c>
      <c r="U43">
        <v>0</v>
      </c>
      <c r="V43">
        <f t="shared" si="3"/>
        <v>490500</v>
      </c>
      <c r="W43">
        <v>28</v>
      </c>
      <c r="X43">
        <v>443873.67200000002</v>
      </c>
      <c r="Y43">
        <f t="shared" si="4"/>
        <v>443901.67200000002</v>
      </c>
      <c r="Z43">
        <f t="shared" si="5"/>
        <v>9.5001688073394455</v>
      </c>
      <c r="AA43">
        <v>2606059.19</v>
      </c>
      <c r="AB43">
        <v>2606085.19</v>
      </c>
      <c r="AC43">
        <v>0.90500000000000003</v>
      </c>
      <c r="AD43">
        <v>1</v>
      </c>
      <c r="AE43">
        <v>9.5</v>
      </c>
      <c r="AH43" t="s">
        <v>35</v>
      </c>
    </row>
    <row r="44" spans="1:34" x14ac:dyDescent="0.25">
      <c r="A44">
        <v>41</v>
      </c>
      <c r="B44" t="s">
        <v>34</v>
      </c>
      <c r="C44" t="s">
        <v>36</v>
      </c>
      <c r="D44" t="s">
        <v>36</v>
      </c>
      <c r="E44" t="s">
        <v>135</v>
      </c>
      <c r="F44" t="s">
        <v>36</v>
      </c>
      <c r="H44" t="s">
        <v>140</v>
      </c>
      <c r="I44" t="s">
        <v>43</v>
      </c>
      <c r="J44" t="s">
        <v>141</v>
      </c>
      <c r="K44">
        <v>345</v>
      </c>
      <c r="L44">
        <v>345</v>
      </c>
      <c r="M44">
        <v>0</v>
      </c>
      <c r="N44">
        <v>339</v>
      </c>
      <c r="O44">
        <v>1</v>
      </c>
      <c r="P44">
        <v>941.91700000000003</v>
      </c>
      <c r="Q44">
        <v>978.86500000000001</v>
      </c>
      <c r="R44">
        <v>20000</v>
      </c>
      <c r="S44">
        <v>738960</v>
      </c>
      <c r="T44">
        <v>0</v>
      </c>
      <c r="U44">
        <v>321658</v>
      </c>
      <c r="V44">
        <f t="shared" si="3"/>
        <v>417302</v>
      </c>
      <c r="W44">
        <v>1172</v>
      </c>
      <c r="X44">
        <v>374400</v>
      </c>
      <c r="Y44">
        <f t="shared" si="4"/>
        <v>375572</v>
      </c>
      <c r="Z44">
        <f t="shared" si="5"/>
        <v>9.9999520730789691</v>
      </c>
      <c r="AA44">
        <v>2186574</v>
      </c>
      <c r="AB44">
        <v>2391751</v>
      </c>
      <c r="AC44">
        <v>0.9</v>
      </c>
      <c r="AD44">
        <v>1.0938000000000001</v>
      </c>
      <c r="AE44">
        <v>10.94</v>
      </c>
      <c r="AH44" t="s">
        <v>35</v>
      </c>
    </row>
    <row r="45" spans="1:34" x14ac:dyDescent="0.25">
      <c r="A45">
        <v>42</v>
      </c>
      <c r="B45" t="s">
        <v>34</v>
      </c>
      <c r="C45" t="s">
        <v>36</v>
      </c>
      <c r="D45" t="s">
        <v>36</v>
      </c>
      <c r="E45" t="s">
        <v>135</v>
      </c>
      <c r="F45" t="s">
        <v>36</v>
      </c>
      <c r="H45" t="s">
        <v>142</v>
      </c>
      <c r="I45" t="s">
        <v>43</v>
      </c>
      <c r="J45" t="s">
        <v>143</v>
      </c>
      <c r="K45">
        <v>603</v>
      </c>
      <c r="L45">
        <v>603</v>
      </c>
      <c r="M45">
        <v>0</v>
      </c>
      <c r="N45">
        <v>573</v>
      </c>
      <c r="O45">
        <v>0</v>
      </c>
      <c r="P45">
        <v>744.91</v>
      </c>
      <c r="Q45">
        <v>764.87099999999998</v>
      </c>
      <c r="R45">
        <v>20000</v>
      </c>
      <c r="S45">
        <v>399220</v>
      </c>
      <c r="T45">
        <v>200000</v>
      </c>
      <c r="U45">
        <v>0</v>
      </c>
      <c r="V45">
        <f t="shared" si="3"/>
        <v>599220</v>
      </c>
      <c r="W45">
        <v>1000</v>
      </c>
      <c r="X45">
        <v>541294.94099999999</v>
      </c>
      <c r="Y45">
        <f t="shared" si="4"/>
        <v>542294.94099999999</v>
      </c>
      <c r="Z45">
        <f t="shared" si="5"/>
        <v>9.4998596508794773</v>
      </c>
      <c r="AA45">
        <v>3188101.46</v>
      </c>
      <c r="AB45">
        <v>3189832.46</v>
      </c>
      <c r="AC45">
        <v>0.90500000000000003</v>
      </c>
      <c r="AD45">
        <v>1.0004999999999999</v>
      </c>
      <c r="AE45">
        <v>9.5</v>
      </c>
      <c r="AH45" t="s">
        <v>35</v>
      </c>
    </row>
    <row r="46" spans="1:34" x14ac:dyDescent="0.25">
      <c r="A46">
        <v>43</v>
      </c>
      <c r="B46" t="s">
        <v>34</v>
      </c>
      <c r="C46" t="s">
        <v>36</v>
      </c>
      <c r="D46" t="s">
        <v>36</v>
      </c>
      <c r="E46" t="s">
        <v>135</v>
      </c>
      <c r="F46" t="s">
        <v>36</v>
      </c>
      <c r="H46" t="s">
        <v>144</v>
      </c>
      <c r="I46" t="s">
        <v>43</v>
      </c>
      <c r="J46" t="s">
        <v>145</v>
      </c>
      <c r="K46">
        <v>593</v>
      </c>
      <c r="L46">
        <v>593</v>
      </c>
      <c r="M46">
        <v>0</v>
      </c>
      <c r="N46">
        <v>589</v>
      </c>
      <c r="O46">
        <v>0</v>
      </c>
      <c r="P46">
        <v>1592.58</v>
      </c>
      <c r="Q46">
        <v>1826.66</v>
      </c>
      <c r="R46">
        <v>2000</v>
      </c>
      <c r="S46">
        <v>468160</v>
      </c>
      <c r="T46">
        <v>200000</v>
      </c>
      <c r="U46">
        <v>0</v>
      </c>
      <c r="V46">
        <f t="shared" si="3"/>
        <v>668160</v>
      </c>
      <c r="W46">
        <v>237</v>
      </c>
      <c r="X46">
        <v>604447.56200000003</v>
      </c>
      <c r="Y46">
        <f t="shared" si="4"/>
        <v>604684.56200000003</v>
      </c>
      <c r="Z46">
        <f t="shared" si="5"/>
        <v>9.5000356202107223</v>
      </c>
      <c r="AA46">
        <v>3552728.5</v>
      </c>
      <c r="AB46">
        <v>3551436.5</v>
      </c>
      <c r="AC46">
        <v>0.90500000000000003</v>
      </c>
      <c r="AD46">
        <v>0.99960000000000004</v>
      </c>
      <c r="AE46">
        <v>9.5</v>
      </c>
      <c r="AH46" t="s">
        <v>35</v>
      </c>
    </row>
    <row r="47" spans="1:34" x14ac:dyDescent="0.25">
      <c r="A47">
        <v>44</v>
      </c>
      <c r="B47" t="s">
        <v>34</v>
      </c>
      <c r="C47" t="s">
        <v>36</v>
      </c>
      <c r="D47" t="s">
        <v>36</v>
      </c>
      <c r="E47" t="s">
        <v>135</v>
      </c>
      <c r="F47" t="s">
        <v>36</v>
      </c>
      <c r="H47" t="s">
        <v>146</v>
      </c>
      <c r="I47" t="s">
        <v>43</v>
      </c>
      <c r="J47" t="s">
        <v>147</v>
      </c>
      <c r="K47">
        <v>484</v>
      </c>
      <c r="L47">
        <v>484</v>
      </c>
      <c r="M47">
        <v>0</v>
      </c>
      <c r="N47">
        <v>474</v>
      </c>
      <c r="O47">
        <v>0</v>
      </c>
      <c r="P47">
        <v>1946.2</v>
      </c>
      <c r="Q47">
        <v>2152.5</v>
      </c>
      <c r="R47">
        <v>2000</v>
      </c>
      <c r="S47">
        <v>412600</v>
      </c>
      <c r="T47">
        <v>100000</v>
      </c>
      <c r="U47">
        <v>0</v>
      </c>
      <c r="V47">
        <f t="shared" si="3"/>
        <v>512600</v>
      </c>
      <c r="W47">
        <v>114</v>
      </c>
      <c r="X47">
        <v>463789.94</v>
      </c>
      <c r="Y47">
        <f t="shared" si="4"/>
        <v>463903.94</v>
      </c>
      <c r="Z47">
        <f t="shared" si="5"/>
        <v>9.4998166211470938</v>
      </c>
      <c r="AA47">
        <v>2723857.77</v>
      </c>
      <c r="AB47">
        <v>3078587.986</v>
      </c>
      <c r="AC47">
        <v>0.90500000000000003</v>
      </c>
      <c r="AD47">
        <v>1.1302000000000001</v>
      </c>
      <c r="AE47">
        <v>10.74</v>
      </c>
      <c r="AH47" t="s">
        <v>35</v>
      </c>
    </row>
    <row r="48" spans="1:34" x14ac:dyDescent="0.25">
      <c r="A48">
        <v>45</v>
      </c>
      <c r="B48" t="s">
        <v>34</v>
      </c>
      <c r="C48" t="s">
        <v>36</v>
      </c>
      <c r="D48" t="s">
        <v>36</v>
      </c>
      <c r="E48" t="s">
        <v>135</v>
      </c>
      <c r="F48" t="s">
        <v>36</v>
      </c>
      <c r="H48" t="s">
        <v>148</v>
      </c>
      <c r="I48" t="s">
        <v>39</v>
      </c>
      <c r="J48" t="s">
        <v>149</v>
      </c>
      <c r="K48">
        <v>214</v>
      </c>
      <c r="L48">
        <v>214</v>
      </c>
      <c r="M48">
        <v>0</v>
      </c>
      <c r="N48">
        <v>9</v>
      </c>
      <c r="O48">
        <v>0</v>
      </c>
      <c r="P48">
        <v>1025.9100000000001</v>
      </c>
      <c r="Q48">
        <v>1108.23</v>
      </c>
      <c r="R48">
        <v>2000</v>
      </c>
      <c r="S48">
        <v>164640</v>
      </c>
      <c r="T48">
        <v>0</v>
      </c>
      <c r="U48">
        <v>63172</v>
      </c>
      <c r="V48">
        <f t="shared" si="3"/>
        <v>101468</v>
      </c>
      <c r="W48">
        <v>87581.7</v>
      </c>
      <c r="X48">
        <v>8069.76</v>
      </c>
      <c r="Y48">
        <f t="shared" si="4"/>
        <v>95651.459999999992</v>
      </c>
      <c r="Z48">
        <f t="shared" si="5"/>
        <v>5.7323885362873108</v>
      </c>
      <c r="AA48">
        <v>944913.3</v>
      </c>
      <c r="AB48">
        <v>836705.56599999999</v>
      </c>
      <c r="AC48">
        <v>0.94269999999999998</v>
      </c>
      <c r="AD48">
        <v>0.88549999999999995</v>
      </c>
      <c r="AE48">
        <v>5.07</v>
      </c>
      <c r="AH48" t="s">
        <v>35</v>
      </c>
    </row>
    <row r="49" spans="1:34" x14ac:dyDescent="0.25">
      <c r="A49">
        <v>46</v>
      </c>
      <c r="B49" t="s">
        <v>34</v>
      </c>
      <c r="C49" t="s">
        <v>36</v>
      </c>
      <c r="D49" t="s">
        <v>36</v>
      </c>
      <c r="E49" t="s">
        <v>135</v>
      </c>
      <c r="F49" t="s">
        <v>36</v>
      </c>
      <c r="H49" t="s">
        <v>150</v>
      </c>
      <c r="I49" t="s">
        <v>43</v>
      </c>
      <c r="J49" t="s">
        <v>151</v>
      </c>
      <c r="K49">
        <v>632</v>
      </c>
      <c r="L49">
        <v>632</v>
      </c>
      <c r="M49">
        <v>0</v>
      </c>
      <c r="N49">
        <v>628</v>
      </c>
      <c r="O49">
        <v>0</v>
      </c>
      <c r="P49">
        <v>1681.09</v>
      </c>
      <c r="Q49">
        <v>1895.23</v>
      </c>
      <c r="R49">
        <v>2000</v>
      </c>
      <c r="S49">
        <v>428280</v>
      </c>
      <c r="T49">
        <v>200000</v>
      </c>
      <c r="U49">
        <v>0</v>
      </c>
      <c r="V49">
        <f t="shared" si="3"/>
        <v>628280</v>
      </c>
      <c r="W49">
        <v>258</v>
      </c>
      <c r="X49">
        <v>568335.82900000003</v>
      </c>
      <c r="Y49">
        <f t="shared" si="4"/>
        <v>568593.82900000003</v>
      </c>
      <c r="Z49">
        <f t="shared" si="5"/>
        <v>9.4999317183421361</v>
      </c>
      <c r="AA49">
        <v>3338483.76</v>
      </c>
      <c r="AB49">
        <v>3481193.514</v>
      </c>
      <c r="AC49">
        <v>0.90500000000000003</v>
      </c>
      <c r="AD49">
        <v>1.0427</v>
      </c>
      <c r="AE49">
        <v>9.91</v>
      </c>
      <c r="AH49" t="s">
        <v>35</v>
      </c>
    </row>
    <row r="50" spans="1:34" x14ac:dyDescent="0.25">
      <c r="A50">
        <v>47</v>
      </c>
      <c r="B50" t="s">
        <v>34</v>
      </c>
      <c r="C50" t="s">
        <v>36</v>
      </c>
      <c r="D50" t="s">
        <v>36</v>
      </c>
      <c r="E50" t="s">
        <v>135</v>
      </c>
      <c r="F50" t="s">
        <v>36</v>
      </c>
      <c r="H50" t="s">
        <v>152</v>
      </c>
      <c r="I50" t="s">
        <v>53</v>
      </c>
      <c r="J50" t="s">
        <v>153</v>
      </c>
      <c r="K50">
        <v>1785</v>
      </c>
      <c r="L50">
        <v>1785</v>
      </c>
      <c r="M50">
        <v>0</v>
      </c>
      <c r="N50">
        <v>7</v>
      </c>
      <c r="O50">
        <v>0</v>
      </c>
      <c r="P50">
        <v>409.06400000000002</v>
      </c>
      <c r="Q50">
        <v>417.57</v>
      </c>
      <c r="R50">
        <v>20000</v>
      </c>
      <c r="S50">
        <v>170120</v>
      </c>
      <c r="T50">
        <v>0</v>
      </c>
      <c r="U50">
        <v>26086</v>
      </c>
      <c r="V50">
        <f t="shared" si="3"/>
        <v>144034</v>
      </c>
      <c r="W50">
        <v>127544.2</v>
      </c>
      <c r="X50">
        <v>7621.44</v>
      </c>
      <c r="Y50">
        <f t="shared" si="4"/>
        <v>135165.63999999998</v>
      </c>
      <c r="Z50">
        <f t="shared" si="5"/>
        <v>6.157129566630112</v>
      </c>
      <c r="AA50">
        <v>1246770.31</v>
      </c>
      <c r="AB50">
        <v>1086746.31</v>
      </c>
      <c r="AC50">
        <v>0.93840000000000001</v>
      </c>
      <c r="AD50">
        <v>0.87160000000000004</v>
      </c>
      <c r="AE50">
        <v>5.37</v>
      </c>
      <c r="AH50" t="s">
        <v>35</v>
      </c>
    </row>
    <row r="51" spans="1:34" x14ac:dyDescent="0.25">
      <c r="A51">
        <v>48</v>
      </c>
      <c r="B51" t="s">
        <v>34</v>
      </c>
      <c r="C51" t="s">
        <v>36</v>
      </c>
      <c r="D51" t="s">
        <v>36</v>
      </c>
      <c r="E51" t="s">
        <v>135</v>
      </c>
      <c r="F51" t="s">
        <v>36</v>
      </c>
      <c r="H51" t="s">
        <v>154</v>
      </c>
      <c r="I51" t="s">
        <v>53</v>
      </c>
      <c r="J51" t="s">
        <v>155</v>
      </c>
      <c r="K51">
        <v>2166</v>
      </c>
      <c r="L51">
        <v>2166</v>
      </c>
      <c r="M51">
        <v>0</v>
      </c>
      <c r="N51">
        <v>0</v>
      </c>
      <c r="O51">
        <v>0</v>
      </c>
      <c r="P51">
        <v>1198.1300000000001</v>
      </c>
      <c r="Q51">
        <v>1232.981</v>
      </c>
      <c r="R51">
        <v>10000</v>
      </c>
      <c r="S51">
        <v>348510</v>
      </c>
      <c r="T51">
        <v>0</v>
      </c>
      <c r="U51">
        <v>179697</v>
      </c>
      <c r="V51">
        <f t="shared" si="3"/>
        <v>168813</v>
      </c>
      <c r="W51">
        <v>156995.85</v>
      </c>
      <c r="X51">
        <v>0</v>
      </c>
      <c r="Y51">
        <f t="shared" si="4"/>
        <v>156995.85</v>
      </c>
      <c r="Z51">
        <f t="shared" si="5"/>
        <v>7.0001421691457368</v>
      </c>
      <c r="AA51">
        <v>1666010.89</v>
      </c>
      <c r="AB51">
        <v>1102318.1000000001</v>
      </c>
      <c r="AC51">
        <v>0.93</v>
      </c>
      <c r="AD51">
        <v>0.66169999999999995</v>
      </c>
      <c r="AE51">
        <v>4.63</v>
      </c>
      <c r="AH51" t="s">
        <v>35</v>
      </c>
    </row>
    <row r="52" spans="1:34" x14ac:dyDescent="0.25">
      <c r="A52">
        <v>49</v>
      </c>
      <c r="B52" t="s">
        <v>34</v>
      </c>
      <c r="C52" t="s">
        <v>36</v>
      </c>
      <c r="D52" t="s">
        <v>36</v>
      </c>
      <c r="E52" t="s">
        <v>135</v>
      </c>
      <c r="F52" t="s">
        <v>36</v>
      </c>
      <c r="H52" t="s">
        <v>156</v>
      </c>
      <c r="I52" t="s">
        <v>53</v>
      </c>
      <c r="J52" t="s">
        <v>157</v>
      </c>
      <c r="K52">
        <v>2721</v>
      </c>
      <c r="L52">
        <v>2721</v>
      </c>
      <c r="M52">
        <v>0</v>
      </c>
      <c r="N52">
        <v>1</v>
      </c>
      <c r="O52">
        <v>0</v>
      </c>
      <c r="P52">
        <v>1204.577</v>
      </c>
      <c r="Q52">
        <v>1229.6189999999999</v>
      </c>
      <c r="R52">
        <v>10000</v>
      </c>
      <c r="S52">
        <v>250420</v>
      </c>
      <c r="T52">
        <v>0</v>
      </c>
      <c r="U52">
        <v>45297</v>
      </c>
      <c r="V52">
        <f t="shared" si="3"/>
        <v>205123</v>
      </c>
      <c r="W52">
        <v>189894.13</v>
      </c>
      <c r="X52">
        <v>896.64</v>
      </c>
      <c r="Y52">
        <f t="shared" si="4"/>
        <v>190790.77000000002</v>
      </c>
      <c r="Z52">
        <f t="shared" si="5"/>
        <v>6.9871394236628666</v>
      </c>
      <c r="AA52">
        <v>1931246.34</v>
      </c>
      <c r="AB52">
        <v>1862760.34</v>
      </c>
      <c r="AC52">
        <v>0.93010000000000004</v>
      </c>
      <c r="AD52">
        <v>0.96450000000000002</v>
      </c>
      <c r="AE52">
        <v>6.74</v>
      </c>
      <c r="AH52" t="s">
        <v>35</v>
      </c>
    </row>
    <row r="53" spans="1:34" x14ac:dyDescent="0.25">
      <c r="A53">
        <v>50</v>
      </c>
      <c r="B53" t="s">
        <v>34</v>
      </c>
      <c r="C53" t="s">
        <v>36</v>
      </c>
      <c r="D53" t="s">
        <v>36</v>
      </c>
      <c r="E53" t="s">
        <v>135</v>
      </c>
      <c r="F53" t="s">
        <v>36</v>
      </c>
      <c r="H53" t="s">
        <v>158</v>
      </c>
      <c r="I53" t="s">
        <v>53</v>
      </c>
      <c r="J53" t="s">
        <v>159</v>
      </c>
      <c r="K53">
        <v>2968</v>
      </c>
      <c r="L53">
        <v>2968</v>
      </c>
      <c r="M53">
        <v>0</v>
      </c>
      <c r="N53">
        <v>26</v>
      </c>
      <c r="O53">
        <v>0</v>
      </c>
      <c r="P53">
        <v>22177.7</v>
      </c>
      <c r="Q53">
        <v>22513.9</v>
      </c>
      <c r="R53">
        <v>1000</v>
      </c>
      <c r="S53">
        <v>336200</v>
      </c>
      <c r="T53">
        <v>0</v>
      </c>
      <c r="U53">
        <v>96345</v>
      </c>
      <c r="V53">
        <f t="shared" si="3"/>
        <v>239855</v>
      </c>
      <c r="W53">
        <v>203172</v>
      </c>
      <c r="X53">
        <v>24567.936000000002</v>
      </c>
      <c r="Y53">
        <f t="shared" si="4"/>
        <v>227739.93599999999</v>
      </c>
      <c r="Z53">
        <f t="shared" si="5"/>
        <v>5.0509949761314186</v>
      </c>
      <c r="AA53">
        <v>2203787.86</v>
      </c>
      <c r="AB53">
        <v>2185407.86</v>
      </c>
      <c r="AC53">
        <v>0.94950000000000001</v>
      </c>
      <c r="AD53">
        <v>0.99170000000000003</v>
      </c>
      <c r="AE53">
        <v>5.01</v>
      </c>
      <c r="AH53" t="s">
        <v>35</v>
      </c>
    </row>
    <row r="54" spans="1:34" x14ac:dyDescent="0.25">
      <c r="A54">
        <v>51</v>
      </c>
      <c r="B54" t="s">
        <v>34</v>
      </c>
      <c r="C54" t="s">
        <v>36</v>
      </c>
      <c r="D54" t="s">
        <v>36</v>
      </c>
      <c r="E54" t="s">
        <v>135</v>
      </c>
      <c r="F54" t="s">
        <v>36</v>
      </c>
      <c r="H54" t="s">
        <v>160</v>
      </c>
      <c r="I54" t="s">
        <v>53</v>
      </c>
      <c r="J54" t="s">
        <v>161</v>
      </c>
      <c r="K54">
        <v>8259</v>
      </c>
      <c r="L54">
        <v>8259</v>
      </c>
      <c r="M54">
        <v>0</v>
      </c>
      <c r="N54">
        <v>11</v>
      </c>
      <c r="O54">
        <v>0</v>
      </c>
      <c r="P54">
        <v>9384.7800000000007</v>
      </c>
      <c r="Q54">
        <v>9959.09</v>
      </c>
      <c r="R54">
        <v>2000</v>
      </c>
      <c r="S54">
        <v>1148620</v>
      </c>
      <c r="T54">
        <v>0</v>
      </c>
      <c r="U54">
        <v>104094</v>
      </c>
      <c r="V54">
        <f t="shared" si="3"/>
        <v>1044526</v>
      </c>
      <c r="W54">
        <v>959993.27</v>
      </c>
      <c r="X54">
        <v>12552.96</v>
      </c>
      <c r="Y54">
        <f t="shared" si="4"/>
        <v>972546.23</v>
      </c>
      <c r="Z54">
        <f t="shared" si="5"/>
        <v>6.8911420108259653</v>
      </c>
      <c r="AA54">
        <v>8749867.9399999995</v>
      </c>
      <c r="AB54">
        <v>11247899.210000001</v>
      </c>
      <c r="AC54">
        <v>0.93110000000000004</v>
      </c>
      <c r="AD54">
        <v>1.2855000000000001</v>
      </c>
      <c r="AE54">
        <v>8.86</v>
      </c>
      <c r="AH54" t="s">
        <v>35</v>
      </c>
    </row>
    <row r="55" spans="1:34" x14ac:dyDescent="0.25">
      <c r="A55">
        <v>52</v>
      </c>
      <c r="B55" t="s">
        <v>34</v>
      </c>
      <c r="C55" t="s">
        <v>36</v>
      </c>
      <c r="D55" t="s">
        <v>36</v>
      </c>
      <c r="E55" t="s">
        <v>135</v>
      </c>
      <c r="F55" t="s">
        <v>36</v>
      </c>
      <c r="H55" t="s">
        <v>162</v>
      </c>
      <c r="I55" t="s">
        <v>43</v>
      </c>
      <c r="J55" t="s">
        <v>163</v>
      </c>
      <c r="K55">
        <v>618</v>
      </c>
      <c r="L55">
        <v>618</v>
      </c>
      <c r="M55">
        <v>0</v>
      </c>
      <c r="N55">
        <v>616</v>
      </c>
      <c r="O55">
        <v>0</v>
      </c>
      <c r="P55">
        <v>2697.89</v>
      </c>
      <c r="Q55">
        <v>2966.42</v>
      </c>
      <c r="R55">
        <v>2000</v>
      </c>
      <c r="S55">
        <v>537060</v>
      </c>
      <c r="T55">
        <v>150000</v>
      </c>
      <c r="U55">
        <v>0</v>
      </c>
      <c r="V55">
        <f t="shared" si="3"/>
        <v>687060</v>
      </c>
      <c r="W55">
        <v>154</v>
      </c>
      <c r="X55">
        <v>621635.478</v>
      </c>
      <c r="Y55">
        <f t="shared" si="4"/>
        <v>621789.478</v>
      </c>
      <c r="Z55">
        <f t="shared" si="5"/>
        <v>9.499974092510115</v>
      </c>
      <c r="AA55">
        <v>3650813.6</v>
      </c>
      <c r="AB55">
        <v>3649505.6</v>
      </c>
      <c r="AC55">
        <v>0.90500000000000003</v>
      </c>
      <c r="AD55">
        <v>0.99960000000000004</v>
      </c>
      <c r="AE55">
        <v>9.5</v>
      </c>
      <c r="AH55" t="s">
        <v>35</v>
      </c>
    </row>
    <row r="56" spans="1:34" x14ac:dyDescent="0.25">
      <c r="A56">
        <v>53</v>
      </c>
      <c r="B56" t="s">
        <v>34</v>
      </c>
      <c r="C56" t="s">
        <v>36</v>
      </c>
      <c r="D56" t="s">
        <v>36</v>
      </c>
      <c r="E56" t="s">
        <v>90</v>
      </c>
      <c r="F56" t="s">
        <v>36</v>
      </c>
      <c r="H56" t="s">
        <v>91</v>
      </c>
      <c r="I56" t="s">
        <v>43</v>
      </c>
      <c r="J56" t="s">
        <v>92</v>
      </c>
      <c r="K56">
        <v>232</v>
      </c>
      <c r="L56">
        <v>232</v>
      </c>
      <c r="M56">
        <v>0</v>
      </c>
      <c r="N56">
        <v>227</v>
      </c>
      <c r="O56">
        <v>0</v>
      </c>
      <c r="P56">
        <v>491.66699999999997</v>
      </c>
      <c r="Q56">
        <v>509.32</v>
      </c>
      <c r="R56">
        <v>20000</v>
      </c>
      <c r="S56">
        <v>353060</v>
      </c>
      <c r="T56">
        <v>0</v>
      </c>
      <c r="U56">
        <v>47000</v>
      </c>
      <c r="V56">
        <f t="shared" si="3"/>
        <v>306060</v>
      </c>
      <c r="W56">
        <v>246</v>
      </c>
      <c r="X56">
        <v>275800</v>
      </c>
      <c r="Y56">
        <f t="shared" si="4"/>
        <v>276046</v>
      </c>
      <c r="Z56">
        <f t="shared" si="5"/>
        <v>9.8065738744037123</v>
      </c>
      <c r="AA56">
        <v>1621444.38</v>
      </c>
      <c r="AB56">
        <v>2514047.38</v>
      </c>
      <c r="AC56">
        <v>0.9</v>
      </c>
      <c r="AD56">
        <v>1.5505</v>
      </c>
      <c r="AE56">
        <v>15.51</v>
      </c>
      <c r="AH56" t="s">
        <v>35</v>
      </c>
    </row>
    <row r="57" spans="1:34" x14ac:dyDescent="0.25">
      <c r="A57">
        <v>54</v>
      </c>
      <c r="B57" t="s">
        <v>34</v>
      </c>
      <c r="C57" t="s">
        <v>36</v>
      </c>
      <c r="D57" t="s">
        <v>36</v>
      </c>
      <c r="E57" t="s">
        <v>90</v>
      </c>
      <c r="F57" t="s">
        <v>36</v>
      </c>
      <c r="H57" t="s">
        <v>93</v>
      </c>
      <c r="I57" t="s">
        <v>43</v>
      </c>
      <c r="J57" t="s">
        <v>94</v>
      </c>
      <c r="K57">
        <v>362</v>
      </c>
      <c r="L57">
        <v>362</v>
      </c>
      <c r="M57">
        <v>0</v>
      </c>
      <c r="N57">
        <v>362</v>
      </c>
      <c r="O57">
        <v>0</v>
      </c>
      <c r="P57">
        <v>42.16</v>
      </c>
      <c r="Q57">
        <v>61.09</v>
      </c>
      <c r="R57">
        <v>20000</v>
      </c>
      <c r="S57">
        <v>378600</v>
      </c>
      <c r="T57">
        <v>40000</v>
      </c>
      <c r="U57">
        <v>0</v>
      </c>
      <c r="V57">
        <f t="shared" si="3"/>
        <v>418600</v>
      </c>
      <c r="W57">
        <v>0</v>
      </c>
      <c r="X57">
        <v>378832.50699999998</v>
      </c>
      <c r="Y57">
        <f t="shared" si="4"/>
        <v>378832.50699999998</v>
      </c>
      <c r="Z57">
        <f t="shared" si="5"/>
        <v>9.5001177735308211</v>
      </c>
      <c r="AA57">
        <v>2223748.17</v>
      </c>
      <c r="AB57">
        <v>2223748.17</v>
      </c>
      <c r="AC57">
        <v>0.90500000000000003</v>
      </c>
      <c r="AD57">
        <v>1</v>
      </c>
      <c r="AE57">
        <v>9.5</v>
      </c>
      <c r="AH57" t="s">
        <v>35</v>
      </c>
    </row>
    <row r="58" spans="1:34" x14ac:dyDescent="0.25">
      <c r="A58">
        <v>55</v>
      </c>
      <c r="B58" t="s">
        <v>34</v>
      </c>
      <c r="C58" t="s">
        <v>36</v>
      </c>
      <c r="D58" t="s">
        <v>36</v>
      </c>
      <c r="E58" t="s">
        <v>90</v>
      </c>
      <c r="F58" t="s">
        <v>36</v>
      </c>
      <c r="H58" t="s">
        <v>95</v>
      </c>
      <c r="I58" t="s">
        <v>43</v>
      </c>
      <c r="J58" t="s">
        <v>96</v>
      </c>
      <c r="K58">
        <v>223</v>
      </c>
      <c r="L58">
        <v>223</v>
      </c>
      <c r="M58">
        <v>0</v>
      </c>
      <c r="N58">
        <v>219</v>
      </c>
      <c r="O58">
        <v>0</v>
      </c>
      <c r="P58">
        <v>498.82100000000003</v>
      </c>
      <c r="Q58">
        <v>517.49</v>
      </c>
      <c r="R58">
        <v>20000</v>
      </c>
      <c r="S58">
        <v>373380</v>
      </c>
      <c r="T58">
        <v>0</v>
      </c>
      <c r="U58">
        <v>109964</v>
      </c>
      <c r="V58">
        <f t="shared" si="3"/>
        <v>263416</v>
      </c>
      <c r="W58">
        <v>267</v>
      </c>
      <c r="X58">
        <v>236808</v>
      </c>
      <c r="Y58">
        <f t="shared" si="4"/>
        <v>237075</v>
      </c>
      <c r="Z58">
        <f t="shared" si="5"/>
        <v>9.9997722234032853</v>
      </c>
      <c r="AA58">
        <v>1392803.03</v>
      </c>
      <c r="AB58">
        <v>1401279.03</v>
      </c>
      <c r="AC58">
        <v>0.9</v>
      </c>
      <c r="AD58">
        <v>1.0061</v>
      </c>
      <c r="AE58">
        <v>10.06</v>
      </c>
      <c r="AH58" t="s">
        <v>35</v>
      </c>
    </row>
    <row r="59" spans="1:34" x14ac:dyDescent="0.25">
      <c r="A59">
        <v>57</v>
      </c>
      <c r="B59" t="s">
        <v>34</v>
      </c>
      <c r="C59" t="s">
        <v>36</v>
      </c>
      <c r="D59" t="s">
        <v>36</v>
      </c>
      <c r="E59" t="s">
        <v>97</v>
      </c>
      <c r="F59" t="s">
        <v>36</v>
      </c>
      <c r="H59" t="s">
        <v>100</v>
      </c>
      <c r="I59" t="s">
        <v>43</v>
      </c>
      <c r="J59" t="s">
        <v>101</v>
      </c>
      <c r="K59">
        <v>461</v>
      </c>
      <c r="L59">
        <v>461</v>
      </c>
      <c r="M59">
        <v>0</v>
      </c>
      <c r="N59">
        <v>460</v>
      </c>
      <c r="O59">
        <v>0</v>
      </c>
      <c r="P59">
        <v>35.957000000000001</v>
      </c>
      <c r="Q59">
        <v>62.82</v>
      </c>
      <c r="R59">
        <v>20000</v>
      </c>
      <c r="S59">
        <v>537260</v>
      </c>
      <c r="T59">
        <v>35000</v>
      </c>
      <c r="U59">
        <v>0</v>
      </c>
      <c r="V59">
        <f t="shared" si="3"/>
        <v>572260</v>
      </c>
      <c r="W59">
        <v>0</v>
      </c>
      <c r="X59">
        <v>517895.44900000002</v>
      </c>
      <c r="Y59">
        <f t="shared" si="4"/>
        <v>517895.44900000002</v>
      </c>
      <c r="Z59">
        <f t="shared" si="5"/>
        <v>9.499973962883999</v>
      </c>
      <c r="AA59">
        <v>3040045.33</v>
      </c>
      <c r="AB59">
        <v>3040045.33</v>
      </c>
      <c r="AC59">
        <v>0.90500000000000003</v>
      </c>
      <c r="AD59">
        <v>1</v>
      </c>
      <c r="AE59">
        <v>9.5</v>
      </c>
      <c r="AH59" t="s">
        <v>35</v>
      </c>
    </row>
    <row r="60" spans="1:34" x14ac:dyDescent="0.25">
      <c r="A60">
        <v>58</v>
      </c>
      <c r="B60" t="s">
        <v>34</v>
      </c>
      <c r="C60" t="s">
        <v>36</v>
      </c>
      <c r="D60" t="s">
        <v>36</v>
      </c>
      <c r="E60" t="s">
        <v>97</v>
      </c>
      <c r="F60" t="s">
        <v>36</v>
      </c>
      <c r="H60" t="s">
        <v>102</v>
      </c>
      <c r="I60" t="s">
        <v>43</v>
      </c>
      <c r="J60" t="s">
        <v>103</v>
      </c>
      <c r="K60">
        <v>322</v>
      </c>
      <c r="L60">
        <v>322</v>
      </c>
      <c r="M60">
        <v>0</v>
      </c>
      <c r="N60">
        <v>322</v>
      </c>
      <c r="O60">
        <v>0</v>
      </c>
      <c r="P60">
        <v>456.459</v>
      </c>
      <c r="Q60">
        <v>473.02100000000002</v>
      </c>
      <c r="R60">
        <v>20000</v>
      </c>
      <c r="S60">
        <v>331240</v>
      </c>
      <c r="T60">
        <v>50000</v>
      </c>
      <c r="U60">
        <v>0</v>
      </c>
      <c r="V60">
        <f t="shared" si="3"/>
        <v>381240</v>
      </c>
      <c r="W60">
        <v>0</v>
      </c>
      <c r="X60">
        <v>345021.74</v>
      </c>
      <c r="Y60">
        <f t="shared" si="4"/>
        <v>345021.74</v>
      </c>
      <c r="Z60">
        <f t="shared" si="5"/>
        <v>9.5001206589025298</v>
      </c>
      <c r="AA60">
        <v>2025276.76</v>
      </c>
      <c r="AB60">
        <v>3538779.4959999998</v>
      </c>
      <c r="AC60">
        <v>0.90500000000000003</v>
      </c>
      <c r="AD60">
        <v>1.7473000000000001</v>
      </c>
      <c r="AE60">
        <v>16.600000000000001</v>
      </c>
      <c r="AH60" t="s">
        <v>35</v>
      </c>
    </row>
    <row r="61" spans="1:34" x14ac:dyDescent="0.25">
      <c r="A61">
        <v>59</v>
      </c>
      <c r="B61" t="s">
        <v>34</v>
      </c>
      <c r="C61" t="s">
        <v>36</v>
      </c>
      <c r="D61" t="s">
        <v>36</v>
      </c>
      <c r="E61" t="s">
        <v>97</v>
      </c>
      <c r="F61" t="s">
        <v>36</v>
      </c>
      <c r="H61" t="s">
        <v>104</v>
      </c>
      <c r="I61" t="s">
        <v>43</v>
      </c>
      <c r="J61" t="s">
        <v>105</v>
      </c>
      <c r="K61">
        <v>261</v>
      </c>
      <c r="L61">
        <v>261</v>
      </c>
      <c r="M61">
        <v>0</v>
      </c>
      <c r="N61">
        <v>259</v>
      </c>
      <c r="O61">
        <v>0</v>
      </c>
      <c r="P61">
        <v>761.24800000000005</v>
      </c>
      <c r="Q61">
        <v>787.26300000000003</v>
      </c>
      <c r="R61">
        <v>20000</v>
      </c>
      <c r="S61">
        <v>520300</v>
      </c>
      <c r="T61">
        <v>0</v>
      </c>
      <c r="U61">
        <v>150745</v>
      </c>
      <c r="V61">
        <f t="shared" si="3"/>
        <v>369555</v>
      </c>
      <c r="W61">
        <v>0</v>
      </c>
      <c r="X61">
        <v>332600</v>
      </c>
      <c r="Y61">
        <f t="shared" si="4"/>
        <v>332600</v>
      </c>
      <c r="Z61">
        <f t="shared" si="5"/>
        <v>9.9998647021417657</v>
      </c>
      <c r="AA61">
        <v>1952362</v>
      </c>
      <c r="AB61">
        <v>3890049</v>
      </c>
      <c r="AC61">
        <v>0.9</v>
      </c>
      <c r="AD61">
        <v>1.9924999999999999</v>
      </c>
      <c r="AE61">
        <v>19.93</v>
      </c>
      <c r="AH61" t="s">
        <v>35</v>
      </c>
    </row>
    <row r="62" spans="1:34" x14ac:dyDescent="0.25">
      <c r="A62">
        <v>60</v>
      </c>
      <c r="B62" t="s">
        <v>34</v>
      </c>
      <c r="C62" t="s">
        <v>36</v>
      </c>
      <c r="D62" t="s">
        <v>36</v>
      </c>
      <c r="E62" t="s">
        <v>97</v>
      </c>
      <c r="F62" t="s">
        <v>36</v>
      </c>
      <c r="H62" t="s">
        <v>106</v>
      </c>
      <c r="I62" t="s">
        <v>46</v>
      </c>
      <c r="J62" t="s">
        <v>107</v>
      </c>
      <c r="K62">
        <v>2461</v>
      </c>
      <c r="L62">
        <v>2461</v>
      </c>
      <c r="M62">
        <v>0</v>
      </c>
      <c r="N62">
        <v>21</v>
      </c>
      <c r="O62">
        <v>0</v>
      </c>
      <c r="P62">
        <v>918.28899999999999</v>
      </c>
      <c r="Q62">
        <v>930.673</v>
      </c>
      <c r="R62">
        <v>20000</v>
      </c>
      <c r="S62">
        <v>247680</v>
      </c>
      <c r="T62">
        <v>0</v>
      </c>
      <c r="U62">
        <v>20999</v>
      </c>
      <c r="V62">
        <f t="shared" si="3"/>
        <v>226681</v>
      </c>
      <c r="W62">
        <v>193854</v>
      </c>
      <c r="X62">
        <v>20174.400000000001</v>
      </c>
      <c r="Y62">
        <f t="shared" si="4"/>
        <v>214028.4</v>
      </c>
      <c r="Z62">
        <f t="shared" si="5"/>
        <v>5.5816764528125447</v>
      </c>
      <c r="AA62">
        <v>2107018.58</v>
      </c>
      <c r="AB62">
        <v>3334749.18</v>
      </c>
      <c r="AC62">
        <v>0.94420000000000004</v>
      </c>
      <c r="AD62">
        <v>1.5827</v>
      </c>
      <c r="AE62">
        <v>8.83</v>
      </c>
      <c r="AH62" t="s">
        <v>35</v>
      </c>
    </row>
    <row r="63" spans="1:34" x14ac:dyDescent="0.25">
      <c r="A63">
        <v>62</v>
      </c>
      <c r="B63" t="s">
        <v>34</v>
      </c>
      <c r="C63" t="s">
        <v>36</v>
      </c>
      <c r="D63" t="s">
        <v>36</v>
      </c>
      <c r="E63" t="s">
        <v>97</v>
      </c>
      <c r="F63" t="s">
        <v>36</v>
      </c>
      <c r="H63" t="s">
        <v>110</v>
      </c>
      <c r="I63" t="s">
        <v>53</v>
      </c>
      <c r="J63" t="s">
        <v>111</v>
      </c>
      <c r="K63">
        <v>1208</v>
      </c>
      <c r="L63">
        <v>1208</v>
      </c>
      <c r="M63">
        <v>0</v>
      </c>
      <c r="N63">
        <v>0</v>
      </c>
      <c r="O63">
        <v>0</v>
      </c>
      <c r="P63">
        <v>851.41200000000003</v>
      </c>
      <c r="Q63">
        <v>874.08199999999999</v>
      </c>
      <c r="R63">
        <v>10000</v>
      </c>
      <c r="S63">
        <v>226700</v>
      </c>
      <c r="T63">
        <v>0</v>
      </c>
      <c r="U63">
        <v>59418</v>
      </c>
      <c r="V63">
        <f t="shared" si="3"/>
        <v>167282</v>
      </c>
      <c r="W63">
        <v>155711</v>
      </c>
      <c r="X63">
        <v>0</v>
      </c>
      <c r="Y63">
        <f t="shared" si="4"/>
        <v>155711</v>
      </c>
      <c r="Z63">
        <f t="shared" si="5"/>
        <v>6.9170622063342142</v>
      </c>
      <c r="AA63">
        <v>1551896.21</v>
      </c>
      <c r="AB63">
        <v>1138979.8799999999</v>
      </c>
      <c r="AC63">
        <v>0.93079999999999996</v>
      </c>
      <c r="AD63">
        <v>0.7339</v>
      </c>
      <c r="AE63">
        <v>5.08</v>
      </c>
      <c r="AH63" t="s">
        <v>35</v>
      </c>
    </row>
    <row r="64" spans="1:34" x14ac:dyDescent="0.25">
      <c r="A64">
        <v>63</v>
      </c>
      <c r="B64" t="s">
        <v>34</v>
      </c>
      <c r="C64" t="s">
        <v>36</v>
      </c>
      <c r="D64" t="s">
        <v>36</v>
      </c>
      <c r="E64" t="s">
        <v>97</v>
      </c>
      <c r="F64" t="s">
        <v>36</v>
      </c>
      <c r="H64" t="s">
        <v>112</v>
      </c>
      <c r="I64" t="s">
        <v>53</v>
      </c>
      <c r="J64" t="s">
        <v>113</v>
      </c>
      <c r="K64">
        <v>1205</v>
      </c>
      <c r="L64">
        <v>1205</v>
      </c>
      <c r="M64">
        <v>0</v>
      </c>
      <c r="N64">
        <v>0</v>
      </c>
      <c r="O64">
        <v>0</v>
      </c>
      <c r="P64">
        <v>720.72</v>
      </c>
      <c r="Q64">
        <v>736.44100000000003</v>
      </c>
      <c r="R64">
        <v>10000</v>
      </c>
      <c r="S64">
        <v>157210</v>
      </c>
      <c r="T64">
        <v>0</v>
      </c>
      <c r="U64">
        <v>94463</v>
      </c>
      <c r="V64">
        <f t="shared" si="3"/>
        <v>62747</v>
      </c>
      <c r="W64">
        <v>58392</v>
      </c>
      <c r="X64">
        <v>0</v>
      </c>
      <c r="Y64">
        <f t="shared" si="4"/>
        <v>58392</v>
      </c>
      <c r="Z64">
        <f t="shared" si="5"/>
        <v>6.9405708639456876</v>
      </c>
      <c r="AA64">
        <v>631646.23</v>
      </c>
      <c r="AB64">
        <v>502427.23</v>
      </c>
      <c r="AC64">
        <v>0.93059999999999998</v>
      </c>
      <c r="AD64">
        <v>0.7954</v>
      </c>
      <c r="AE64">
        <v>5.52</v>
      </c>
      <c r="AH64" t="s">
        <v>35</v>
      </c>
    </row>
    <row r="65" spans="1:34" x14ac:dyDescent="0.25">
      <c r="A65">
        <v>64</v>
      </c>
      <c r="B65" t="s">
        <v>34</v>
      </c>
      <c r="C65" t="s">
        <v>36</v>
      </c>
      <c r="D65" t="s">
        <v>36</v>
      </c>
      <c r="E65" t="s">
        <v>164</v>
      </c>
      <c r="F65" t="s">
        <v>36</v>
      </c>
      <c r="H65" t="s">
        <v>165</v>
      </c>
      <c r="I65" t="s">
        <v>43</v>
      </c>
      <c r="J65" t="s">
        <v>166</v>
      </c>
      <c r="K65">
        <v>365</v>
      </c>
      <c r="L65">
        <v>365</v>
      </c>
      <c r="M65">
        <v>0</v>
      </c>
      <c r="N65">
        <v>361</v>
      </c>
      <c r="O65">
        <v>0</v>
      </c>
      <c r="P65">
        <v>35.762999999999998</v>
      </c>
      <c r="Q65">
        <v>59.64</v>
      </c>
      <c r="R65">
        <v>20000</v>
      </c>
      <c r="S65">
        <v>477540</v>
      </c>
      <c r="T65">
        <v>0</v>
      </c>
      <c r="U65">
        <v>0</v>
      </c>
      <c r="V65">
        <f t="shared" si="3"/>
        <v>477540</v>
      </c>
      <c r="W65">
        <v>113</v>
      </c>
      <c r="X65">
        <v>432060.51500000001</v>
      </c>
      <c r="Y65">
        <f t="shared" si="4"/>
        <v>432173.51500000001</v>
      </c>
      <c r="Z65">
        <f t="shared" si="5"/>
        <v>9.5000387402102415</v>
      </c>
      <c r="AA65">
        <v>2537683.37</v>
      </c>
      <c r="AB65">
        <v>5056833.1550000003</v>
      </c>
      <c r="AC65">
        <v>0.90500000000000003</v>
      </c>
      <c r="AD65">
        <v>1.9926999999999999</v>
      </c>
      <c r="AE65">
        <v>18.93</v>
      </c>
      <c r="AH65" t="s">
        <v>35</v>
      </c>
    </row>
    <row r="66" spans="1:34" x14ac:dyDescent="0.25">
      <c r="T66">
        <f>SUM(T2:T65)</f>
        <v>3561433</v>
      </c>
      <c r="U66">
        <f>SUM(U2:U65)</f>
        <v>3561433</v>
      </c>
    </row>
    <row r="68" spans="1:34" x14ac:dyDescent="0.25">
      <c r="V68">
        <f>T66-U66</f>
        <v>0</v>
      </c>
    </row>
    <row r="69" spans="1:34" x14ac:dyDescent="0.25">
      <c r="X69">
        <f>T57-V68</f>
        <v>40000</v>
      </c>
    </row>
  </sheetData>
  <autoFilter ref="A1:AH66">
    <sortState ref="A2:AH66">
      <sortCondition sortBy="cellColor" ref="H1:H66" dxfId="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2025-04-05T12:21:58Z</dcterms:created>
  <dcterms:modified xsi:type="dcterms:W3CDTF">2025-04-05T12:52:23Z</dcterms:modified>
</cp:coreProperties>
</file>