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3D885F7-3AA1-42DF-A292-6D0110ADC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heet2" sheetId="3" r:id="rId2"/>
  </sheets>
  <calcPr calcId="191029"/>
</workbook>
</file>

<file path=xl/calcChain.xml><?xml version="1.0" encoding="utf-8"?>
<calcChain xmlns="http://schemas.openxmlformats.org/spreadsheetml/2006/main">
  <c r="U9" i="2" l="1"/>
  <c r="Z9" i="2" s="1"/>
  <c r="U10" i="2"/>
  <c r="Z10" i="2" s="1"/>
  <c r="U11" i="2"/>
  <c r="Z11" i="2" s="1"/>
  <c r="U12" i="2"/>
  <c r="Z12" i="2" s="1"/>
  <c r="U13" i="2"/>
  <c r="Z13" i="2" s="1"/>
  <c r="U14" i="2"/>
  <c r="Z14" i="2" s="1"/>
  <c r="U15" i="2"/>
  <c r="Z15" i="2" s="1"/>
  <c r="U16" i="2"/>
  <c r="Z16" i="2" s="1"/>
  <c r="U17" i="2"/>
  <c r="Z17" i="2" s="1"/>
  <c r="U18" i="2"/>
  <c r="Z18" i="2" s="1"/>
  <c r="U19" i="2"/>
  <c r="Z19" i="2" s="1"/>
  <c r="U20" i="2"/>
  <c r="Z20" i="2" s="1"/>
  <c r="U21" i="2"/>
  <c r="Z21" i="2" s="1"/>
  <c r="U22" i="2"/>
  <c r="Z22" i="2" s="1"/>
  <c r="U23" i="2"/>
  <c r="Z23" i="2" s="1"/>
  <c r="U24" i="2"/>
  <c r="Z24" i="2" s="1"/>
  <c r="U25" i="2"/>
  <c r="Z25" i="2" s="1"/>
  <c r="U26" i="2"/>
  <c r="Z26" i="2" s="1"/>
  <c r="U27" i="2"/>
  <c r="Z27" i="2" s="1"/>
  <c r="U28" i="2"/>
  <c r="Z28" i="2" s="1"/>
  <c r="U29" i="2"/>
  <c r="Z29" i="2" s="1"/>
  <c r="U30" i="2"/>
  <c r="Z30" i="2" s="1"/>
  <c r="U31" i="2"/>
  <c r="Z31" i="2" s="1"/>
  <c r="U32" i="2"/>
  <c r="Z32" i="2" s="1"/>
  <c r="U33" i="2"/>
  <c r="Z33" i="2" s="1"/>
  <c r="U34" i="2"/>
  <c r="Z34" i="2" s="1"/>
  <c r="U35" i="2"/>
  <c r="Z35" i="2" s="1"/>
  <c r="U36" i="2"/>
  <c r="Z36" i="2" s="1"/>
  <c r="U37" i="2"/>
  <c r="Z37" i="2" s="1"/>
  <c r="U38" i="2"/>
  <c r="Z38" i="2" s="1"/>
  <c r="U39" i="2"/>
  <c r="Z39" i="2" s="1"/>
  <c r="U40" i="2"/>
  <c r="Z40" i="2" s="1"/>
  <c r="U41" i="2"/>
  <c r="Z41" i="2" s="1"/>
  <c r="U42" i="2"/>
  <c r="Z42" i="2" s="1"/>
  <c r="U43" i="2"/>
  <c r="Z43" i="2" s="1"/>
  <c r="U44" i="2"/>
  <c r="Z44" i="2" s="1"/>
  <c r="U45" i="2"/>
  <c r="Z45" i="2" s="1"/>
  <c r="U46" i="2"/>
  <c r="Z46" i="2" s="1"/>
  <c r="U47" i="2"/>
  <c r="Z47" i="2" s="1"/>
  <c r="U48" i="2"/>
  <c r="Z48" i="2" s="1"/>
  <c r="U49" i="2"/>
  <c r="Z49" i="2" s="1"/>
  <c r="U50" i="2"/>
  <c r="Z50" i="2" s="1"/>
  <c r="U51" i="2"/>
  <c r="Z51" i="2" s="1"/>
  <c r="U52" i="2"/>
  <c r="Z52" i="2" s="1"/>
  <c r="U53" i="2"/>
  <c r="Z53" i="2" s="1"/>
  <c r="U54" i="2"/>
  <c r="Z54" i="2" s="1"/>
  <c r="U55" i="2"/>
  <c r="Z55" i="2" s="1"/>
  <c r="U56" i="2"/>
  <c r="Z56" i="2" s="1"/>
  <c r="U57" i="2"/>
  <c r="Z57" i="2" s="1"/>
  <c r="U58" i="2"/>
  <c r="Z58" i="2" s="1"/>
  <c r="U59" i="2"/>
  <c r="Z59" i="2" s="1"/>
  <c r="U60" i="2"/>
  <c r="Z60" i="2" s="1"/>
  <c r="U61" i="2"/>
  <c r="Z61" i="2" s="1"/>
  <c r="U62" i="2"/>
  <c r="Z62" i="2" s="1"/>
  <c r="U63" i="2"/>
  <c r="Z63" i="2" s="1"/>
  <c r="U64" i="2"/>
  <c r="Z64" i="2" s="1"/>
  <c r="U65" i="2"/>
  <c r="Z65" i="2" s="1"/>
  <c r="U66" i="2"/>
  <c r="Z66" i="2" s="1"/>
  <c r="U67" i="2"/>
  <c r="Z67" i="2" s="1"/>
  <c r="U68" i="2"/>
  <c r="Z68" i="2" s="1"/>
  <c r="U69" i="2"/>
  <c r="Z69" i="2" s="1"/>
  <c r="U70" i="2"/>
  <c r="Z70" i="2" s="1"/>
  <c r="U71" i="2"/>
  <c r="Z71" i="2" s="1"/>
  <c r="U72" i="2"/>
  <c r="Z72" i="2" s="1"/>
  <c r="U73" i="2"/>
  <c r="Z73" i="2" s="1"/>
  <c r="U74" i="2"/>
  <c r="Z74" i="2" s="1"/>
  <c r="U75" i="2"/>
  <c r="Z75" i="2" s="1"/>
  <c r="U76" i="2"/>
  <c r="Z76" i="2" s="1"/>
  <c r="U77" i="2"/>
  <c r="Z77" i="2" s="1"/>
  <c r="U78" i="2"/>
  <c r="Z78" i="2" s="1"/>
  <c r="U79" i="2"/>
  <c r="Z79" i="2" s="1"/>
  <c r="U80" i="2"/>
  <c r="Z80" i="2" s="1"/>
  <c r="U81" i="2"/>
  <c r="Z81" i="2" s="1"/>
  <c r="U82" i="2"/>
  <c r="Z82" i="2" s="1"/>
  <c r="U83" i="2"/>
  <c r="Z83" i="2" s="1"/>
  <c r="U84" i="2"/>
  <c r="Z84" i="2" s="1"/>
  <c r="U85" i="2"/>
  <c r="Z85" i="2" s="1"/>
  <c r="U86" i="2"/>
  <c r="Z86" i="2" s="1"/>
  <c r="U87" i="2"/>
  <c r="Z87" i="2" s="1"/>
</calcChain>
</file>

<file path=xl/sharedStrings.xml><?xml version="1.0" encoding="utf-8"?>
<sst xmlns="http://schemas.openxmlformats.org/spreadsheetml/2006/main" count="875" uniqueCount="249">
  <si>
    <t>Bangalore Electricity Supply Company Limited (BESCOM)</t>
  </si>
  <si>
    <t>Energy Audit Feeder Wise Report</t>
  </si>
  <si>
    <t>Report for the Period from 01-Mar-2025 to 31-Mar-2025</t>
  </si>
  <si>
    <t xml:space="preserve">Generated By: </t>
  </si>
  <si>
    <t>RAKSHITH R</t>
  </si>
  <si>
    <t xml:space="preserve">Generated On: </t>
  </si>
  <si>
    <t>05-04-2025 12:44:05</t>
  </si>
  <si>
    <t>Sub-Division:</t>
  </si>
  <si>
    <t>CN HALLY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</si>
  <si>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</si>
  <si>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</si>
  <si>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</si>
  <si>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</si>
  <si>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</si>
  <si>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</si>
  <si>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</si>
  <si>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</si>
  <si>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</si>
  <si>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</si>
  <si>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</si>
  <si>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</si>
  <si>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</si>
  <si>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</si>
  <si>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</si>
  <si>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</si>
  <si>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</si>
  <si>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</si>
  <si>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</si>
  <si>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</si>
  <si>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</si>
  <si>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</si>
  <si>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</si>
  <si>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</si>
  <si>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</si>
  <si>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</si>
  <si>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</si>
  <si>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</si>
  <si>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</si>
  <si>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</si>
  <si>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</si>
  <si>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</si>
  <si>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</si>
  <si>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</si>
  <si>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</si>
  <si>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</si>
  <si>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</si>
  <si>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</si>
  <si>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</si>
  <si>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</si>
  <si>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</si>
  <si>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</si>
  <si>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</si>
  <si>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</si>
  <si>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</si>
  <si>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</si>
  <si>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</si>
  <si>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</si>
  <si>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</si>
  <si>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</si>
  <si>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</si>
  <si>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</si>
  <si>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</si>
  <si>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</si>
  <si>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</si>
  <si>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</si>
  <si>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</si>
  <si>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</si>
  <si>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</si>
  <si>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</si>
  <si>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</si>
  <si>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</si>
  <si>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ENRTYTIME</t>
  </si>
  <si>
    <t>TUMKUR</t>
  </si>
  <si>
    <t>TIPTUR</t>
  </si>
  <si>
    <t>TIMMANAHALLI_110</t>
  </si>
  <si>
    <t>F03-BADAKEGUDLU</t>
  </si>
  <si>
    <t>AGRI</t>
  </si>
  <si>
    <t>1320203907020101</t>
  </si>
  <si>
    <t>2025-04-05 12:42:27</t>
  </si>
  <si>
    <t>DASUDI_66</t>
  </si>
  <si>
    <t>F01-GURUVAPURA</t>
  </si>
  <si>
    <t>1320203903010101</t>
  </si>
  <si>
    <t>F09-HONNAYYANAPALLYA</t>
  </si>
  <si>
    <t>1320203903020303</t>
  </si>
  <si>
    <t>CHIKKANAYAKANAHALLI_110</t>
  </si>
  <si>
    <t>F07-NADUVANAHALLI</t>
  </si>
  <si>
    <t>1320203901020301</t>
  </si>
  <si>
    <t>F16-DABBEGATTA</t>
  </si>
  <si>
    <t>1320203901010111</t>
  </si>
  <si>
    <t>HULIYAR_110</t>
  </si>
  <si>
    <t>HANDANKERE_110</t>
  </si>
  <si>
    <t>F05-HANDANKERE</t>
  </si>
  <si>
    <t>1320203906010104</t>
  </si>
  <si>
    <t>F10-SALAKATTE</t>
  </si>
  <si>
    <t>1320203901010106</t>
  </si>
  <si>
    <t>SHETYKERE_110</t>
  </si>
  <si>
    <t>F04-SHETTIKERE</t>
  </si>
  <si>
    <t>1320203904010104</t>
  </si>
  <si>
    <t>DODDAENNEGERE_110</t>
  </si>
  <si>
    <t>F04-BOMMENAHALLI</t>
  </si>
  <si>
    <t>1320203908010102</t>
  </si>
  <si>
    <t>F02-LAKKENAHALLI</t>
  </si>
  <si>
    <t>1320203907010101</t>
  </si>
  <si>
    <t>F04-BORANAKANIVE</t>
  </si>
  <si>
    <t>1320203903010104</t>
  </si>
  <si>
    <t>F04-KESHAVAPURA</t>
  </si>
  <si>
    <t>1320203905010104</t>
  </si>
  <si>
    <t>F14-MOTIHALLI</t>
  </si>
  <si>
    <t>1320203905010108</t>
  </si>
  <si>
    <t>F08-ARALIKERE</t>
  </si>
  <si>
    <t>1320203904020302</t>
  </si>
  <si>
    <t>KBCROSS_220</t>
  </si>
  <si>
    <t>F17-BYADARAHALLI</t>
  </si>
  <si>
    <t>1320201902010108</t>
  </si>
  <si>
    <t>F09-MATHIGATTA</t>
  </si>
  <si>
    <t>1320203906020304</t>
  </si>
  <si>
    <t>F03-THAMMANANA GUDDE</t>
  </si>
  <si>
    <t>1320203903010103</t>
  </si>
  <si>
    <t>F06-SOMANAHALLI</t>
  </si>
  <si>
    <t>1320203905020301</t>
  </si>
  <si>
    <t>F19-KALLAHALLI</t>
  </si>
  <si>
    <t>1320203905030504</t>
  </si>
  <si>
    <t>F06-JC-PURA</t>
  </si>
  <si>
    <t>1320203901010105</t>
  </si>
  <si>
    <t>F15-RAYAPPANA PALLYA</t>
  </si>
  <si>
    <t>1320203901020305</t>
  </si>
  <si>
    <t>F19- BYALADAKERE</t>
  </si>
  <si>
    <t>1320203901010501</t>
  </si>
  <si>
    <t>F03-YALANADU</t>
  </si>
  <si>
    <t>1320203905010103</t>
  </si>
  <si>
    <t>KATHRIKEHAL_110</t>
  </si>
  <si>
    <t>F03-BARASIDLEHALLI</t>
  </si>
  <si>
    <t>1320203902010103</t>
  </si>
  <si>
    <t>F04-THIMMANALLI</t>
  </si>
  <si>
    <t>1320203907010106</t>
  </si>
  <si>
    <t>F07-BEVINAHALLI</t>
  </si>
  <si>
    <t>1320203906020302</t>
  </si>
  <si>
    <t>F10-AJJENAHALLI</t>
  </si>
  <si>
    <t>1320203904020304</t>
  </si>
  <si>
    <t>F02-SINGADAHALLI</t>
  </si>
  <si>
    <t>1320203902010102</t>
  </si>
  <si>
    <t>F03-UPPINAKATTE</t>
  </si>
  <si>
    <t>1320203908010101</t>
  </si>
  <si>
    <t>F12-RAJJAYANAPALLYA</t>
  </si>
  <si>
    <t>1320203904010107</t>
  </si>
  <si>
    <t>F04-GONDAPPANAPALLA</t>
  </si>
  <si>
    <t>1320203902010104</t>
  </si>
  <si>
    <t>F12-THIRTHAPURA</t>
  </si>
  <si>
    <t>1320203902020302</t>
  </si>
  <si>
    <t>F08-KANDIKERE</t>
  </si>
  <si>
    <t>1320203907020303</t>
  </si>
  <si>
    <t>F08-HARENAHALLI</t>
  </si>
  <si>
    <t>1320203906020303</t>
  </si>
  <si>
    <t>F15-GUNGARABAGI</t>
  </si>
  <si>
    <t>1320203906010107</t>
  </si>
  <si>
    <t>F01-TAMADIHALLI</t>
  </si>
  <si>
    <t>1320203905010101</t>
  </si>
  <si>
    <t>F07-KENKERE</t>
  </si>
  <si>
    <t>1320203905020101</t>
  </si>
  <si>
    <t>F08-HOYSALAKATTE</t>
  </si>
  <si>
    <t>1320203905020102</t>
  </si>
  <si>
    <t>F02-DASUDI</t>
  </si>
  <si>
    <t>1320203903010102</t>
  </si>
  <si>
    <t>F05-KORGERE</t>
  </si>
  <si>
    <t>1320203905010105</t>
  </si>
  <si>
    <t>F02-SIDARAMANAGARA</t>
  </si>
  <si>
    <t>1320203904010102</t>
  </si>
  <si>
    <t>F05-KATHRIKEHAL</t>
  </si>
  <si>
    <t>1320203902010105</t>
  </si>
  <si>
    <t>F05-RAMANAHALLI</t>
  </si>
  <si>
    <t>1320203907010107</t>
  </si>
  <si>
    <t>F06-GANTENHALLI</t>
  </si>
  <si>
    <t>1320203907020301</t>
  </si>
  <si>
    <t>F12-RANGENAHALLI</t>
  </si>
  <si>
    <t>1320203906010301</t>
  </si>
  <si>
    <t>F05-SOMANAHALLI</t>
  </si>
  <si>
    <t>1320203901010104</t>
  </si>
  <si>
    <t>F15-BARAKANAHAL</t>
  </si>
  <si>
    <t>1320203905020304</t>
  </si>
  <si>
    <t>F10-AGGIGUDDE</t>
  </si>
  <si>
    <t>1320203907020304</t>
  </si>
  <si>
    <t>F16-SORALAMAVU</t>
  </si>
  <si>
    <t>1320203906020308</t>
  </si>
  <si>
    <t>F08-MARASANDRA</t>
  </si>
  <si>
    <t>1320203901020302</t>
  </si>
  <si>
    <t>F09-PAPANAKONA</t>
  </si>
  <si>
    <t>1320203901020303</t>
  </si>
  <si>
    <t>F17-DURGADAKERE</t>
  </si>
  <si>
    <t>1320203901010112</t>
  </si>
  <si>
    <t>F09-BENAKANAKATTE</t>
  </si>
  <si>
    <t>1320203904020303</t>
  </si>
  <si>
    <t xml:space="preserve">TUMKUR </t>
  </si>
  <si>
    <t>GUBBI</t>
  </si>
  <si>
    <t>KALLUR_110</t>
  </si>
  <si>
    <t>F10-KURUBARAHALLI</t>
  </si>
  <si>
    <t>1320106907010105</t>
  </si>
  <si>
    <t>F07-KUSHALPURA</t>
  </si>
  <si>
    <t>1320203907020302</t>
  </si>
  <si>
    <t>F04-YENNEGERE</t>
  </si>
  <si>
    <t>1320203906010103</t>
  </si>
  <si>
    <t>F08-MELANAHALLI</t>
  </si>
  <si>
    <t>1320203903020302</t>
  </si>
  <si>
    <t>F14-SONDENAHALLI</t>
  </si>
  <si>
    <t>1320203901020304</t>
  </si>
  <si>
    <t>F06-KIDUKANAHALLI</t>
  </si>
  <si>
    <t>1320203908010104</t>
  </si>
  <si>
    <t>MATHIGATTA GATE_110</t>
  </si>
  <si>
    <t>F02-DHASIHALLI</t>
  </si>
  <si>
    <t>1320203909010102</t>
  </si>
  <si>
    <t>F03-AJJANAPALLYA</t>
  </si>
  <si>
    <t>1320203906010102</t>
  </si>
  <si>
    <t>F20-LAKSHMIPURA</t>
  </si>
  <si>
    <t>1320203905030505</t>
  </si>
  <si>
    <t>F03-HESARAHALLI</t>
  </si>
  <si>
    <t>1320203904010103</t>
  </si>
  <si>
    <t>F11-NAVILE</t>
  </si>
  <si>
    <t>1320203904010108</t>
  </si>
  <si>
    <t>F06-HOMBALAGATTA</t>
  </si>
  <si>
    <t>1320203902010107</t>
  </si>
  <si>
    <t>F03-MARANAGUTTHI</t>
  </si>
  <si>
    <t>1320203909010103</t>
  </si>
  <si>
    <t>F02-PURADAKATTE</t>
  </si>
  <si>
    <t>1320203906010101</t>
  </si>
  <si>
    <t>F06-KAMALAPURA</t>
  </si>
  <si>
    <t>1320203906020301</t>
  </si>
  <si>
    <t>F10-MARENADU</t>
  </si>
  <si>
    <t>1320203903020304</t>
  </si>
  <si>
    <t>F18-SIGEBAGI</t>
  </si>
  <si>
    <t>1320203905030503</t>
  </si>
  <si>
    <t>F11-DODDARAMPURA</t>
  </si>
  <si>
    <t>1320203902020301</t>
  </si>
  <si>
    <t>F11-HALAGUNA</t>
  </si>
  <si>
    <t>1320201902020305</t>
  </si>
  <si>
    <t>F04-BAVANAHALLI</t>
  </si>
  <si>
    <t>1320203901010103</t>
  </si>
  <si>
    <t>F10-DODDABIDARE</t>
  </si>
  <si>
    <t>1320203905020302</t>
  </si>
  <si>
    <t>F01-GYAREHALLI</t>
  </si>
  <si>
    <t>1320203904010101</t>
  </si>
  <si>
    <t>F07-SASALU</t>
  </si>
  <si>
    <t>1320203904020301</t>
  </si>
  <si>
    <t>F10-KOTTIGAL</t>
  </si>
  <si>
    <t>1320203902020304</t>
  </si>
  <si>
    <t>F07-KALLENAHALLI</t>
  </si>
  <si>
    <t>1320203903020301</t>
  </si>
  <si>
    <t>F16-NANDIHALLI</t>
  </si>
  <si>
    <t>1320203905030501</t>
  </si>
  <si>
    <t>Column2</t>
  </si>
  <si>
    <t>New T&amp;D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</si>
</sst>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I87" totalsRowShown="0">
  <autoFilter ref="A8:AI87" xr:uid="{00000000-0009-0000-0100-000001000000}"/>
  <sortState xmlns:xlrd2="http://schemas.microsoft.com/office/spreadsheetml/2017/richdata2" ref="A9:AI87">
    <sortCondition ref="H8:H87"/>
  </sortState>
  <tableColumns count="35">
    <tableColumn id="1" xr3:uid="{00000000-0010-0000-0000-000001000000}" name="SLNO"/>
    <tableColumn id="2" xr3:uid="{00000000-0010-0000-0000-000002000000}" name="CIRCLE"/>
    <tableColumn id="3" xr3:uid="{00000000-0010-0000-0000-000003000000}" name="DIVISION"/>
    <tableColumn id="4" xr3:uid="{00000000-0010-0000-0000-000004000000}" name="SUB DIVISION"/>
    <tableColumn id="5" xr3:uid="{00000000-0010-0000-0000-000005000000}" name="STATION NAME"/>
    <tableColumn id="6" xr3:uid="{00000000-0010-0000-0000-000006000000}" name="FEEDER OWNER"/>
    <tableColumn id="8" xr3:uid="{00000000-0010-0000-0000-000008000000}" name="FEEDER NAME"/>
    <tableColumn id="9" xr3:uid="{00000000-0010-0000-0000-000009000000}" name="FEEDER TYPE"/>
    <tableColumn id="10" xr3:uid="{00000000-0010-0000-0000-00000A000000}" name="FEEDER CODE"/>
    <tableColumn id="11" xr3:uid="{00000000-0010-0000-0000-00000B000000}" name="NO OF INS"/>
    <tableColumn id="12" xr3:uid="{00000000-0010-0000-0000-00000C000000}" name="NO OF ACTIVE INS"/>
    <tableColumn id="13" xr3:uid="{00000000-0010-0000-0000-00000D000000}" name="NO OF INACTIVE INS"/>
    <tableColumn id="14" xr3:uid="{00000000-0010-0000-0000-00000E000000}" name="IP SET INSTALLATION"/>
    <tableColumn id="15" xr3:uid="{00000000-0010-0000-0000-00000F000000}" name="IP_UNBILLED"/>
    <tableColumn id="16" xr3:uid="{00000000-0010-0000-0000-000010000000}" name="IR"/>
    <tableColumn id="17" xr3:uid="{00000000-0010-0000-0000-000011000000}" name="FR"/>
    <tableColumn id="18" xr3:uid="{00000000-0010-0000-0000-000012000000}" name="MC"/>
    <tableColumn id="19" xr3:uid="{00000000-0010-0000-0000-000013000000}" name="CONSUMPTION Q=(O-N)*P"/>
    <tableColumn id="20" xr3:uid="{00000000-0010-0000-0000-000014000000}" name="IMPORTED ENERGY" dataDxfId="3"/>
    <tableColumn id="21" xr3:uid="{00000000-0010-0000-0000-000015000000}" name="EXPORTED ENERGY" dataDxfId="2"/>
    <tableColumn id="35" xr3:uid="{92542E41-F1E3-4A7E-A3C2-3DE2063948A9}" name="Column2" dataDxfId="1">
      <calculatedColumnFormula>Table1[[#This Row],[CONSUMPTION Q=(O-N)*P]]+Table1[[#This Row],[IMPORTED ENERGY]]-Table1[[#This Row],[EXPORTED ENERGY]]</calculatedColumnFormula>
    </tableColumn>
    <tableColumn id="22" xr3:uid="{00000000-0010-0000-0000-000016000000}" name="NET CONSUMPTION T=Q+R-S"/>
    <tableColumn id="23" xr3:uid="{00000000-0010-0000-0000-000017000000}" name="METERED SALES"/>
    <tableColumn id="24" xr3:uid="{00000000-0010-0000-0000-000018000000}" name="UNMETERED SALES"/>
    <tableColumn id="25" xr3:uid="{00000000-0010-0000-0000-000019000000}" name="TOTAL SALES W=U+V"/>
    <tableColumn id="7" xr3:uid="{18867C54-A106-412E-A3CF-ED8B5A0CD3D8}" name="New T&amp;D loss" dataDxfId="0">
      <calculatedColumnFormula>((Table1[[#This Row],[Column2]]-Table1[[#This Row],[TOTAL SALES W=U+V]])/Table1[[#This Row],[Column2]])*100</calculatedColumnFormula>
    </tableColumn>
    <tableColumn id="26" xr3:uid="{00000000-0010-0000-0000-00001A000000}" name="T AND D LOSS X=(T-W/T)*100"/>
    <tableColumn id="27" xr3:uid="{00000000-0010-0000-0000-00001B000000}" name="DEMAND"/>
    <tableColumn id="28" xr3:uid="{00000000-0010-0000-0000-00001C000000}" name="COLLECTION"/>
    <tableColumn id="29" xr3:uid="{00000000-0010-0000-0000-00001D000000}" name="BILLING EFFICIENCY AA=W/T"/>
    <tableColumn id="30" xr3:uid="{00000000-0010-0000-0000-00001E000000}" name="COLLECTION EFFICIENCY AB=Z/Y"/>
    <tableColumn id="31" xr3:uid="{00000000-0010-0000-0000-00001F000000}" name="AT AND C LOSS AC=((1-AA*AB)*100"/>
    <tableColumn id="32" xr3:uid="{00000000-0010-0000-0000-000020000000}" name="REMARKS"/>
    <tableColumn id="33" xr3:uid="{00000000-0010-0000-0000-000021000000}" name="STATUS"/>
    <tableColumn id="34" xr3:uid="{00000000-0010-0000-0000-000022000000}" name="ENRTYTI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tabSelected="1" workbookViewId="0">
      <selection activeCell="G16" sqref="G16"/>
    </sheetView>
  </sheetViews>
  <sheetFormatPr defaultRowHeight="15" x14ac:dyDescent="0.25"/>
  <cols>
    <col min="1" max="1" width="5.140625" customWidth="1"/>
    <col min="2" max="2" width="12.28515625" hidden="1" customWidth="1"/>
    <col min="3" max="3" width="10.28515625" hidden="1" customWidth="1"/>
    <col min="4" max="4" width="16.28515625" hidden="1" customWidth="1"/>
    <col min="5" max="5" width="26.85546875" customWidth="1"/>
    <col min="6" max="6" width="18.28515625" hidden="1" customWidth="1"/>
    <col min="7" max="7" width="22.7109375" customWidth="1"/>
    <col min="8" max="8" width="9.7109375" customWidth="1"/>
    <col min="9" max="9" width="18.7109375" hidden="1" customWidth="1"/>
    <col min="10" max="14" width="9" hidden="1" customWidth="1"/>
    <col min="15" max="15" width="10.85546875" customWidth="1"/>
    <col min="16" max="16" width="11.85546875" customWidth="1"/>
    <col min="17" max="17" width="7.42578125" customWidth="1"/>
    <col min="18" max="18" width="9.5703125" customWidth="1"/>
    <col min="19" max="20" width="9.7109375" style="5" customWidth="1"/>
    <col min="21" max="21" width="9.7109375" customWidth="1"/>
    <col min="22" max="24" width="13" customWidth="1"/>
    <col min="25" max="25" width="13.28515625" customWidth="1"/>
    <col min="26" max="26" width="9.140625" customWidth="1"/>
    <col min="27" max="27" width="9.5703125" customWidth="1"/>
    <col min="28" max="28" width="14" hidden="1" customWidth="1"/>
    <col min="29" max="29" width="15.28515625" hidden="1" customWidth="1"/>
    <col min="30" max="30" width="28.85546875" hidden="1" customWidth="1"/>
    <col min="31" max="31" width="32" hidden="1" customWidth="1"/>
    <col min="32" max="32" width="34.85546875" hidden="1" customWidth="1"/>
    <col min="33" max="33" width="12.85546875" hidden="1" customWidth="1"/>
    <col min="34" max="34" width="11.140625" hidden="1" customWidth="1"/>
    <col min="35" max="35" width="19.5703125" hidden="1" customWidth="1"/>
  </cols>
  <sheetData>
    <row r="1" spans="1:35" ht="18.75" x14ac:dyDescent="0.3">
      <c r="A1" s="11" t="s">
        <v>0</v>
      </c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  <c r="K1" s="11" t="s">
        <v>0</v>
      </c>
      <c r="L1" s="11" t="s">
        <v>0</v>
      </c>
      <c r="M1" s="11" t="s">
        <v>0</v>
      </c>
      <c r="N1" s="11" t="s">
        <v>0</v>
      </c>
      <c r="O1" s="11" t="s">
        <v>0</v>
      </c>
      <c r="P1" s="11" t="s">
        <v>0</v>
      </c>
      <c r="Q1" s="11" t="s">
        <v>0</v>
      </c>
      <c r="R1" s="11" t="s">
        <v>0</v>
      </c>
      <c r="S1" s="11" t="s">
        <v>0</v>
      </c>
      <c r="T1" s="11" t="s">
        <v>0</v>
      </c>
      <c r="U1" s="11"/>
      <c r="V1" s="11" t="s">
        <v>0</v>
      </c>
      <c r="W1" s="11" t="s">
        <v>0</v>
      </c>
      <c r="X1" s="11" t="s">
        <v>0</v>
      </c>
      <c r="Y1" s="11" t="s">
        <v>0</v>
      </c>
      <c r="Z1" s="11"/>
      <c r="AA1" s="11" t="s">
        <v>0</v>
      </c>
      <c r="AB1" s="11" t="s">
        <v>0</v>
      </c>
      <c r="AC1" s="11" t="s">
        <v>0</v>
      </c>
      <c r="AD1" s="11" t="s">
        <v>0</v>
      </c>
      <c r="AE1" s="11" t="s">
        <v>0</v>
      </c>
      <c r="AF1" s="11" t="s">
        <v>0</v>
      </c>
      <c r="AG1" s="11" t="s">
        <v>0</v>
      </c>
    </row>
    <row r="2" spans="1:35" ht="18.75" x14ac:dyDescent="0.3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/>
      <c r="V2" s="11" t="s">
        <v>1</v>
      </c>
      <c r="W2" s="11" t="s">
        <v>1</v>
      </c>
      <c r="X2" s="11" t="s">
        <v>1</v>
      </c>
      <c r="Y2" s="11" t="s">
        <v>1</v>
      </c>
      <c r="Z2" s="11"/>
      <c r="AA2" s="11" t="s">
        <v>1</v>
      </c>
      <c r="AB2" s="11" t="s">
        <v>1</v>
      </c>
      <c r="AC2" s="11" t="s">
        <v>1</v>
      </c>
      <c r="AD2" s="11" t="s">
        <v>1</v>
      </c>
      <c r="AE2" s="11" t="s">
        <v>1</v>
      </c>
      <c r="AF2" s="11" t="s">
        <v>1</v>
      </c>
      <c r="AG2" s="11" t="s">
        <v>1</v>
      </c>
    </row>
    <row r="3" spans="1:35" ht="18.75" x14ac:dyDescent="0.3">
      <c r="A3" s="11" t="s">
        <v>2</v>
      </c>
      <c r="B3" s="11" t="s">
        <v>2</v>
      </c>
      <c r="C3" s="11" t="s">
        <v>2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2</v>
      </c>
      <c r="M3" s="11" t="s">
        <v>2</v>
      </c>
      <c r="N3" s="11" t="s">
        <v>2</v>
      </c>
      <c r="O3" s="11" t="s">
        <v>2</v>
      </c>
      <c r="P3" s="11" t="s">
        <v>2</v>
      </c>
      <c r="Q3" s="11" t="s">
        <v>2</v>
      </c>
      <c r="R3" s="11" t="s">
        <v>2</v>
      </c>
      <c r="S3" s="11" t="s">
        <v>2</v>
      </c>
      <c r="T3" s="11" t="s">
        <v>2</v>
      </c>
      <c r="U3" s="11"/>
      <c r="V3" s="11" t="s">
        <v>2</v>
      </c>
      <c r="W3" s="11" t="s">
        <v>2</v>
      </c>
      <c r="X3" s="11" t="s">
        <v>2</v>
      </c>
      <c r="Y3" s="11" t="s">
        <v>2</v>
      </c>
      <c r="Z3" s="11"/>
      <c r="AA3" s="11" t="s">
        <v>2</v>
      </c>
      <c r="AB3" s="11" t="s">
        <v>2</v>
      </c>
      <c r="AC3" s="11" t="s">
        <v>2</v>
      </c>
      <c r="AD3" s="11" t="s">
        <v>2</v>
      </c>
      <c r="AE3" s="11" t="s">
        <v>2</v>
      </c>
      <c r="AF3" s="11" t="s">
        <v>2</v>
      </c>
      <c r="AG3" s="11" t="s">
        <v>2</v>
      </c>
    </row>
    <row r="4" spans="1:35" x14ac:dyDescent="0.25">
      <c r="A4" s="2"/>
      <c r="B4" s="10" t="s">
        <v>3</v>
      </c>
      <c r="C4" s="12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5">
      <c r="A5" s="2"/>
      <c r="B5" s="10" t="s">
        <v>5</v>
      </c>
      <c r="C5" s="10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x14ac:dyDescent="0.25">
      <c r="A6" s="3"/>
      <c r="B6" s="3"/>
      <c r="C6" s="3"/>
      <c r="D6" s="3"/>
      <c r="E6" s="3"/>
      <c r="F6" s="3"/>
      <c r="G6" s="3"/>
      <c r="H6" s="8" t="s">
        <v>7</v>
      </c>
      <c r="I6" s="9" t="s">
        <v>8</v>
      </c>
      <c r="J6" s="3"/>
      <c r="K6" s="3"/>
      <c r="L6" s="3"/>
      <c r="M6" s="3"/>
      <c r="N6" s="3"/>
      <c r="O6" s="3"/>
      <c r="P6" s="3"/>
      <c r="Q6" s="3"/>
      <c r="R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5" x14ac:dyDescent="0.25">
      <c r="A7" s="6"/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  <c r="K7" s="6" t="s">
        <v>18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Q7" s="6" t="s">
        <v>24</v>
      </c>
      <c r="R7" s="6" t="s">
        <v>25</v>
      </c>
      <c r="S7" s="7" t="s">
        <v>26</v>
      </c>
      <c r="T7" s="7" t="s">
        <v>27</v>
      </c>
      <c r="U7" s="1"/>
      <c r="V7" s="6" t="s">
        <v>28</v>
      </c>
      <c r="W7" s="6" t="s">
        <v>29</v>
      </c>
      <c r="X7" s="6" t="s">
        <v>30</v>
      </c>
      <c r="Y7" s="6" t="s">
        <v>31</v>
      </c>
      <c r="Z7" s="1"/>
      <c r="AA7" s="6" t="s">
        <v>32</v>
      </c>
      <c r="AB7" s="6" t="s">
        <v>33</v>
      </c>
      <c r="AC7" s="6" t="s">
        <v>34</v>
      </c>
      <c r="AD7" s="6" t="s">
        <v>35</v>
      </c>
      <c r="AE7" s="6" t="s">
        <v>36</v>
      </c>
      <c r="AF7" s="6" t="s">
        <v>37</v>
      </c>
      <c r="AG7" s="6" t="s">
        <v>38</v>
      </c>
    </row>
    <row r="8" spans="1:35" x14ac:dyDescent="0.25">
      <c r="A8" t="s">
        <v>39</v>
      </c>
      <c r="B8" t="s">
        <v>40</v>
      </c>
      <c r="C8" t="s">
        <v>41</v>
      </c>
      <c r="D8" t="s">
        <v>42</v>
      </c>
      <c r="E8" t="s">
        <v>43</v>
      </c>
      <c r="F8" t="s">
        <v>44</v>
      </c>
      <c r="G8" t="s">
        <v>45</v>
      </c>
      <c r="H8" t="s">
        <v>46</v>
      </c>
      <c r="I8" t="s">
        <v>47</v>
      </c>
      <c r="J8" t="s">
        <v>48</v>
      </c>
      <c r="K8" t="s">
        <v>49</v>
      </c>
      <c r="L8" t="s">
        <v>50</v>
      </c>
      <c r="M8" t="s">
        <v>51</v>
      </c>
      <c r="N8" t="s">
        <v>52</v>
      </c>
      <c r="O8" t="s">
        <v>53</v>
      </c>
      <c r="P8" t="s">
        <v>54</v>
      </c>
      <c r="Q8" t="s">
        <v>55</v>
      </c>
      <c r="R8" t="s">
        <v>56</v>
      </c>
      <c r="S8" s="5" t="s">
        <v>57</v>
      </c>
      <c r="T8" s="5" t="s">
        <v>58</v>
      </c>
      <c r="U8" t="s">
        <v>247</v>
      </c>
      <c r="V8" t="s">
        <v>59</v>
      </c>
      <c r="W8" t="s">
        <v>60</v>
      </c>
      <c r="X8" t="s">
        <v>61</v>
      </c>
      <c r="Y8" t="s">
        <v>62</v>
      </c>
      <c r="Z8" t="s">
        <v>248</v>
      </c>
      <c r="AA8" t="s">
        <v>63</v>
      </c>
      <c r="AB8" t="s">
        <v>64</v>
      </c>
      <c r="AC8" t="s">
        <v>65</v>
      </c>
      <c r="AD8" t="s">
        <v>66</v>
      </c>
      <c r="AE8" t="s">
        <v>67</v>
      </c>
      <c r="AF8" t="s">
        <v>68</v>
      </c>
      <c r="AG8" t="s">
        <v>69</v>
      </c>
      <c r="AH8" t="s">
        <v>70</v>
      </c>
      <c r="AI8" t="s">
        <v>71</v>
      </c>
    </row>
    <row r="9" spans="1:35" x14ac:dyDescent="0.25">
      <c r="A9">
        <v>1</v>
      </c>
      <c r="B9" t="s">
        <v>72</v>
      </c>
      <c r="C9" t="s">
        <v>73</v>
      </c>
      <c r="D9" t="s">
        <v>8</v>
      </c>
      <c r="E9" t="s">
        <v>74</v>
      </c>
      <c r="F9" t="s">
        <v>8</v>
      </c>
      <c r="G9" t="s">
        <v>75</v>
      </c>
      <c r="H9" t="s">
        <v>76</v>
      </c>
      <c r="I9" t="s">
        <v>77</v>
      </c>
      <c r="J9">
        <v>513</v>
      </c>
      <c r="K9">
        <v>513</v>
      </c>
      <c r="L9">
        <v>0</v>
      </c>
      <c r="M9">
        <v>512</v>
      </c>
      <c r="N9">
        <v>0</v>
      </c>
      <c r="O9">
        <v>1068.915</v>
      </c>
      <c r="P9">
        <v>1104.3910000000001</v>
      </c>
      <c r="Q9">
        <v>20000</v>
      </c>
      <c r="R9">
        <v>709520</v>
      </c>
      <c r="S9" s="5">
        <v>0</v>
      </c>
      <c r="T9" s="5">
        <v>0</v>
      </c>
      <c r="U9">
        <f>Table1[[#This Row],[CONSUMPTION Q=(O-N)*P]]+Table1[[#This Row],[IMPORTED ENERGY]]-Table1[[#This Row],[EXPORTED ENERGY]]</f>
        <v>709520</v>
      </c>
      <c r="V9">
        <v>709520</v>
      </c>
      <c r="W9">
        <v>30</v>
      </c>
      <c r="X9">
        <v>642084.51199999999</v>
      </c>
      <c r="Y9">
        <v>642114.51199999999</v>
      </c>
      <c r="Z9">
        <f>((Table1[[#This Row],[Column2]]-Table1[[#This Row],[TOTAL SALES W=U+V]])/Table1[[#This Row],[Column2]])*100</f>
        <v>9.5001533431052003</v>
      </c>
      <c r="AA9">
        <v>9.5</v>
      </c>
      <c r="AB9">
        <v>3769356.21</v>
      </c>
      <c r="AC9">
        <v>7538392.4800000004</v>
      </c>
      <c r="AD9">
        <v>0.90500000000000003</v>
      </c>
      <c r="AE9">
        <v>1.9999</v>
      </c>
      <c r="AF9">
        <v>19</v>
      </c>
      <c r="AI9" t="s">
        <v>78</v>
      </c>
    </row>
    <row r="10" spans="1:35" x14ac:dyDescent="0.25">
      <c r="A10">
        <v>2</v>
      </c>
      <c r="B10" t="s">
        <v>72</v>
      </c>
      <c r="C10" t="s">
        <v>73</v>
      </c>
      <c r="D10" t="s">
        <v>8</v>
      </c>
      <c r="E10" t="s">
        <v>79</v>
      </c>
      <c r="F10" t="s">
        <v>8</v>
      </c>
      <c r="G10" t="s">
        <v>80</v>
      </c>
      <c r="H10" t="s">
        <v>76</v>
      </c>
      <c r="I10" t="s">
        <v>81</v>
      </c>
      <c r="J10">
        <v>345</v>
      </c>
      <c r="K10">
        <v>345</v>
      </c>
      <c r="L10">
        <v>0</v>
      </c>
      <c r="M10">
        <v>344</v>
      </c>
      <c r="N10">
        <v>0</v>
      </c>
      <c r="O10">
        <v>951.553</v>
      </c>
      <c r="P10">
        <v>984.85</v>
      </c>
      <c r="Q10">
        <v>20000</v>
      </c>
      <c r="R10">
        <v>665940</v>
      </c>
      <c r="S10" s="5">
        <v>0</v>
      </c>
      <c r="T10" s="5">
        <v>3000</v>
      </c>
      <c r="U10">
        <f>Table1[[#This Row],[CONSUMPTION Q=(O-N)*P]]+Table1[[#This Row],[IMPORTED ENERGY]]-Table1[[#This Row],[EXPORTED ENERGY]]</f>
        <v>662940</v>
      </c>
      <c r="V10">
        <v>665940</v>
      </c>
      <c r="W10">
        <v>10</v>
      </c>
      <c r="X10">
        <v>597000</v>
      </c>
      <c r="Y10">
        <v>597010</v>
      </c>
      <c r="Z10">
        <f>((Table1[[#This Row],[Column2]]-Table1[[#This Row],[TOTAL SALES W=U+V]])/Table1[[#This Row],[Column2]])*100</f>
        <v>9.945093070262768</v>
      </c>
      <c r="AA10">
        <v>10.35</v>
      </c>
      <c r="AB10">
        <v>3504886</v>
      </c>
      <c r="AC10">
        <v>7008780</v>
      </c>
      <c r="AD10">
        <v>0.89649999999999996</v>
      </c>
      <c r="AE10">
        <v>1.9997</v>
      </c>
      <c r="AF10">
        <v>20.7</v>
      </c>
      <c r="AI10" t="s">
        <v>78</v>
      </c>
    </row>
    <row r="11" spans="1:35" x14ac:dyDescent="0.25">
      <c r="A11">
        <v>3</v>
      </c>
      <c r="B11" t="s">
        <v>72</v>
      </c>
      <c r="C11" t="s">
        <v>73</v>
      </c>
      <c r="D11" t="s">
        <v>8</v>
      </c>
      <c r="E11" t="s">
        <v>79</v>
      </c>
      <c r="F11" t="s">
        <v>8</v>
      </c>
      <c r="G11" t="s">
        <v>82</v>
      </c>
      <c r="H11" t="s">
        <v>76</v>
      </c>
      <c r="I11" t="s">
        <v>83</v>
      </c>
      <c r="J11">
        <v>396</v>
      </c>
      <c r="K11">
        <v>396</v>
      </c>
      <c r="L11">
        <v>0</v>
      </c>
      <c r="M11">
        <v>396</v>
      </c>
      <c r="N11">
        <v>0</v>
      </c>
      <c r="O11">
        <v>848.17700000000002</v>
      </c>
      <c r="P11">
        <v>871.67499999999995</v>
      </c>
      <c r="Q11">
        <v>20000</v>
      </c>
      <c r="R11">
        <v>469960</v>
      </c>
      <c r="S11" s="5">
        <v>0</v>
      </c>
      <c r="T11" s="5">
        <v>0</v>
      </c>
      <c r="U11">
        <f>Table1[[#This Row],[CONSUMPTION Q=(O-N)*P]]+Table1[[#This Row],[IMPORTED ENERGY]]-Table1[[#This Row],[EXPORTED ENERGY]]</f>
        <v>469960</v>
      </c>
      <c r="V11">
        <v>469960</v>
      </c>
      <c r="W11">
        <v>0</v>
      </c>
      <c r="X11">
        <v>425312.79</v>
      </c>
      <c r="Y11">
        <v>425312.79</v>
      </c>
      <c r="Z11">
        <f>((Table1[[#This Row],[Column2]]-Table1[[#This Row],[TOTAL SALES W=U+V]])/Table1[[#This Row],[Column2]])*100</f>
        <v>9.5002149119074009</v>
      </c>
      <c r="AA11">
        <v>9.5</v>
      </c>
      <c r="AB11">
        <v>2496585.84</v>
      </c>
      <c r="AC11">
        <v>4993172.0750000002</v>
      </c>
      <c r="AD11">
        <v>0.90500000000000003</v>
      </c>
      <c r="AE11">
        <v>2</v>
      </c>
      <c r="AF11">
        <v>19</v>
      </c>
      <c r="AI11" t="s">
        <v>78</v>
      </c>
    </row>
    <row r="12" spans="1:35" x14ac:dyDescent="0.25">
      <c r="A12">
        <v>4</v>
      </c>
      <c r="B12" t="s">
        <v>72</v>
      </c>
      <c r="C12" t="s">
        <v>73</v>
      </c>
      <c r="D12" t="s">
        <v>8</v>
      </c>
      <c r="E12" t="s">
        <v>84</v>
      </c>
      <c r="F12" t="s">
        <v>8</v>
      </c>
      <c r="G12" t="s">
        <v>85</v>
      </c>
      <c r="H12" t="s">
        <v>76</v>
      </c>
      <c r="I12" t="s">
        <v>86</v>
      </c>
      <c r="J12">
        <v>524</v>
      </c>
      <c r="K12">
        <v>524</v>
      </c>
      <c r="L12">
        <v>0</v>
      </c>
      <c r="M12">
        <v>511</v>
      </c>
      <c r="N12">
        <v>0</v>
      </c>
      <c r="O12">
        <v>990.62</v>
      </c>
      <c r="P12">
        <v>1032.299</v>
      </c>
      <c r="Q12">
        <v>20000</v>
      </c>
      <c r="R12">
        <v>833580</v>
      </c>
      <c r="S12" s="5">
        <v>0</v>
      </c>
      <c r="T12" s="5">
        <v>68000</v>
      </c>
      <c r="U12">
        <f>Table1[[#This Row],[CONSUMPTION Q=(O-N)*P]]+Table1[[#This Row],[IMPORTED ENERGY]]-Table1[[#This Row],[EXPORTED ENERGY]]</f>
        <v>765580</v>
      </c>
      <c r="V12">
        <v>833580</v>
      </c>
      <c r="W12">
        <v>203</v>
      </c>
      <c r="X12">
        <v>689600</v>
      </c>
      <c r="Y12">
        <v>689803</v>
      </c>
      <c r="Z12">
        <f>((Table1[[#This Row],[Column2]]-Table1[[#This Row],[TOTAL SALES W=U+V]])/Table1[[#This Row],[Column2]])*100</f>
        <v>9.8979858408004375</v>
      </c>
      <c r="AA12">
        <v>17.25</v>
      </c>
      <c r="AB12">
        <v>4054089.13</v>
      </c>
      <c r="AC12">
        <v>8118357.1299999999</v>
      </c>
      <c r="AD12">
        <v>0.82750000000000001</v>
      </c>
      <c r="AE12">
        <v>2.0024999999999999</v>
      </c>
      <c r="AF12">
        <v>34.54</v>
      </c>
      <c r="AI12" t="s">
        <v>78</v>
      </c>
    </row>
    <row r="13" spans="1:35" x14ac:dyDescent="0.25">
      <c r="A13">
        <v>5</v>
      </c>
      <c r="B13" t="s">
        <v>72</v>
      </c>
      <c r="C13" t="s">
        <v>73</v>
      </c>
      <c r="D13" t="s">
        <v>8</v>
      </c>
      <c r="E13" t="s">
        <v>84</v>
      </c>
      <c r="F13" t="s">
        <v>8</v>
      </c>
      <c r="G13" t="s">
        <v>87</v>
      </c>
      <c r="H13" t="s">
        <v>76</v>
      </c>
      <c r="I13" t="s">
        <v>88</v>
      </c>
      <c r="J13">
        <v>409</v>
      </c>
      <c r="K13">
        <v>409</v>
      </c>
      <c r="L13">
        <v>0</v>
      </c>
      <c r="M13">
        <v>399</v>
      </c>
      <c r="N13">
        <v>0</v>
      </c>
      <c r="O13">
        <v>713.67</v>
      </c>
      <c r="P13">
        <v>739.80899999999997</v>
      </c>
      <c r="Q13">
        <v>20000</v>
      </c>
      <c r="R13">
        <v>522780</v>
      </c>
      <c r="S13" s="5">
        <v>0</v>
      </c>
      <c r="T13" s="5">
        <v>0</v>
      </c>
      <c r="U13">
        <f>Table1[[#This Row],[CONSUMPTION Q=(O-N)*P]]+Table1[[#This Row],[IMPORTED ENERGY]]-Table1[[#This Row],[EXPORTED ENERGY]]</f>
        <v>522780</v>
      </c>
      <c r="V13">
        <v>522780</v>
      </c>
      <c r="W13">
        <v>966</v>
      </c>
      <c r="X13">
        <v>472149.364</v>
      </c>
      <c r="Y13">
        <v>473115.364</v>
      </c>
      <c r="Z13">
        <f>((Table1[[#This Row],[Column2]]-Table1[[#This Row],[TOTAL SALES W=U+V]])/Table1[[#This Row],[Column2]])*100</f>
        <v>9.5001025287883998</v>
      </c>
      <c r="AA13">
        <v>9.5</v>
      </c>
      <c r="AB13">
        <v>2785972.25</v>
      </c>
      <c r="AC13">
        <v>5577150.9419999998</v>
      </c>
      <c r="AD13">
        <v>0.90500000000000003</v>
      </c>
      <c r="AE13">
        <v>2.0019</v>
      </c>
      <c r="AF13">
        <v>19.02</v>
      </c>
      <c r="AI13" t="s">
        <v>78</v>
      </c>
    </row>
    <row r="14" spans="1:35" x14ac:dyDescent="0.25">
      <c r="A14">
        <v>6</v>
      </c>
      <c r="B14" t="s">
        <v>72</v>
      </c>
      <c r="C14" t="s">
        <v>73</v>
      </c>
      <c r="D14" t="s">
        <v>8</v>
      </c>
      <c r="E14" t="s">
        <v>90</v>
      </c>
      <c r="F14" t="s">
        <v>8</v>
      </c>
      <c r="G14" t="s">
        <v>91</v>
      </c>
      <c r="H14" t="s">
        <v>76</v>
      </c>
      <c r="I14" t="s">
        <v>92</v>
      </c>
      <c r="J14">
        <v>264</v>
      </c>
      <c r="K14">
        <v>264</v>
      </c>
      <c r="L14">
        <v>0</v>
      </c>
      <c r="M14">
        <v>256</v>
      </c>
      <c r="N14">
        <v>0</v>
      </c>
      <c r="O14">
        <v>514.25699999999995</v>
      </c>
      <c r="P14">
        <v>536.726</v>
      </c>
      <c r="Q14">
        <v>20000</v>
      </c>
      <c r="R14">
        <v>449380</v>
      </c>
      <c r="S14" s="5">
        <v>0</v>
      </c>
      <c r="T14" s="5">
        <v>0</v>
      </c>
      <c r="U14">
        <f>Table1[[#This Row],[CONSUMPTION Q=(O-N)*P]]+Table1[[#This Row],[IMPORTED ENERGY]]-Table1[[#This Row],[EXPORTED ENERGY]]</f>
        <v>449380</v>
      </c>
      <c r="V14">
        <v>449380</v>
      </c>
      <c r="W14">
        <v>147</v>
      </c>
      <c r="X14">
        <v>406541.43400000001</v>
      </c>
      <c r="Y14">
        <v>406688.43400000001</v>
      </c>
      <c r="Z14">
        <f>((Table1[[#This Row],[Column2]]-Table1[[#This Row],[TOTAL SALES W=U+V]])/Table1[[#This Row],[Column2]])*100</f>
        <v>9.500103698428946</v>
      </c>
      <c r="AA14">
        <v>9.5</v>
      </c>
      <c r="AB14">
        <v>2388470.4300000002</v>
      </c>
      <c r="AC14">
        <v>4774673.7450000001</v>
      </c>
      <c r="AD14">
        <v>0.90500000000000003</v>
      </c>
      <c r="AE14">
        <v>1.9991000000000001</v>
      </c>
      <c r="AF14">
        <v>18.989999999999998</v>
      </c>
      <c r="AI14" t="s">
        <v>78</v>
      </c>
    </row>
    <row r="15" spans="1:35" x14ac:dyDescent="0.25">
      <c r="A15">
        <v>7</v>
      </c>
      <c r="B15" t="s">
        <v>72</v>
      </c>
      <c r="C15" t="s">
        <v>73</v>
      </c>
      <c r="D15" t="s">
        <v>8</v>
      </c>
      <c r="E15" t="s">
        <v>84</v>
      </c>
      <c r="F15" t="s">
        <v>8</v>
      </c>
      <c r="G15" t="s">
        <v>93</v>
      </c>
      <c r="H15" t="s">
        <v>76</v>
      </c>
      <c r="I15" t="s">
        <v>94</v>
      </c>
      <c r="J15">
        <v>374</v>
      </c>
      <c r="K15">
        <v>374</v>
      </c>
      <c r="L15">
        <v>0</v>
      </c>
      <c r="M15">
        <v>330</v>
      </c>
      <c r="N15">
        <v>0</v>
      </c>
      <c r="O15">
        <v>667.66600000000005</v>
      </c>
      <c r="P15">
        <v>688.91499999999996</v>
      </c>
      <c r="Q15">
        <v>20000</v>
      </c>
      <c r="R15">
        <v>424980</v>
      </c>
      <c r="S15" s="5">
        <v>0</v>
      </c>
      <c r="T15" s="5">
        <v>0</v>
      </c>
      <c r="U15">
        <f>Table1[[#This Row],[CONSUMPTION Q=(O-N)*P]]+Table1[[#This Row],[IMPORTED ENERGY]]-Table1[[#This Row],[EXPORTED ENERGY]]</f>
        <v>424980</v>
      </c>
      <c r="V15">
        <v>424980</v>
      </c>
      <c r="W15">
        <v>867</v>
      </c>
      <c r="X15">
        <v>383738.65299999999</v>
      </c>
      <c r="Y15">
        <v>384605.65299999999</v>
      </c>
      <c r="Z15">
        <f>((Table1[[#This Row],[Column2]]-Table1[[#This Row],[TOTAL SALES W=U+V]])/Table1[[#This Row],[Column2]])*100</f>
        <v>9.5002934255729699</v>
      </c>
      <c r="AA15">
        <v>9.5</v>
      </c>
      <c r="AB15">
        <v>2263846.31</v>
      </c>
      <c r="AC15">
        <v>4516448.1449999996</v>
      </c>
      <c r="AD15">
        <v>0.90500000000000003</v>
      </c>
      <c r="AE15">
        <v>1.9950000000000001</v>
      </c>
      <c r="AF15">
        <v>18.95</v>
      </c>
      <c r="AI15" t="s">
        <v>78</v>
      </c>
    </row>
    <row r="16" spans="1:35" x14ac:dyDescent="0.25">
      <c r="A16">
        <v>8</v>
      </c>
      <c r="B16" t="s">
        <v>72</v>
      </c>
      <c r="C16" t="s">
        <v>73</v>
      </c>
      <c r="D16" t="s">
        <v>8</v>
      </c>
      <c r="E16" t="s">
        <v>95</v>
      </c>
      <c r="F16" t="s">
        <v>8</v>
      </c>
      <c r="G16" t="s">
        <v>96</v>
      </c>
      <c r="H16" t="s">
        <v>76</v>
      </c>
      <c r="I16" t="s">
        <v>97</v>
      </c>
      <c r="J16">
        <v>370</v>
      </c>
      <c r="K16">
        <v>370</v>
      </c>
      <c r="L16">
        <v>0</v>
      </c>
      <c r="M16">
        <v>348</v>
      </c>
      <c r="N16">
        <v>0</v>
      </c>
      <c r="O16">
        <v>660.05700000000002</v>
      </c>
      <c r="P16">
        <v>679.80499999999995</v>
      </c>
      <c r="Q16">
        <v>20000</v>
      </c>
      <c r="R16">
        <v>394960</v>
      </c>
      <c r="S16" s="5">
        <v>0</v>
      </c>
      <c r="T16" s="5">
        <v>0</v>
      </c>
      <c r="U16">
        <f>Table1[[#This Row],[CONSUMPTION Q=(O-N)*P]]+Table1[[#This Row],[IMPORTED ENERGY]]-Table1[[#This Row],[EXPORTED ENERGY]]</f>
        <v>394960</v>
      </c>
      <c r="V16">
        <v>394960</v>
      </c>
      <c r="W16">
        <v>391</v>
      </c>
      <c r="X16">
        <v>357046.50599999999</v>
      </c>
      <c r="Y16">
        <v>357437.50599999999</v>
      </c>
      <c r="Z16">
        <f>((Table1[[#This Row],[Column2]]-Table1[[#This Row],[TOTAL SALES W=U+V]])/Table1[[#This Row],[Column2]])*100</f>
        <v>9.5003276281142419</v>
      </c>
      <c r="AA16">
        <v>9.5</v>
      </c>
      <c r="AB16">
        <v>2101199.9700000002</v>
      </c>
      <c r="AC16">
        <v>4196836.95</v>
      </c>
      <c r="AD16">
        <v>0.90500000000000003</v>
      </c>
      <c r="AE16">
        <v>1.9974000000000001</v>
      </c>
      <c r="AF16">
        <v>18.98</v>
      </c>
      <c r="AI16" t="s">
        <v>78</v>
      </c>
    </row>
    <row r="17" spans="1:35" x14ac:dyDescent="0.25">
      <c r="A17">
        <v>9</v>
      </c>
      <c r="B17" t="s">
        <v>72</v>
      </c>
      <c r="C17" t="s">
        <v>73</v>
      </c>
      <c r="D17" t="s">
        <v>8</v>
      </c>
      <c r="E17" t="s">
        <v>98</v>
      </c>
      <c r="F17" t="s">
        <v>8</v>
      </c>
      <c r="G17" t="s">
        <v>99</v>
      </c>
      <c r="H17" t="s">
        <v>76</v>
      </c>
      <c r="I17" t="s">
        <v>100</v>
      </c>
      <c r="J17">
        <v>233</v>
      </c>
      <c r="K17">
        <v>233</v>
      </c>
      <c r="L17">
        <v>0</v>
      </c>
      <c r="M17">
        <v>233</v>
      </c>
      <c r="N17">
        <v>0</v>
      </c>
      <c r="O17">
        <v>347.1</v>
      </c>
      <c r="P17">
        <v>415.2</v>
      </c>
      <c r="Q17">
        <v>2000</v>
      </c>
      <c r="R17">
        <v>136200</v>
      </c>
      <c r="S17" s="5">
        <v>0</v>
      </c>
      <c r="T17" s="5">
        <v>0</v>
      </c>
      <c r="U17">
        <f>Table1[[#This Row],[CONSUMPTION Q=(O-N)*P]]+Table1[[#This Row],[IMPORTED ENERGY]]-Table1[[#This Row],[EXPORTED ENERGY]]</f>
        <v>136200</v>
      </c>
      <c r="V17">
        <v>136200</v>
      </c>
      <c r="W17">
        <v>0</v>
      </c>
      <c r="X17">
        <v>123261.075</v>
      </c>
      <c r="Y17">
        <v>123261.075</v>
      </c>
      <c r="Z17">
        <f>((Table1[[#This Row],[Column2]]-Table1[[#This Row],[TOTAL SALES W=U+V]])/Table1[[#This Row],[Column2]])*100</f>
        <v>9.4999449339207072</v>
      </c>
      <c r="AA17">
        <v>9.5</v>
      </c>
      <c r="AB17">
        <v>723542.78</v>
      </c>
      <c r="AC17">
        <v>1447085.274</v>
      </c>
      <c r="AD17">
        <v>0.90500000000000003</v>
      </c>
      <c r="AE17">
        <v>2</v>
      </c>
      <c r="AF17">
        <v>19</v>
      </c>
      <c r="AI17" t="s">
        <v>78</v>
      </c>
    </row>
    <row r="18" spans="1:35" x14ac:dyDescent="0.25">
      <c r="A18">
        <v>10</v>
      </c>
      <c r="B18" t="s">
        <v>72</v>
      </c>
      <c r="C18" t="s">
        <v>73</v>
      </c>
      <c r="D18" t="s">
        <v>8</v>
      </c>
      <c r="E18" t="s">
        <v>74</v>
      </c>
      <c r="F18" t="s">
        <v>8</v>
      </c>
      <c r="G18" t="s">
        <v>101</v>
      </c>
      <c r="H18" t="s">
        <v>76</v>
      </c>
      <c r="I18" t="s">
        <v>102</v>
      </c>
      <c r="J18">
        <v>373</v>
      </c>
      <c r="K18">
        <v>373</v>
      </c>
      <c r="L18">
        <v>0</v>
      </c>
      <c r="M18">
        <v>373</v>
      </c>
      <c r="N18">
        <v>0</v>
      </c>
      <c r="O18">
        <v>1135.5050000000001</v>
      </c>
      <c r="P18">
        <v>1181.462</v>
      </c>
      <c r="Q18">
        <v>20000</v>
      </c>
      <c r="R18">
        <v>919140</v>
      </c>
      <c r="S18" s="5">
        <v>0</v>
      </c>
      <c r="T18" s="5">
        <v>140000</v>
      </c>
      <c r="U18">
        <f>Table1[[#This Row],[CONSUMPTION Q=(O-N)*P]]+Table1[[#This Row],[IMPORTED ENERGY]]-Table1[[#This Row],[EXPORTED ENERGY]]</f>
        <v>779140</v>
      </c>
      <c r="V18">
        <v>919140</v>
      </c>
      <c r="W18">
        <v>0</v>
      </c>
      <c r="X18">
        <v>702000</v>
      </c>
      <c r="Y18">
        <v>702000</v>
      </c>
      <c r="Z18">
        <f>((Table1[[#This Row],[Column2]]-Table1[[#This Row],[TOTAL SALES W=U+V]])/Table1[[#This Row],[Column2]])*100</f>
        <v>9.9006597017224109</v>
      </c>
      <c r="AA18">
        <v>23.62</v>
      </c>
      <c r="AB18">
        <v>4120740</v>
      </c>
      <c r="AC18">
        <v>8241480</v>
      </c>
      <c r="AD18">
        <v>0.76380000000000003</v>
      </c>
      <c r="AE18">
        <v>2</v>
      </c>
      <c r="AF18">
        <v>47.24</v>
      </c>
      <c r="AI18" t="s">
        <v>78</v>
      </c>
    </row>
    <row r="19" spans="1:35" x14ac:dyDescent="0.25">
      <c r="A19">
        <v>11</v>
      </c>
      <c r="B19" t="s">
        <v>72</v>
      </c>
      <c r="C19" t="s">
        <v>73</v>
      </c>
      <c r="D19" t="s">
        <v>8</v>
      </c>
      <c r="E19" t="s">
        <v>79</v>
      </c>
      <c r="F19" t="s">
        <v>8</v>
      </c>
      <c r="G19" t="s">
        <v>103</v>
      </c>
      <c r="H19" t="s">
        <v>76</v>
      </c>
      <c r="I19" t="s">
        <v>104</v>
      </c>
      <c r="J19">
        <v>356</v>
      </c>
      <c r="K19">
        <v>356</v>
      </c>
      <c r="L19">
        <v>0</v>
      </c>
      <c r="M19">
        <v>351</v>
      </c>
      <c r="N19">
        <v>0</v>
      </c>
      <c r="O19">
        <v>899.52599999999995</v>
      </c>
      <c r="P19">
        <v>921.92600000000004</v>
      </c>
      <c r="Q19">
        <v>20000</v>
      </c>
      <c r="R19">
        <v>448000</v>
      </c>
      <c r="S19" s="5">
        <v>0</v>
      </c>
      <c r="T19" s="5">
        <v>0</v>
      </c>
      <c r="U19">
        <f>Table1[[#This Row],[CONSUMPTION Q=(O-N)*P]]+Table1[[#This Row],[IMPORTED ENERGY]]-Table1[[#This Row],[EXPORTED ENERGY]]</f>
        <v>448000</v>
      </c>
      <c r="V19">
        <v>448000</v>
      </c>
      <c r="W19">
        <v>1652</v>
      </c>
      <c r="X19">
        <v>403788.73</v>
      </c>
      <c r="Y19">
        <v>405440.73</v>
      </c>
      <c r="Z19">
        <f>((Table1[[#This Row],[Column2]]-Table1[[#This Row],[TOTAL SALES W=U+V]])/Table1[[#This Row],[Column2]])*100</f>
        <v>9.4998370535714329</v>
      </c>
      <c r="AA19">
        <v>9.5</v>
      </c>
      <c r="AB19">
        <v>2385564.61</v>
      </c>
      <c r="AC19">
        <v>4770607.3859999999</v>
      </c>
      <c r="AD19">
        <v>0.90500000000000003</v>
      </c>
      <c r="AE19">
        <v>1.9998</v>
      </c>
      <c r="AF19">
        <v>19</v>
      </c>
      <c r="AI19" t="s">
        <v>78</v>
      </c>
    </row>
    <row r="20" spans="1:35" x14ac:dyDescent="0.25">
      <c r="A20">
        <v>12</v>
      </c>
      <c r="B20" t="s">
        <v>72</v>
      </c>
      <c r="C20" t="s">
        <v>73</v>
      </c>
      <c r="D20" t="s">
        <v>8</v>
      </c>
      <c r="E20" t="s">
        <v>89</v>
      </c>
      <c r="F20" t="s">
        <v>8</v>
      </c>
      <c r="G20" t="s">
        <v>105</v>
      </c>
      <c r="H20" t="s">
        <v>76</v>
      </c>
      <c r="I20" t="s">
        <v>106</v>
      </c>
      <c r="J20">
        <v>137</v>
      </c>
      <c r="K20">
        <v>137</v>
      </c>
      <c r="L20">
        <v>0</v>
      </c>
      <c r="M20">
        <v>129</v>
      </c>
      <c r="N20">
        <v>0</v>
      </c>
      <c r="O20">
        <v>539.95600000000002</v>
      </c>
      <c r="P20">
        <v>556.81799999999998</v>
      </c>
      <c r="Q20">
        <v>20000</v>
      </c>
      <c r="R20">
        <v>337240</v>
      </c>
      <c r="S20" s="5">
        <v>0</v>
      </c>
      <c r="T20" s="5">
        <v>172000</v>
      </c>
      <c r="U20">
        <f>Table1[[#This Row],[CONSUMPTION Q=(O-N)*P]]+Table1[[#This Row],[IMPORTED ENERGY]]-Table1[[#This Row],[EXPORTED ENERGY]]</f>
        <v>165240</v>
      </c>
      <c r="V20">
        <v>337240</v>
      </c>
      <c r="W20">
        <v>245</v>
      </c>
      <c r="X20">
        <v>149100</v>
      </c>
      <c r="Y20">
        <v>149345</v>
      </c>
      <c r="Z20">
        <f>((Table1[[#This Row],[Column2]]-Table1[[#This Row],[TOTAL SALES W=U+V]])/Table1[[#This Row],[Column2]])*100</f>
        <v>9.6193415637860085</v>
      </c>
      <c r="AA20">
        <v>55.72</v>
      </c>
      <c r="AB20">
        <v>880963.28</v>
      </c>
      <c r="AC20">
        <v>1758534.28</v>
      </c>
      <c r="AD20">
        <v>0.44280000000000003</v>
      </c>
      <c r="AE20">
        <v>1.9961</v>
      </c>
      <c r="AF20">
        <v>111.22</v>
      </c>
      <c r="AI20" t="s">
        <v>78</v>
      </c>
    </row>
    <row r="21" spans="1:35" x14ac:dyDescent="0.25">
      <c r="A21">
        <v>13</v>
      </c>
      <c r="B21" t="s">
        <v>72</v>
      </c>
      <c r="C21" t="s">
        <v>73</v>
      </c>
      <c r="D21" t="s">
        <v>8</v>
      </c>
      <c r="E21" t="s">
        <v>89</v>
      </c>
      <c r="F21" t="s">
        <v>8</v>
      </c>
      <c r="G21" t="s">
        <v>107</v>
      </c>
      <c r="H21" t="s">
        <v>76</v>
      </c>
      <c r="I21" t="s">
        <v>108</v>
      </c>
      <c r="J21">
        <v>414</v>
      </c>
      <c r="K21">
        <v>414</v>
      </c>
      <c r="L21">
        <v>0</v>
      </c>
      <c r="M21">
        <v>403</v>
      </c>
      <c r="N21">
        <v>0</v>
      </c>
      <c r="O21">
        <v>1930.3</v>
      </c>
      <c r="P21">
        <v>2170.6</v>
      </c>
      <c r="Q21">
        <v>2000</v>
      </c>
      <c r="R21">
        <v>480600</v>
      </c>
      <c r="S21" s="5">
        <v>0</v>
      </c>
      <c r="T21" s="5">
        <v>0</v>
      </c>
      <c r="U21">
        <f>Table1[[#This Row],[CONSUMPTION Q=(O-N)*P]]+Table1[[#This Row],[IMPORTED ENERGY]]-Table1[[#This Row],[EXPORTED ENERGY]]</f>
        <v>480600</v>
      </c>
      <c r="V21">
        <v>480600</v>
      </c>
      <c r="W21">
        <v>129</v>
      </c>
      <c r="X21">
        <v>434814.52299999999</v>
      </c>
      <c r="Y21">
        <v>434943.52299999999</v>
      </c>
      <c r="Z21">
        <f>((Table1[[#This Row],[Column2]]-Table1[[#This Row],[TOTAL SALES W=U+V]])/Table1[[#This Row],[Column2]])*100</f>
        <v>9.4998911776945505</v>
      </c>
      <c r="AA21">
        <v>9.5</v>
      </c>
      <c r="AB21">
        <v>2554652.71</v>
      </c>
      <c r="AC21">
        <v>5106778.9780000001</v>
      </c>
      <c r="AD21">
        <v>0.90500000000000003</v>
      </c>
      <c r="AE21">
        <v>1.9990000000000001</v>
      </c>
      <c r="AF21">
        <v>18.989999999999998</v>
      </c>
      <c r="AI21" t="s">
        <v>78</v>
      </c>
    </row>
    <row r="22" spans="1:35" x14ac:dyDescent="0.25">
      <c r="A22">
        <v>14</v>
      </c>
      <c r="B22" t="s">
        <v>72</v>
      </c>
      <c r="C22" t="s">
        <v>73</v>
      </c>
      <c r="D22" t="s">
        <v>8</v>
      </c>
      <c r="E22" t="s">
        <v>95</v>
      </c>
      <c r="F22" t="s">
        <v>8</v>
      </c>
      <c r="G22" t="s">
        <v>109</v>
      </c>
      <c r="H22" t="s">
        <v>76</v>
      </c>
      <c r="I22" t="s">
        <v>110</v>
      </c>
      <c r="J22">
        <v>404</v>
      </c>
      <c r="K22">
        <v>404</v>
      </c>
      <c r="L22">
        <v>0</v>
      </c>
      <c r="M22">
        <v>372</v>
      </c>
      <c r="N22">
        <v>0</v>
      </c>
      <c r="O22">
        <v>814.10799999999995</v>
      </c>
      <c r="P22">
        <v>845.95399999999995</v>
      </c>
      <c r="Q22">
        <v>20000</v>
      </c>
      <c r="R22">
        <v>636920</v>
      </c>
      <c r="S22" s="5">
        <v>0</v>
      </c>
      <c r="T22" s="5">
        <v>0</v>
      </c>
      <c r="U22">
        <f>Table1[[#This Row],[CONSUMPTION Q=(O-N)*P]]+Table1[[#This Row],[IMPORTED ENERGY]]-Table1[[#This Row],[EXPORTED ENERGY]]</f>
        <v>636920</v>
      </c>
      <c r="V22">
        <v>636920</v>
      </c>
      <c r="W22">
        <v>382</v>
      </c>
      <c r="X22">
        <v>576032.07999999996</v>
      </c>
      <c r="Y22">
        <v>576414.07999999996</v>
      </c>
      <c r="Z22">
        <f>((Table1[[#This Row],[Column2]]-Table1[[#This Row],[TOTAL SALES W=U+V]])/Table1[[#This Row],[Column2]])*100</f>
        <v>9.4997676317276962</v>
      </c>
      <c r="AA22">
        <v>9.5</v>
      </c>
      <c r="AB22">
        <v>3389838.36</v>
      </c>
      <c r="AC22">
        <v>6768633.7209999999</v>
      </c>
      <c r="AD22">
        <v>0.90500000000000003</v>
      </c>
      <c r="AE22">
        <v>1.9966999999999999</v>
      </c>
      <c r="AF22">
        <v>18.97</v>
      </c>
      <c r="AI22" t="s">
        <v>78</v>
      </c>
    </row>
    <row r="23" spans="1:35" x14ac:dyDescent="0.25">
      <c r="A23">
        <v>15</v>
      </c>
      <c r="B23" t="s">
        <v>72</v>
      </c>
      <c r="C23" t="s">
        <v>73</v>
      </c>
      <c r="D23" t="s">
        <v>73</v>
      </c>
      <c r="E23" t="s">
        <v>111</v>
      </c>
      <c r="F23" t="s">
        <v>73</v>
      </c>
      <c r="G23" t="s">
        <v>112</v>
      </c>
      <c r="H23" t="s">
        <v>76</v>
      </c>
      <c r="I23" t="s">
        <v>113</v>
      </c>
      <c r="J23">
        <v>251</v>
      </c>
      <c r="K23">
        <v>251</v>
      </c>
      <c r="L23">
        <v>0</v>
      </c>
      <c r="M23">
        <v>242</v>
      </c>
      <c r="N23">
        <v>0</v>
      </c>
      <c r="O23">
        <v>7868.8</v>
      </c>
      <c r="P23">
        <v>8041.6</v>
      </c>
      <c r="Q23">
        <v>2000</v>
      </c>
      <c r="R23">
        <v>345600</v>
      </c>
      <c r="S23" s="5">
        <v>0</v>
      </c>
      <c r="T23" s="5">
        <v>0</v>
      </c>
      <c r="U23">
        <f>Table1[[#This Row],[CONSUMPTION Q=(O-N)*P]]+Table1[[#This Row],[IMPORTED ENERGY]]-Table1[[#This Row],[EXPORTED ENERGY]]</f>
        <v>345600</v>
      </c>
      <c r="V23">
        <v>345600</v>
      </c>
      <c r="W23">
        <v>292</v>
      </c>
      <c r="X23">
        <v>312475.68599999999</v>
      </c>
      <c r="Y23">
        <v>312767.68599999999</v>
      </c>
      <c r="Z23">
        <f>((Table1[[#This Row],[Column2]]-Table1[[#This Row],[TOTAL SALES W=U+V]])/Table1[[#This Row],[Column2]])*100</f>
        <v>9.500090856481485</v>
      </c>
      <c r="AA23">
        <v>9.5</v>
      </c>
      <c r="AB23">
        <v>1837249.97</v>
      </c>
      <c r="AC23">
        <v>3671224.47</v>
      </c>
      <c r="AD23">
        <v>0.90500000000000003</v>
      </c>
      <c r="AE23">
        <v>1.9982</v>
      </c>
      <c r="AF23">
        <v>18.98</v>
      </c>
      <c r="AI23" t="s">
        <v>78</v>
      </c>
    </row>
    <row r="24" spans="1:35" x14ac:dyDescent="0.25">
      <c r="A24">
        <v>16</v>
      </c>
      <c r="B24" t="s">
        <v>72</v>
      </c>
      <c r="C24" t="s">
        <v>73</v>
      </c>
      <c r="D24" t="s">
        <v>8</v>
      </c>
      <c r="E24" t="s">
        <v>90</v>
      </c>
      <c r="F24" t="s">
        <v>8</v>
      </c>
      <c r="G24" t="s">
        <v>114</v>
      </c>
      <c r="H24" t="s">
        <v>76</v>
      </c>
      <c r="I24" t="s">
        <v>115</v>
      </c>
      <c r="J24">
        <v>313</v>
      </c>
      <c r="K24">
        <v>313</v>
      </c>
      <c r="L24">
        <v>0</v>
      </c>
      <c r="M24">
        <v>311</v>
      </c>
      <c r="N24">
        <v>0</v>
      </c>
      <c r="O24">
        <v>1227.6389999999999</v>
      </c>
      <c r="P24">
        <v>1251.6210000000001</v>
      </c>
      <c r="Q24">
        <v>20000</v>
      </c>
      <c r="R24">
        <v>479640</v>
      </c>
      <c r="S24" s="5">
        <v>0</v>
      </c>
      <c r="T24" s="5">
        <v>0</v>
      </c>
      <c r="U24">
        <f>Table1[[#This Row],[CONSUMPTION Q=(O-N)*P]]+Table1[[#This Row],[IMPORTED ENERGY]]-Table1[[#This Row],[EXPORTED ENERGY]]</f>
        <v>479640</v>
      </c>
      <c r="V24">
        <v>479640</v>
      </c>
      <c r="W24">
        <v>36</v>
      </c>
      <c r="X24">
        <v>434036.864</v>
      </c>
      <c r="Y24">
        <v>434072.864</v>
      </c>
      <c r="Z24">
        <f>((Table1[[#This Row],[Column2]]-Table1[[#This Row],[TOTAL SALES W=U+V]])/Table1[[#This Row],[Column2]])*100</f>
        <v>9.5002785422400127</v>
      </c>
      <c r="AA24">
        <v>9.5</v>
      </c>
      <c r="AB24">
        <v>2548746.79</v>
      </c>
      <c r="AC24">
        <v>5097362.0729999999</v>
      </c>
      <c r="AD24">
        <v>0.90500000000000003</v>
      </c>
      <c r="AE24">
        <v>1.9999</v>
      </c>
      <c r="AF24">
        <v>19</v>
      </c>
      <c r="AI24" t="s">
        <v>78</v>
      </c>
    </row>
    <row r="25" spans="1:35" x14ac:dyDescent="0.25">
      <c r="A25">
        <v>17</v>
      </c>
      <c r="B25" t="s">
        <v>72</v>
      </c>
      <c r="C25" t="s">
        <v>73</v>
      </c>
      <c r="D25" t="s">
        <v>8</v>
      </c>
      <c r="E25" t="s">
        <v>79</v>
      </c>
      <c r="F25" t="s">
        <v>8</v>
      </c>
      <c r="G25" t="s">
        <v>116</v>
      </c>
      <c r="H25" t="s">
        <v>76</v>
      </c>
      <c r="I25" t="s">
        <v>117</v>
      </c>
      <c r="J25">
        <v>324</v>
      </c>
      <c r="K25">
        <v>324</v>
      </c>
      <c r="L25">
        <v>0</v>
      </c>
      <c r="M25">
        <v>323</v>
      </c>
      <c r="N25">
        <v>0</v>
      </c>
      <c r="O25">
        <v>811.46400000000006</v>
      </c>
      <c r="P25">
        <v>834.75699999999995</v>
      </c>
      <c r="Q25">
        <v>20000</v>
      </c>
      <c r="R25">
        <v>465860</v>
      </c>
      <c r="S25" s="5">
        <v>0</v>
      </c>
      <c r="T25" s="5">
        <v>24000</v>
      </c>
      <c r="U25">
        <f>Table1[[#This Row],[CONSUMPTION Q=(O-N)*P]]+Table1[[#This Row],[IMPORTED ENERGY]]-Table1[[#This Row],[EXPORTED ENERGY]]</f>
        <v>441860</v>
      </c>
      <c r="V25">
        <v>465860</v>
      </c>
      <c r="W25">
        <v>0</v>
      </c>
      <c r="X25">
        <v>398200</v>
      </c>
      <c r="Y25">
        <v>398200</v>
      </c>
      <c r="Z25">
        <f>((Table1[[#This Row],[Column2]]-Table1[[#This Row],[TOTAL SALES W=U+V]])/Table1[[#This Row],[Column2]])*100</f>
        <v>9.8809577694292319</v>
      </c>
      <c r="AA25">
        <v>14.52</v>
      </c>
      <c r="AB25">
        <v>2337825</v>
      </c>
      <c r="AC25">
        <v>4674868</v>
      </c>
      <c r="AD25">
        <v>0.8548</v>
      </c>
      <c r="AE25">
        <v>1.9997</v>
      </c>
      <c r="AF25">
        <v>29.04</v>
      </c>
      <c r="AI25" t="s">
        <v>78</v>
      </c>
    </row>
    <row r="26" spans="1:35" x14ac:dyDescent="0.25">
      <c r="A26">
        <v>18</v>
      </c>
      <c r="B26" t="s">
        <v>72</v>
      </c>
      <c r="C26" t="s">
        <v>73</v>
      </c>
      <c r="D26" t="s">
        <v>8</v>
      </c>
      <c r="E26" t="s">
        <v>89</v>
      </c>
      <c r="F26" t="s">
        <v>8</v>
      </c>
      <c r="G26" t="s">
        <v>118</v>
      </c>
      <c r="H26" t="s">
        <v>76</v>
      </c>
      <c r="I26" t="s">
        <v>119</v>
      </c>
      <c r="J26">
        <v>579</v>
      </c>
      <c r="K26">
        <v>579</v>
      </c>
      <c r="L26">
        <v>0</v>
      </c>
      <c r="M26">
        <v>544</v>
      </c>
      <c r="N26">
        <v>0</v>
      </c>
      <c r="O26">
        <v>847.39200000000005</v>
      </c>
      <c r="P26">
        <v>872.88400000000001</v>
      </c>
      <c r="Q26">
        <v>20000</v>
      </c>
      <c r="R26">
        <v>509840</v>
      </c>
      <c r="S26" s="5">
        <v>0</v>
      </c>
      <c r="T26" s="5">
        <v>0</v>
      </c>
      <c r="U26">
        <f>Table1[[#This Row],[CONSUMPTION Q=(O-N)*P]]+Table1[[#This Row],[IMPORTED ENERGY]]-Table1[[#This Row],[EXPORTED ENERGY]]</f>
        <v>509840</v>
      </c>
      <c r="V26">
        <v>509840</v>
      </c>
      <c r="W26">
        <v>1010</v>
      </c>
      <c r="X26">
        <v>460397.9</v>
      </c>
      <c r="Y26">
        <v>461407.9</v>
      </c>
      <c r="Z26">
        <f>((Table1[[#This Row],[Column2]]-Table1[[#This Row],[TOTAL SALES W=U+V]])/Table1[[#This Row],[Column2]])*100</f>
        <v>9.4994704220932</v>
      </c>
      <c r="AA26">
        <v>9.5</v>
      </c>
      <c r="AB26">
        <v>2714209.05</v>
      </c>
      <c r="AC26">
        <v>5420236.7230000002</v>
      </c>
      <c r="AD26">
        <v>0.90500000000000003</v>
      </c>
      <c r="AE26">
        <v>1.9970000000000001</v>
      </c>
      <c r="AF26">
        <v>18.97</v>
      </c>
      <c r="AI26" t="s">
        <v>78</v>
      </c>
    </row>
    <row r="27" spans="1:35" x14ac:dyDescent="0.25">
      <c r="A27">
        <v>19</v>
      </c>
      <c r="B27" t="s">
        <v>72</v>
      </c>
      <c r="C27" t="s">
        <v>73</v>
      </c>
      <c r="D27" t="s">
        <v>8</v>
      </c>
      <c r="E27" t="s">
        <v>89</v>
      </c>
      <c r="F27" t="s">
        <v>8</v>
      </c>
      <c r="G27" t="s">
        <v>120</v>
      </c>
      <c r="H27" t="s">
        <v>76</v>
      </c>
      <c r="I27" t="s">
        <v>121</v>
      </c>
      <c r="J27">
        <v>468</v>
      </c>
      <c r="K27">
        <v>468</v>
      </c>
      <c r="L27">
        <v>0</v>
      </c>
      <c r="M27">
        <v>440</v>
      </c>
      <c r="N27">
        <v>0</v>
      </c>
      <c r="O27">
        <v>6380.1</v>
      </c>
      <c r="P27">
        <v>6465.2</v>
      </c>
      <c r="Q27">
        <v>2000</v>
      </c>
      <c r="R27">
        <v>170200</v>
      </c>
      <c r="S27" s="5">
        <v>0</v>
      </c>
      <c r="T27" s="5">
        <v>0</v>
      </c>
      <c r="U27">
        <f>Table1[[#This Row],[CONSUMPTION Q=(O-N)*P]]+Table1[[#This Row],[IMPORTED ENERGY]]-Table1[[#This Row],[EXPORTED ENERGY]]</f>
        <v>170200</v>
      </c>
      <c r="V27">
        <v>170200</v>
      </c>
      <c r="W27">
        <v>594</v>
      </c>
      <c r="X27">
        <v>153437.42600000001</v>
      </c>
      <c r="Y27">
        <v>154031.42600000001</v>
      </c>
      <c r="Z27">
        <f>((Table1[[#This Row],[Column2]]-Table1[[#This Row],[TOTAL SALES W=U+V]])/Table1[[#This Row],[Column2]])*100</f>
        <v>9.4997497062279628</v>
      </c>
      <c r="AA27">
        <v>9.5</v>
      </c>
      <c r="AB27">
        <v>909485.68</v>
      </c>
      <c r="AC27">
        <v>1808003.706</v>
      </c>
      <c r="AD27">
        <v>0.90500000000000003</v>
      </c>
      <c r="AE27">
        <v>1.9879</v>
      </c>
      <c r="AF27">
        <v>18.89</v>
      </c>
      <c r="AI27" t="s">
        <v>78</v>
      </c>
    </row>
    <row r="28" spans="1:35" x14ac:dyDescent="0.25">
      <c r="A28">
        <v>20</v>
      </c>
      <c r="B28" t="s">
        <v>72</v>
      </c>
      <c r="C28" t="s">
        <v>73</v>
      </c>
      <c r="D28" t="s">
        <v>8</v>
      </c>
      <c r="E28" t="s">
        <v>84</v>
      </c>
      <c r="F28" t="s">
        <v>8</v>
      </c>
      <c r="G28" t="s">
        <v>122</v>
      </c>
      <c r="H28" t="s">
        <v>76</v>
      </c>
      <c r="I28" t="s">
        <v>123</v>
      </c>
      <c r="J28">
        <v>426</v>
      </c>
      <c r="K28">
        <v>426</v>
      </c>
      <c r="L28">
        <v>0</v>
      </c>
      <c r="M28">
        <v>411</v>
      </c>
      <c r="N28">
        <v>0</v>
      </c>
      <c r="O28">
        <v>654.69100000000003</v>
      </c>
      <c r="P28">
        <v>675.79600000000005</v>
      </c>
      <c r="Q28">
        <v>20000</v>
      </c>
      <c r="R28">
        <v>422100</v>
      </c>
      <c r="S28" s="5">
        <v>0</v>
      </c>
      <c r="T28" s="5">
        <v>0</v>
      </c>
      <c r="U28">
        <f>Table1[[#This Row],[CONSUMPTION Q=(O-N)*P]]+Table1[[#This Row],[IMPORTED ENERGY]]-Table1[[#This Row],[EXPORTED ENERGY]]</f>
        <v>422100</v>
      </c>
      <c r="V28">
        <v>422100</v>
      </c>
      <c r="W28">
        <v>425</v>
      </c>
      <c r="X28">
        <v>381574.24</v>
      </c>
      <c r="Y28">
        <v>381999.24</v>
      </c>
      <c r="Z28">
        <f>((Table1[[#This Row],[Column2]]-Table1[[#This Row],[TOTAL SALES W=U+V]])/Table1[[#This Row],[Column2]])*100</f>
        <v>9.5002985074626878</v>
      </c>
      <c r="AA28">
        <v>9.5</v>
      </c>
      <c r="AB28">
        <v>2245355.8199999998</v>
      </c>
      <c r="AC28">
        <v>4487498.6500000004</v>
      </c>
      <c r="AD28">
        <v>0.90500000000000003</v>
      </c>
      <c r="AE28">
        <v>1.9985999999999999</v>
      </c>
      <c r="AF28">
        <v>18.989999999999998</v>
      </c>
      <c r="AI28" t="s">
        <v>78</v>
      </c>
    </row>
    <row r="29" spans="1:35" x14ac:dyDescent="0.25">
      <c r="A29">
        <v>21</v>
      </c>
      <c r="B29" t="s">
        <v>72</v>
      </c>
      <c r="C29" t="s">
        <v>73</v>
      </c>
      <c r="D29" t="s">
        <v>8</v>
      </c>
      <c r="E29" t="s">
        <v>84</v>
      </c>
      <c r="F29" t="s">
        <v>8</v>
      </c>
      <c r="G29" t="s">
        <v>124</v>
      </c>
      <c r="H29" t="s">
        <v>76</v>
      </c>
      <c r="I29" t="s">
        <v>125</v>
      </c>
      <c r="J29">
        <v>336</v>
      </c>
      <c r="K29">
        <v>336</v>
      </c>
      <c r="L29">
        <v>0</v>
      </c>
      <c r="M29">
        <v>334</v>
      </c>
      <c r="N29">
        <v>0</v>
      </c>
      <c r="O29">
        <v>599.52499999999998</v>
      </c>
      <c r="P29">
        <v>620.803</v>
      </c>
      <c r="Q29">
        <v>20000</v>
      </c>
      <c r="R29">
        <v>425560</v>
      </c>
      <c r="S29" s="5">
        <v>0</v>
      </c>
      <c r="T29" s="5">
        <v>0</v>
      </c>
      <c r="U29">
        <f>Table1[[#This Row],[CONSUMPTION Q=(O-N)*P]]+Table1[[#This Row],[IMPORTED ENERGY]]-Table1[[#This Row],[EXPORTED ENERGY]]</f>
        <v>425560</v>
      </c>
      <c r="V29">
        <v>425560</v>
      </c>
      <c r="W29">
        <v>4</v>
      </c>
      <c r="X29">
        <v>385126.7</v>
      </c>
      <c r="Y29">
        <v>385130.7</v>
      </c>
      <c r="Z29">
        <f>((Table1[[#This Row],[Column2]]-Table1[[#This Row],[TOTAL SALES W=U+V]])/Table1[[#This Row],[Column2]])*100</f>
        <v>9.5002584829401222</v>
      </c>
      <c r="AA29">
        <v>9.5</v>
      </c>
      <c r="AB29">
        <v>2261121.2999999998</v>
      </c>
      <c r="AC29">
        <v>4526637.0219999999</v>
      </c>
      <c r="AD29">
        <v>0.90500000000000003</v>
      </c>
      <c r="AE29">
        <v>2.0019</v>
      </c>
      <c r="AF29">
        <v>19.02</v>
      </c>
      <c r="AI29" t="s">
        <v>78</v>
      </c>
    </row>
    <row r="30" spans="1:35" x14ac:dyDescent="0.25">
      <c r="A30">
        <v>22</v>
      </c>
      <c r="B30" t="s">
        <v>72</v>
      </c>
      <c r="C30" t="s">
        <v>73</v>
      </c>
      <c r="D30" t="s">
        <v>8</v>
      </c>
      <c r="E30" t="s">
        <v>84</v>
      </c>
      <c r="F30" t="s">
        <v>8</v>
      </c>
      <c r="G30" t="s">
        <v>126</v>
      </c>
      <c r="H30" t="s">
        <v>76</v>
      </c>
      <c r="I30" t="s">
        <v>127</v>
      </c>
      <c r="J30">
        <v>481</v>
      </c>
      <c r="K30">
        <v>481</v>
      </c>
      <c r="L30">
        <v>0</v>
      </c>
      <c r="M30">
        <v>479</v>
      </c>
      <c r="N30">
        <v>0</v>
      </c>
      <c r="O30">
        <v>4218.5</v>
      </c>
      <c r="P30">
        <v>4432.5</v>
      </c>
      <c r="Q30">
        <v>2000</v>
      </c>
      <c r="R30">
        <v>428000</v>
      </c>
      <c r="S30" s="5">
        <v>0</v>
      </c>
      <c r="T30" s="5">
        <v>0</v>
      </c>
      <c r="U30">
        <f>Table1[[#This Row],[CONSUMPTION Q=(O-N)*P]]+Table1[[#This Row],[IMPORTED ENERGY]]-Table1[[#This Row],[EXPORTED ENERGY]]</f>
        <v>428000</v>
      </c>
      <c r="V30">
        <v>428000</v>
      </c>
      <c r="W30">
        <v>0</v>
      </c>
      <c r="X30">
        <v>387339.72600000002</v>
      </c>
      <c r="Y30">
        <v>387339.72600000002</v>
      </c>
      <c r="Z30">
        <f>((Table1[[#This Row],[Column2]]-Table1[[#This Row],[TOTAL SALES W=U+V]])/Table1[[#This Row],[Column2]])*100</f>
        <v>9.5000640186915835</v>
      </c>
      <c r="AA30">
        <v>9.5</v>
      </c>
      <c r="AB30">
        <v>2275155.4900000002</v>
      </c>
      <c r="AC30">
        <v>4547488.6529999999</v>
      </c>
      <c r="AD30">
        <v>0.90500000000000003</v>
      </c>
      <c r="AE30">
        <v>1.9987999999999999</v>
      </c>
      <c r="AF30">
        <v>18.989999999999998</v>
      </c>
      <c r="AI30" t="s">
        <v>78</v>
      </c>
    </row>
    <row r="31" spans="1:35" x14ac:dyDescent="0.25">
      <c r="A31">
        <v>23</v>
      </c>
      <c r="B31" t="s">
        <v>72</v>
      </c>
      <c r="C31" t="s">
        <v>73</v>
      </c>
      <c r="D31" t="s">
        <v>8</v>
      </c>
      <c r="E31" t="s">
        <v>89</v>
      </c>
      <c r="F31" t="s">
        <v>8</v>
      </c>
      <c r="G31" t="s">
        <v>128</v>
      </c>
      <c r="H31" t="s">
        <v>76</v>
      </c>
      <c r="I31" t="s">
        <v>129</v>
      </c>
      <c r="J31">
        <v>354</v>
      </c>
      <c r="K31">
        <v>354</v>
      </c>
      <c r="L31">
        <v>0</v>
      </c>
      <c r="M31">
        <v>295</v>
      </c>
      <c r="N31">
        <v>0</v>
      </c>
      <c r="O31">
        <v>572.01499999999999</v>
      </c>
      <c r="P31">
        <v>590.52599999999995</v>
      </c>
      <c r="Q31">
        <v>20000</v>
      </c>
      <c r="R31">
        <v>370220</v>
      </c>
      <c r="S31" s="5">
        <v>0</v>
      </c>
      <c r="T31" s="5">
        <v>0</v>
      </c>
      <c r="U31">
        <f>Table1[[#This Row],[CONSUMPTION Q=(O-N)*P]]+Table1[[#This Row],[IMPORTED ENERGY]]-Table1[[#This Row],[EXPORTED ENERGY]]</f>
        <v>370220</v>
      </c>
      <c r="V31">
        <v>370220</v>
      </c>
      <c r="W31">
        <v>1031</v>
      </c>
      <c r="X31">
        <v>334019.22499999998</v>
      </c>
      <c r="Y31">
        <v>335050.22499999998</v>
      </c>
      <c r="Z31">
        <f>((Table1[[#This Row],[Column2]]-Table1[[#This Row],[TOTAL SALES W=U+V]])/Table1[[#This Row],[Column2]])*100</f>
        <v>9.499696126627418</v>
      </c>
      <c r="AA31">
        <v>9.5</v>
      </c>
      <c r="AB31">
        <v>1975400.02</v>
      </c>
      <c r="AC31">
        <v>3935351.97</v>
      </c>
      <c r="AD31">
        <v>0.90500000000000003</v>
      </c>
      <c r="AE31">
        <v>1.9922</v>
      </c>
      <c r="AF31">
        <v>18.93</v>
      </c>
      <c r="AI31" t="s">
        <v>78</v>
      </c>
    </row>
    <row r="32" spans="1:35" x14ac:dyDescent="0.25">
      <c r="A32">
        <v>24</v>
      </c>
      <c r="B32" t="s">
        <v>72</v>
      </c>
      <c r="C32" t="s">
        <v>73</v>
      </c>
      <c r="D32" t="s">
        <v>8</v>
      </c>
      <c r="E32" t="s">
        <v>130</v>
      </c>
      <c r="F32" t="s">
        <v>8</v>
      </c>
      <c r="G32" t="s">
        <v>131</v>
      </c>
      <c r="H32" t="s">
        <v>76</v>
      </c>
      <c r="I32" t="s">
        <v>132</v>
      </c>
      <c r="J32">
        <v>194</v>
      </c>
      <c r="K32">
        <v>194</v>
      </c>
      <c r="L32">
        <v>0</v>
      </c>
      <c r="M32">
        <v>187</v>
      </c>
      <c r="N32">
        <v>0</v>
      </c>
      <c r="O32">
        <v>674.91499999999996</v>
      </c>
      <c r="P32">
        <v>697.03499999999997</v>
      </c>
      <c r="Q32">
        <v>20000</v>
      </c>
      <c r="R32">
        <v>442400</v>
      </c>
      <c r="S32" s="5">
        <v>0</v>
      </c>
      <c r="T32" s="5">
        <v>55500</v>
      </c>
      <c r="U32">
        <f>Table1[[#This Row],[CONSUMPTION Q=(O-N)*P]]+Table1[[#This Row],[IMPORTED ENERGY]]-Table1[[#This Row],[EXPORTED ENERGY]]</f>
        <v>386900</v>
      </c>
      <c r="V32">
        <v>442400</v>
      </c>
      <c r="W32">
        <v>264</v>
      </c>
      <c r="X32">
        <v>348300</v>
      </c>
      <c r="Y32">
        <v>348564</v>
      </c>
      <c r="Z32">
        <f>((Table1[[#This Row],[Column2]]-Table1[[#This Row],[TOTAL SALES W=U+V]])/Table1[[#This Row],[Column2]])*100</f>
        <v>9.9085034892737145</v>
      </c>
      <c r="AA32">
        <v>21.21</v>
      </c>
      <c r="AB32">
        <v>2047170.8</v>
      </c>
      <c r="AC32">
        <v>4091524.8</v>
      </c>
      <c r="AD32">
        <v>0.78790000000000004</v>
      </c>
      <c r="AE32">
        <v>1.9985999999999999</v>
      </c>
      <c r="AF32">
        <v>42.39</v>
      </c>
      <c r="AI32" t="s">
        <v>78</v>
      </c>
    </row>
    <row r="33" spans="1:35" x14ac:dyDescent="0.25">
      <c r="A33">
        <v>25</v>
      </c>
      <c r="B33" t="s">
        <v>72</v>
      </c>
      <c r="C33" t="s">
        <v>73</v>
      </c>
      <c r="D33" t="s">
        <v>8</v>
      </c>
      <c r="E33" t="s">
        <v>74</v>
      </c>
      <c r="F33" t="s">
        <v>8</v>
      </c>
      <c r="G33" t="s">
        <v>133</v>
      </c>
      <c r="H33" t="s">
        <v>76</v>
      </c>
      <c r="I33" t="s">
        <v>134</v>
      </c>
      <c r="J33">
        <v>416</v>
      </c>
      <c r="K33">
        <v>416</v>
      </c>
      <c r="L33">
        <v>0</v>
      </c>
      <c r="M33">
        <v>411</v>
      </c>
      <c r="N33">
        <v>0</v>
      </c>
      <c r="O33">
        <v>734.06799999999998</v>
      </c>
      <c r="P33">
        <v>762.31100000000004</v>
      </c>
      <c r="Q33">
        <v>20000</v>
      </c>
      <c r="R33">
        <v>564860</v>
      </c>
      <c r="S33" s="5">
        <v>0</v>
      </c>
      <c r="T33" s="5">
        <v>0</v>
      </c>
      <c r="U33">
        <f>Table1[[#This Row],[CONSUMPTION Q=(O-N)*P]]+Table1[[#This Row],[IMPORTED ENERGY]]-Table1[[#This Row],[EXPORTED ENERGY]]</f>
        <v>564860</v>
      </c>
      <c r="V33">
        <v>564860</v>
      </c>
      <c r="W33">
        <v>76</v>
      </c>
      <c r="X33">
        <v>511122.29499999998</v>
      </c>
      <c r="Y33">
        <v>511198.29499999998</v>
      </c>
      <c r="Z33">
        <f>((Table1[[#This Row],[Column2]]-Table1[[#This Row],[TOTAL SALES W=U+V]])/Table1[[#This Row],[Column2]])*100</f>
        <v>9.5000008851750906</v>
      </c>
      <c r="AA33">
        <v>9.5</v>
      </c>
      <c r="AB33">
        <v>3001425.85</v>
      </c>
      <c r="AC33">
        <v>6001488.8140000002</v>
      </c>
      <c r="AD33">
        <v>0.90500000000000003</v>
      </c>
      <c r="AE33">
        <v>1.9995000000000001</v>
      </c>
      <c r="AF33">
        <v>19</v>
      </c>
      <c r="AI33" t="s">
        <v>78</v>
      </c>
    </row>
    <row r="34" spans="1:35" x14ac:dyDescent="0.25">
      <c r="A34">
        <v>26</v>
      </c>
      <c r="B34" t="s">
        <v>72</v>
      </c>
      <c r="C34" t="s">
        <v>73</v>
      </c>
      <c r="D34" t="s">
        <v>8</v>
      </c>
      <c r="E34" t="s">
        <v>90</v>
      </c>
      <c r="F34" t="s">
        <v>8</v>
      </c>
      <c r="G34" t="s">
        <v>135</v>
      </c>
      <c r="H34" t="s">
        <v>76</v>
      </c>
      <c r="I34" t="s">
        <v>136</v>
      </c>
      <c r="J34">
        <v>272</v>
      </c>
      <c r="K34">
        <v>272</v>
      </c>
      <c r="L34">
        <v>0</v>
      </c>
      <c r="M34">
        <v>264</v>
      </c>
      <c r="N34">
        <v>0</v>
      </c>
      <c r="O34">
        <v>496.33499999999998</v>
      </c>
      <c r="P34">
        <v>506.00700000000001</v>
      </c>
      <c r="Q34">
        <v>20000</v>
      </c>
      <c r="R34">
        <v>193440</v>
      </c>
      <c r="S34" s="5">
        <v>0</v>
      </c>
      <c r="T34" s="5">
        <v>0</v>
      </c>
      <c r="U34">
        <f>Table1[[#This Row],[CONSUMPTION Q=(O-N)*P]]+Table1[[#This Row],[IMPORTED ENERGY]]-Table1[[#This Row],[EXPORTED ENERGY]]</f>
        <v>193440</v>
      </c>
      <c r="V34">
        <v>193440</v>
      </c>
      <c r="W34">
        <v>444</v>
      </c>
      <c r="X34">
        <v>174620.32800000001</v>
      </c>
      <c r="Y34">
        <v>175064.32800000001</v>
      </c>
      <c r="Z34">
        <f>((Table1[[#This Row],[Column2]]-Table1[[#This Row],[TOTAL SALES W=U+V]])/Table1[[#This Row],[Column2]])*100</f>
        <v>9.4994168734491282</v>
      </c>
      <c r="AA34">
        <v>9.5</v>
      </c>
      <c r="AB34">
        <v>1032065.63</v>
      </c>
      <c r="AC34">
        <v>2062111.94</v>
      </c>
      <c r="AD34">
        <v>0.90500000000000003</v>
      </c>
      <c r="AE34">
        <v>1.998</v>
      </c>
      <c r="AF34">
        <v>18.98</v>
      </c>
      <c r="AI34" t="s">
        <v>78</v>
      </c>
    </row>
    <row r="35" spans="1:35" x14ac:dyDescent="0.25">
      <c r="A35">
        <v>27</v>
      </c>
      <c r="B35" t="s">
        <v>72</v>
      </c>
      <c r="C35" t="s">
        <v>73</v>
      </c>
      <c r="D35" t="s">
        <v>8</v>
      </c>
      <c r="E35" t="s">
        <v>95</v>
      </c>
      <c r="F35" t="s">
        <v>8</v>
      </c>
      <c r="G35" t="s">
        <v>137</v>
      </c>
      <c r="H35" t="s">
        <v>76</v>
      </c>
      <c r="I35" t="s">
        <v>138</v>
      </c>
      <c r="J35">
        <v>387</v>
      </c>
      <c r="K35">
        <v>387</v>
      </c>
      <c r="L35">
        <v>0</v>
      </c>
      <c r="M35">
        <v>387</v>
      </c>
      <c r="N35">
        <v>0</v>
      </c>
      <c r="O35">
        <v>576.88800000000003</v>
      </c>
      <c r="P35">
        <v>596.08299999999997</v>
      </c>
      <c r="Q35">
        <v>20000</v>
      </c>
      <c r="R35">
        <v>383900</v>
      </c>
      <c r="S35" s="5">
        <v>0</v>
      </c>
      <c r="T35" s="5">
        <v>0</v>
      </c>
      <c r="U35">
        <f>Table1[[#This Row],[CONSUMPTION Q=(O-N)*P]]+Table1[[#This Row],[IMPORTED ENERGY]]-Table1[[#This Row],[EXPORTED ENERGY]]</f>
        <v>383900</v>
      </c>
      <c r="V35">
        <v>383900</v>
      </c>
      <c r="W35">
        <v>0</v>
      </c>
      <c r="X35">
        <v>347430.45199999999</v>
      </c>
      <c r="Y35">
        <v>347430.45199999999</v>
      </c>
      <c r="Z35">
        <f>((Table1[[#This Row],[Column2]]-Table1[[#This Row],[TOTAL SALES W=U+V]])/Table1[[#This Row],[Column2]])*100</f>
        <v>9.4997520187548865</v>
      </c>
      <c r="AA35">
        <v>9.5</v>
      </c>
      <c r="AB35">
        <v>2039416.69</v>
      </c>
      <c r="AC35">
        <v>4078833.3420000002</v>
      </c>
      <c r="AD35">
        <v>0.90500000000000003</v>
      </c>
      <c r="AE35">
        <v>2</v>
      </c>
      <c r="AF35">
        <v>19</v>
      </c>
      <c r="AI35" t="s">
        <v>78</v>
      </c>
    </row>
    <row r="36" spans="1:35" x14ac:dyDescent="0.25">
      <c r="A36">
        <v>28</v>
      </c>
      <c r="B36" t="s">
        <v>72</v>
      </c>
      <c r="C36" t="s">
        <v>73</v>
      </c>
      <c r="D36" t="s">
        <v>8</v>
      </c>
      <c r="E36" t="s">
        <v>130</v>
      </c>
      <c r="F36" t="s">
        <v>8</v>
      </c>
      <c r="G36" t="s">
        <v>139</v>
      </c>
      <c r="H36" t="s">
        <v>76</v>
      </c>
      <c r="I36" t="s">
        <v>140</v>
      </c>
      <c r="J36">
        <v>123</v>
      </c>
      <c r="K36">
        <v>123</v>
      </c>
      <c r="L36">
        <v>0</v>
      </c>
      <c r="M36">
        <v>121</v>
      </c>
      <c r="N36">
        <v>0</v>
      </c>
      <c r="O36">
        <v>621.84699999999998</v>
      </c>
      <c r="P36">
        <v>649.77300000000002</v>
      </c>
      <c r="Q36">
        <v>20000</v>
      </c>
      <c r="R36">
        <v>558520</v>
      </c>
      <c r="S36" s="5">
        <v>0</v>
      </c>
      <c r="T36" s="5">
        <v>318000</v>
      </c>
      <c r="U36">
        <f>Table1[[#This Row],[CONSUMPTION Q=(O-N)*P]]+Table1[[#This Row],[IMPORTED ENERGY]]-Table1[[#This Row],[EXPORTED ENERGY]]</f>
        <v>240520</v>
      </c>
      <c r="V36">
        <v>558520</v>
      </c>
      <c r="W36">
        <v>42</v>
      </c>
      <c r="X36">
        <v>217300</v>
      </c>
      <c r="Y36">
        <v>217342</v>
      </c>
      <c r="Z36">
        <f>((Table1[[#This Row],[Column2]]-Table1[[#This Row],[TOTAL SALES W=U+V]])/Table1[[#This Row],[Column2]])*100</f>
        <v>9.6366206552469649</v>
      </c>
      <c r="AA36">
        <v>61.09</v>
      </c>
      <c r="AB36">
        <v>1276071.3400000001</v>
      </c>
      <c r="AC36">
        <v>2551621.34</v>
      </c>
      <c r="AD36">
        <v>0.3891</v>
      </c>
      <c r="AE36">
        <v>1.9996</v>
      </c>
      <c r="AF36">
        <v>122.16</v>
      </c>
      <c r="AI36" t="s">
        <v>78</v>
      </c>
    </row>
    <row r="37" spans="1:35" x14ac:dyDescent="0.25">
      <c r="A37">
        <v>29</v>
      </c>
      <c r="B37" t="s">
        <v>72</v>
      </c>
      <c r="C37" t="s">
        <v>73</v>
      </c>
      <c r="D37" t="s">
        <v>8</v>
      </c>
      <c r="E37" t="s">
        <v>98</v>
      </c>
      <c r="F37" t="s">
        <v>8</v>
      </c>
      <c r="G37" t="s">
        <v>141</v>
      </c>
      <c r="H37" t="s">
        <v>76</v>
      </c>
      <c r="I37" t="s">
        <v>142</v>
      </c>
      <c r="J37">
        <v>227</v>
      </c>
      <c r="K37">
        <v>227</v>
      </c>
      <c r="L37">
        <v>0</v>
      </c>
      <c r="M37">
        <v>227</v>
      </c>
      <c r="N37">
        <v>0</v>
      </c>
      <c r="O37">
        <v>652.6</v>
      </c>
      <c r="P37">
        <v>771.7</v>
      </c>
      <c r="Q37">
        <v>2000</v>
      </c>
      <c r="R37">
        <v>238200</v>
      </c>
      <c r="S37" s="5">
        <v>0</v>
      </c>
      <c r="T37" s="5">
        <v>0</v>
      </c>
      <c r="U37">
        <f>Table1[[#This Row],[CONSUMPTION Q=(O-N)*P]]+Table1[[#This Row],[IMPORTED ENERGY]]-Table1[[#This Row],[EXPORTED ENERGY]]</f>
        <v>238200</v>
      </c>
      <c r="V37">
        <v>238200</v>
      </c>
      <c r="W37">
        <v>0</v>
      </c>
      <c r="X37">
        <v>215571.56400000001</v>
      </c>
      <c r="Y37">
        <v>215571.56400000001</v>
      </c>
      <c r="Z37">
        <f>((Table1[[#This Row],[Column2]]-Table1[[#This Row],[TOTAL SALES W=U+V]])/Table1[[#This Row],[Column2]])*100</f>
        <v>9.4997632241813559</v>
      </c>
      <c r="AA37">
        <v>9.5</v>
      </c>
      <c r="AB37">
        <v>1265405.6399999999</v>
      </c>
      <c r="AC37">
        <v>2530810.6379999998</v>
      </c>
      <c r="AD37">
        <v>0.90500000000000003</v>
      </c>
      <c r="AE37">
        <v>2</v>
      </c>
      <c r="AF37">
        <v>19</v>
      </c>
      <c r="AI37" t="s">
        <v>78</v>
      </c>
    </row>
    <row r="38" spans="1:35" x14ac:dyDescent="0.25">
      <c r="A38">
        <v>30</v>
      </c>
      <c r="B38" t="s">
        <v>72</v>
      </c>
      <c r="C38" t="s">
        <v>73</v>
      </c>
      <c r="D38" t="s">
        <v>8</v>
      </c>
      <c r="E38" t="s">
        <v>95</v>
      </c>
      <c r="F38" t="s">
        <v>8</v>
      </c>
      <c r="G38" t="s">
        <v>143</v>
      </c>
      <c r="H38" t="s">
        <v>76</v>
      </c>
      <c r="I38" t="s">
        <v>144</v>
      </c>
      <c r="J38">
        <v>307</v>
      </c>
      <c r="K38">
        <v>307</v>
      </c>
      <c r="L38">
        <v>0</v>
      </c>
      <c r="M38">
        <v>305</v>
      </c>
      <c r="N38">
        <v>0</v>
      </c>
      <c r="O38">
        <v>309.70600000000002</v>
      </c>
      <c r="P38">
        <v>329.01</v>
      </c>
      <c r="Q38">
        <v>20000</v>
      </c>
      <c r="R38">
        <v>386080</v>
      </c>
      <c r="S38" s="5">
        <v>0</v>
      </c>
      <c r="T38" s="5">
        <v>0</v>
      </c>
      <c r="U38">
        <f>Table1[[#This Row],[CONSUMPTION Q=(O-N)*P]]+Table1[[#This Row],[IMPORTED ENERGY]]-Table1[[#This Row],[EXPORTED ENERGY]]</f>
        <v>386080</v>
      </c>
      <c r="V38">
        <v>386080</v>
      </c>
      <c r="W38">
        <v>18</v>
      </c>
      <c r="X38">
        <v>349384.68099999998</v>
      </c>
      <c r="Y38">
        <v>349402.68099999998</v>
      </c>
      <c r="Z38">
        <f>((Table1[[#This Row],[Column2]]-Table1[[#This Row],[TOTAL SALES W=U+V]])/Table1[[#This Row],[Column2]])*100</f>
        <v>9.4999272171570706</v>
      </c>
      <c r="AA38">
        <v>9.5</v>
      </c>
      <c r="AB38">
        <v>2051248.15</v>
      </c>
      <c r="AC38">
        <v>4102008.0090000001</v>
      </c>
      <c r="AD38">
        <v>0.90500000000000003</v>
      </c>
      <c r="AE38">
        <v>1.9998</v>
      </c>
      <c r="AF38">
        <v>19</v>
      </c>
      <c r="AI38" t="s">
        <v>78</v>
      </c>
    </row>
    <row r="39" spans="1:35" x14ac:dyDescent="0.25">
      <c r="A39">
        <v>31</v>
      </c>
      <c r="B39" t="s">
        <v>72</v>
      </c>
      <c r="C39" t="s">
        <v>73</v>
      </c>
      <c r="D39" t="s">
        <v>8</v>
      </c>
      <c r="E39" t="s">
        <v>130</v>
      </c>
      <c r="F39" t="s">
        <v>8</v>
      </c>
      <c r="G39" t="s">
        <v>145</v>
      </c>
      <c r="H39" t="s">
        <v>76</v>
      </c>
      <c r="I39" t="s">
        <v>146</v>
      </c>
      <c r="J39">
        <v>201</v>
      </c>
      <c r="K39">
        <v>201</v>
      </c>
      <c r="L39">
        <v>0</v>
      </c>
      <c r="M39">
        <v>201</v>
      </c>
      <c r="N39">
        <v>0</v>
      </c>
      <c r="O39">
        <v>651.07600000000002</v>
      </c>
      <c r="P39">
        <v>675.03</v>
      </c>
      <c r="Q39">
        <v>20000</v>
      </c>
      <c r="R39">
        <v>479080</v>
      </c>
      <c r="S39" s="5">
        <v>0</v>
      </c>
      <c r="T39" s="5">
        <v>135000</v>
      </c>
      <c r="U39">
        <f>Table1[[#This Row],[CONSUMPTION Q=(O-N)*P]]+Table1[[#This Row],[IMPORTED ENERGY]]-Table1[[#This Row],[EXPORTED ENERGY]]</f>
        <v>344080</v>
      </c>
      <c r="V39">
        <v>479080</v>
      </c>
      <c r="W39">
        <v>0</v>
      </c>
      <c r="X39">
        <v>310400</v>
      </c>
      <c r="Y39">
        <v>310400</v>
      </c>
      <c r="Z39">
        <f>((Table1[[#This Row],[Column2]]-Table1[[#This Row],[TOTAL SALES W=U+V]])/Table1[[#This Row],[Column2]])*100</f>
        <v>9.7884212973727038</v>
      </c>
      <c r="AA39">
        <v>35.21</v>
      </c>
      <c r="AB39">
        <v>1822048</v>
      </c>
      <c r="AC39">
        <v>3644096</v>
      </c>
      <c r="AD39">
        <v>0.64790000000000003</v>
      </c>
      <c r="AE39">
        <v>2</v>
      </c>
      <c r="AF39">
        <v>70.42</v>
      </c>
      <c r="AI39" t="s">
        <v>78</v>
      </c>
    </row>
    <row r="40" spans="1:35" x14ac:dyDescent="0.25">
      <c r="A40">
        <v>32</v>
      </c>
      <c r="B40" t="s">
        <v>72</v>
      </c>
      <c r="C40" t="s">
        <v>73</v>
      </c>
      <c r="D40" t="s">
        <v>8</v>
      </c>
      <c r="E40" t="s">
        <v>130</v>
      </c>
      <c r="F40" t="s">
        <v>8</v>
      </c>
      <c r="G40" t="s">
        <v>147</v>
      </c>
      <c r="H40" t="s">
        <v>76</v>
      </c>
      <c r="I40" t="s">
        <v>148</v>
      </c>
      <c r="J40">
        <v>158</v>
      </c>
      <c r="K40">
        <v>158</v>
      </c>
      <c r="L40">
        <v>0</v>
      </c>
      <c r="M40">
        <v>156</v>
      </c>
      <c r="N40">
        <v>0</v>
      </c>
      <c r="O40">
        <v>1943.52</v>
      </c>
      <c r="P40">
        <v>2066.58</v>
      </c>
      <c r="Q40">
        <v>2000</v>
      </c>
      <c r="R40">
        <v>246120</v>
      </c>
      <c r="S40" s="5">
        <v>0</v>
      </c>
      <c r="T40" s="5">
        <v>0</v>
      </c>
      <c r="U40">
        <f>Table1[[#This Row],[CONSUMPTION Q=(O-N)*P]]+Table1[[#This Row],[IMPORTED ENERGY]]-Table1[[#This Row],[EXPORTED ENERGY]]</f>
        <v>246120</v>
      </c>
      <c r="V40">
        <v>246120</v>
      </c>
      <c r="W40">
        <v>2415</v>
      </c>
      <c r="X40">
        <v>220323.954</v>
      </c>
      <c r="Y40">
        <v>222738.954</v>
      </c>
      <c r="Z40">
        <f>((Table1[[#This Row],[Column2]]-Table1[[#This Row],[TOTAL SALES W=U+V]])/Table1[[#This Row],[Column2]])*100</f>
        <v>9.4998561677230633</v>
      </c>
      <c r="AA40">
        <v>9.5</v>
      </c>
      <c r="AB40">
        <v>1316746.8600000001</v>
      </c>
      <c r="AC40">
        <v>2586736.389</v>
      </c>
      <c r="AD40">
        <v>0.90500000000000003</v>
      </c>
      <c r="AE40">
        <v>1.9644999999999999</v>
      </c>
      <c r="AF40">
        <v>18.66</v>
      </c>
      <c r="AI40" t="s">
        <v>78</v>
      </c>
    </row>
    <row r="41" spans="1:35" x14ac:dyDescent="0.25">
      <c r="A41">
        <v>33</v>
      </c>
      <c r="B41" t="s">
        <v>72</v>
      </c>
      <c r="C41" t="s">
        <v>73</v>
      </c>
      <c r="D41" t="s">
        <v>8</v>
      </c>
      <c r="E41" t="s">
        <v>74</v>
      </c>
      <c r="F41" t="s">
        <v>8</v>
      </c>
      <c r="G41" t="s">
        <v>149</v>
      </c>
      <c r="H41" t="s">
        <v>76</v>
      </c>
      <c r="I41" t="s">
        <v>150</v>
      </c>
      <c r="J41">
        <v>439</v>
      </c>
      <c r="K41">
        <v>439</v>
      </c>
      <c r="L41">
        <v>0</v>
      </c>
      <c r="M41">
        <v>438</v>
      </c>
      <c r="N41">
        <v>0</v>
      </c>
      <c r="O41">
        <v>1083.519</v>
      </c>
      <c r="P41">
        <v>1121.1110000000001</v>
      </c>
      <c r="Q41">
        <v>20000</v>
      </c>
      <c r="R41">
        <v>751840</v>
      </c>
      <c r="S41" s="5">
        <v>0</v>
      </c>
      <c r="T41" s="5">
        <v>0</v>
      </c>
      <c r="U41">
        <f>Table1[[#This Row],[CONSUMPTION Q=(O-N)*P]]+Table1[[#This Row],[IMPORTED ENERGY]]-Table1[[#This Row],[EXPORTED ENERGY]]</f>
        <v>751840</v>
      </c>
      <c r="V41">
        <v>751840</v>
      </c>
      <c r="W41">
        <v>49</v>
      </c>
      <c r="X41">
        <v>680367.08600000001</v>
      </c>
      <c r="Y41">
        <v>680416.08600000001</v>
      </c>
      <c r="Z41">
        <f>((Table1[[#This Row],[Column2]]-Table1[[#This Row],[TOTAL SALES W=U+V]])/Table1[[#This Row],[Column2]])*100</f>
        <v>9.4998821557778239</v>
      </c>
      <c r="AA41">
        <v>9.5</v>
      </c>
      <c r="AB41">
        <v>3996192.84</v>
      </c>
      <c r="AC41">
        <v>7987544.6320000002</v>
      </c>
      <c r="AD41">
        <v>0.90500000000000003</v>
      </c>
      <c r="AE41">
        <v>1.9987999999999999</v>
      </c>
      <c r="AF41">
        <v>18.989999999999998</v>
      </c>
      <c r="AI41" t="s">
        <v>78</v>
      </c>
    </row>
    <row r="42" spans="1:35" x14ac:dyDescent="0.25">
      <c r="A42">
        <v>34</v>
      </c>
      <c r="B42" t="s">
        <v>72</v>
      </c>
      <c r="C42" t="s">
        <v>73</v>
      </c>
      <c r="D42" t="s">
        <v>8</v>
      </c>
      <c r="E42" t="s">
        <v>90</v>
      </c>
      <c r="F42" t="s">
        <v>8</v>
      </c>
      <c r="G42" t="s">
        <v>151</v>
      </c>
      <c r="H42" t="s">
        <v>76</v>
      </c>
      <c r="I42" t="s">
        <v>152</v>
      </c>
      <c r="J42">
        <v>302</v>
      </c>
      <c r="K42">
        <v>302</v>
      </c>
      <c r="L42">
        <v>0</v>
      </c>
      <c r="M42">
        <v>294</v>
      </c>
      <c r="N42">
        <v>0</v>
      </c>
      <c r="O42">
        <v>617.36</v>
      </c>
      <c r="P42">
        <v>639.68799999999999</v>
      </c>
      <c r="Q42">
        <v>20000</v>
      </c>
      <c r="R42">
        <v>446560</v>
      </c>
      <c r="S42" s="5">
        <v>0</v>
      </c>
      <c r="T42" s="5">
        <v>0</v>
      </c>
      <c r="U42">
        <f>Table1[[#This Row],[CONSUMPTION Q=(O-N)*P]]+Table1[[#This Row],[IMPORTED ENERGY]]-Table1[[#This Row],[EXPORTED ENERGY]]</f>
        <v>446560</v>
      </c>
      <c r="V42">
        <v>446560</v>
      </c>
      <c r="W42">
        <v>170</v>
      </c>
      <c r="X42">
        <v>403967.53</v>
      </c>
      <c r="Y42">
        <v>404137.53</v>
      </c>
      <c r="Z42">
        <f>((Table1[[#This Row],[Column2]]-Table1[[#This Row],[TOTAL SALES W=U+V]])/Table1[[#This Row],[Column2]])*100</f>
        <v>9.4998365281261137</v>
      </c>
      <c r="AA42">
        <v>9.5</v>
      </c>
      <c r="AB42">
        <v>2373454.9</v>
      </c>
      <c r="AC42">
        <v>4745169.4179999996</v>
      </c>
      <c r="AD42">
        <v>0.90500000000000003</v>
      </c>
      <c r="AE42">
        <v>1.9993000000000001</v>
      </c>
      <c r="AF42">
        <v>18.989999999999998</v>
      </c>
      <c r="AI42" t="s">
        <v>78</v>
      </c>
    </row>
    <row r="43" spans="1:35" x14ac:dyDescent="0.25">
      <c r="A43">
        <v>35</v>
      </c>
      <c r="B43" t="s">
        <v>72</v>
      </c>
      <c r="C43" t="s">
        <v>73</v>
      </c>
      <c r="D43" t="s">
        <v>8</v>
      </c>
      <c r="E43" t="s">
        <v>90</v>
      </c>
      <c r="F43" t="s">
        <v>8</v>
      </c>
      <c r="G43" t="s">
        <v>153</v>
      </c>
      <c r="H43" t="s">
        <v>76</v>
      </c>
      <c r="I43" t="s">
        <v>154</v>
      </c>
      <c r="J43">
        <v>59</v>
      </c>
      <c r="K43">
        <v>59</v>
      </c>
      <c r="L43">
        <v>0</v>
      </c>
      <c r="M43">
        <v>59</v>
      </c>
      <c r="N43">
        <v>0</v>
      </c>
      <c r="O43">
        <v>1598.5</v>
      </c>
      <c r="P43">
        <v>1691.4</v>
      </c>
      <c r="Q43">
        <v>2000</v>
      </c>
      <c r="R43">
        <v>185800</v>
      </c>
      <c r="S43" s="5">
        <v>0</v>
      </c>
      <c r="T43" s="5">
        <v>67000</v>
      </c>
      <c r="U43">
        <f>Table1[[#This Row],[CONSUMPTION Q=(O-N)*P]]+Table1[[#This Row],[IMPORTED ENERGY]]-Table1[[#This Row],[EXPORTED ENERGY]]</f>
        <v>118800</v>
      </c>
      <c r="V43">
        <v>185800</v>
      </c>
      <c r="W43">
        <v>0</v>
      </c>
      <c r="X43">
        <v>107000</v>
      </c>
      <c r="Y43">
        <v>107000</v>
      </c>
      <c r="Z43">
        <f>((Table1[[#This Row],[Column2]]-Table1[[#This Row],[TOTAL SALES W=U+V]])/Table1[[#This Row],[Column2]])*100</f>
        <v>9.9326599326599325</v>
      </c>
      <c r="AA43">
        <v>42.41</v>
      </c>
      <c r="AB43">
        <v>628090</v>
      </c>
      <c r="AC43">
        <v>1256180</v>
      </c>
      <c r="AD43">
        <v>0.57589999999999997</v>
      </c>
      <c r="AE43">
        <v>2</v>
      </c>
      <c r="AF43">
        <v>84.82</v>
      </c>
      <c r="AI43" t="s">
        <v>78</v>
      </c>
    </row>
    <row r="44" spans="1:35" x14ac:dyDescent="0.25">
      <c r="A44">
        <v>36</v>
      </c>
      <c r="B44" t="s">
        <v>72</v>
      </c>
      <c r="C44" t="s">
        <v>73</v>
      </c>
      <c r="D44" t="s">
        <v>8</v>
      </c>
      <c r="E44" t="s">
        <v>89</v>
      </c>
      <c r="F44" t="s">
        <v>8</v>
      </c>
      <c r="G44" t="s">
        <v>155</v>
      </c>
      <c r="H44" t="s">
        <v>76</v>
      </c>
      <c r="I44" t="s">
        <v>156</v>
      </c>
      <c r="J44">
        <v>332</v>
      </c>
      <c r="K44">
        <v>332</v>
      </c>
      <c r="L44">
        <v>0</v>
      </c>
      <c r="M44">
        <v>295</v>
      </c>
      <c r="N44">
        <v>0</v>
      </c>
      <c r="O44">
        <v>918.53</v>
      </c>
      <c r="P44">
        <v>938.40599999999995</v>
      </c>
      <c r="Q44">
        <v>20000</v>
      </c>
      <c r="R44">
        <v>397520</v>
      </c>
      <c r="S44" s="5">
        <v>0</v>
      </c>
      <c r="T44" s="5">
        <v>41000</v>
      </c>
      <c r="U44">
        <f>Table1[[#This Row],[CONSUMPTION Q=(O-N)*P]]+Table1[[#This Row],[IMPORTED ENERGY]]-Table1[[#This Row],[EXPORTED ENERGY]]</f>
        <v>356520</v>
      </c>
      <c r="V44">
        <v>397520</v>
      </c>
      <c r="W44">
        <v>936</v>
      </c>
      <c r="X44">
        <v>321300</v>
      </c>
      <c r="Y44">
        <v>322236</v>
      </c>
      <c r="Z44">
        <f>((Table1[[#This Row],[Column2]]-Table1[[#This Row],[TOTAL SALES W=U+V]])/Table1[[#This Row],[Column2]])*100</f>
        <v>9.6162908111746876</v>
      </c>
      <c r="AA44">
        <v>18.940000000000001</v>
      </c>
      <c r="AB44">
        <v>1898012.67</v>
      </c>
      <c r="AC44">
        <v>3789697.67</v>
      </c>
      <c r="AD44">
        <v>0.81059999999999999</v>
      </c>
      <c r="AE44">
        <v>1.9966999999999999</v>
      </c>
      <c r="AF44">
        <v>37.82</v>
      </c>
      <c r="AI44" t="s">
        <v>78</v>
      </c>
    </row>
    <row r="45" spans="1:35" x14ac:dyDescent="0.25">
      <c r="A45">
        <v>37</v>
      </c>
      <c r="B45" t="s">
        <v>72</v>
      </c>
      <c r="C45" t="s">
        <v>73</v>
      </c>
      <c r="D45" t="s">
        <v>8</v>
      </c>
      <c r="E45" t="s">
        <v>89</v>
      </c>
      <c r="F45" t="s">
        <v>8</v>
      </c>
      <c r="G45" t="s">
        <v>157</v>
      </c>
      <c r="H45" t="s">
        <v>76</v>
      </c>
      <c r="I45" t="s">
        <v>158</v>
      </c>
      <c r="J45">
        <v>439</v>
      </c>
      <c r="K45">
        <v>439</v>
      </c>
      <c r="L45">
        <v>0</v>
      </c>
      <c r="M45">
        <v>439</v>
      </c>
      <c r="N45">
        <v>0</v>
      </c>
      <c r="O45">
        <v>705.74</v>
      </c>
      <c r="P45">
        <v>725.97799999999995</v>
      </c>
      <c r="Q45">
        <v>20000</v>
      </c>
      <c r="R45">
        <v>404760</v>
      </c>
      <c r="S45" s="5">
        <v>0</v>
      </c>
      <c r="T45" s="5">
        <v>0</v>
      </c>
      <c r="U45">
        <f>Table1[[#This Row],[CONSUMPTION Q=(O-N)*P]]+Table1[[#This Row],[IMPORTED ENERGY]]-Table1[[#This Row],[EXPORTED ENERGY]]</f>
        <v>404760</v>
      </c>
      <c r="V45">
        <v>404760</v>
      </c>
      <c r="W45">
        <v>0</v>
      </c>
      <c r="X45">
        <v>366308.1</v>
      </c>
      <c r="Y45">
        <v>366308.1</v>
      </c>
      <c r="Z45">
        <f>((Table1[[#This Row],[Column2]]-Table1[[#This Row],[TOTAL SALES W=U+V]])/Table1[[#This Row],[Column2]])*100</f>
        <v>9.4999258820041561</v>
      </c>
      <c r="AA45">
        <v>9.5</v>
      </c>
      <c r="AB45">
        <v>2150227.9</v>
      </c>
      <c r="AC45">
        <v>4300456.3499999996</v>
      </c>
      <c r="AD45">
        <v>0.90500000000000003</v>
      </c>
      <c r="AE45">
        <v>2</v>
      </c>
      <c r="AF45">
        <v>19</v>
      </c>
      <c r="AI45" t="s">
        <v>78</v>
      </c>
    </row>
    <row r="46" spans="1:35" x14ac:dyDescent="0.25">
      <c r="A46">
        <v>38</v>
      </c>
      <c r="B46" t="s">
        <v>72</v>
      </c>
      <c r="C46" t="s">
        <v>73</v>
      </c>
      <c r="D46" t="s">
        <v>8</v>
      </c>
      <c r="E46" t="s">
        <v>89</v>
      </c>
      <c r="F46" t="s">
        <v>8</v>
      </c>
      <c r="G46" t="s">
        <v>159</v>
      </c>
      <c r="H46" t="s">
        <v>76</v>
      </c>
      <c r="I46" t="s">
        <v>160</v>
      </c>
      <c r="J46">
        <v>470</v>
      </c>
      <c r="K46">
        <v>470</v>
      </c>
      <c r="L46">
        <v>0</v>
      </c>
      <c r="M46">
        <v>452</v>
      </c>
      <c r="N46">
        <v>0</v>
      </c>
      <c r="O46">
        <v>745.44600000000003</v>
      </c>
      <c r="P46">
        <v>785.22199999999998</v>
      </c>
      <c r="Q46">
        <v>20000</v>
      </c>
      <c r="R46">
        <v>795520</v>
      </c>
      <c r="S46" s="5">
        <v>0</v>
      </c>
      <c r="T46" s="5">
        <v>17000</v>
      </c>
      <c r="U46">
        <f>Table1[[#This Row],[CONSUMPTION Q=(O-N)*P]]+Table1[[#This Row],[IMPORTED ENERGY]]-Table1[[#This Row],[EXPORTED ENERGY]]</f>
        <v>778520</v>
      </c>
      <c r="V46">
        <v>795520</v>
      </c>
      <c r="W46">
        <v>425</v>
      </c>
      <c r="X46">
        <v>700400</v>
      </c>
      <c r="Y46">
        <v>700825</v>
      </c>
      <c r="Z46">
        <f>((Table1[[#This Row],[Column2]]-Table1[[#This Row],[TOTAL SALES W=U+V]])/Table1[[#This Row],[Column2]])*100</f>
        <v>9.9798335302882393</v>
      </c>
      <c r="AA46">
        <v>11.9</v>
      </c>
      <c r="AB46">
        <v>4118566.3</v>
      </c>
      <c r="AC46">
        <v>8226745.2999999998</v>
      </c>
      <c r="AD46">
        <v>0.88100000000000001</v>
      </c>
      <c r="AE46">
        <v>1.9975000000000001</v>
      </c>
      <c r="AF46">
        <v>23.77</v>
      </c>
      <c r="AI46" t="s">
        <v>78</v>
      </c>
    </row>
    <row r="47" spans="1:35" x14ac:dyDescent="0.25">
      <c r="A47">
        <v>39</v>
      </c>
      <c r="B47" t="s">
        <v>72</v>
      </c>
      <c r="C47" t="s">
        <v>73</v>
      </c>
      <c r="D47" t="s">
        <v>8</v>
      </c>
      <c r="E47" t="s">
        <v>79</v>
      </c>
      <c r="F47" t="s">
        <v>8</v>
      </c>
      <c r="G47" t="s">
        <v>161</v>
      </c>
      <c r="H47" t="s">
        <v>76</v>
      </c>
      <c r="I47" t="s">
        <v>162</v>
      </c>
      <c r="J47">
        <v>364</v>
      </c>
      <c r="K47">
        <v>364</v>
      </c>
      <c r="L47">
        <v>0</v>
      </c>
      <c r="M47">
        <v>354</v>
      </c>
      <c r="N47">
        <v>0</v>
      </c>
      <c r="O47">
        <v>968.64099999999996</v>
      </c>
      <c r="P47">
        <v>991.34400000000005</v>
      </c>
      <c r="Q47">
        <v>20000</v>
      </c>
      <c r="R47">
        <v>454060</v>
      </c>
      <c r="S47" s="5">
        <v>0</v>
      </c>
      <c r="T47" s="5">
        <v>0</v>
      </c>
      <c r="U47">
        <f>Table1[[#This Row],[CONSUMPTION Q=(O-N)*P]]+Table1[[#This Row],[IMPORTED ENERGY]]-Table1[[#This Row],[EXPORTED ENERGY]]</f>
        <v>454060</v>
      </c>
      <c r="V47">
        <v>454060</v>
      </c>
      <c r="W47">
        <v>210</v>
      </c>
      <c r="X47">
        <v>410714.49200000003</v>
      </c>
      <c r="Y47">
        <v>410924.49200000003</v>
      </c>
      <c r="Z47">
        <f>((Table1[[#This Row],[Column2]]-Table1[[#This Row],[TOTAL SALES W=U+V]])/Table1[[#This Row],[Column2]])*100</f>
        <v>9.499957714839443</v>
      </c>
      <c r="AA47">
        <v>9.5</v>
      </c>
      <c r="AB47">
        <v>2413543.13</v>
      </c>
      <c r="AC47">
        <v>4824311.2810000004</v>
      </c>
      <c r="AD47">
        <v>0.90500000000000003</v>
      </c>
      <c r="AE47">
        <v>1.9988999999999999</v>
      </c>
      <c r="AF47">
        <v>18.989999999999998</v>
      </c>
      <c r="AI47" t="s">
        <v>78</v>
      </c>
    </row>
    <row r="48" spans="1:35" x14ac:dyDescent="0.25">
      <c r="A48">
        <v>40</v>
      </c>
      <c r="B48" t="s">
        <v>72</v>
      </c>
      <c r="C48" t="s">
        <v>73</v>
      </c>
      <c r="D48" t="s">
        <v>8</v>
      </c>
      <c r="E48" t="s">
        <v>89</v>
      </c>
      <c r="F48" t="s">
        <v>8</v>
      </c>
      <c r="G48" t="s">
        <v>163</v>
      </c>
      <c r="H48" t="s">
        <v>76</v>
      </c>
      <c r="I48" t="s">
        <v>164</v>
      </c>
      <c r="J48">
        <v>658</v>
      </c>
      <c r="K48">
        <v>658</v>
      </c>
      <c r="L48">
        <v>0</v>
      </c>
      <c r="M48">
        <v>635</v>
      </c>
      <c r="N48">
        <v>0</v>
      </c>
      <c r="O48">
        <v>1396.3</v>
      </c>
      <c r="P48">
        <v>1943.3</v>
      </c>
      <c r="Q48">
        <v>667</v>
      </c>
      <c r="R48">
        <v>364849</v>
      </c>
      <c r="S48" s="5">
        <v>0</v>
      </c>
      <c r="T48" s="5">
        <v>0</v>
      </c>
      <c r="U48">
        <f>Table1[[#This Row],[CONSUMPTION Q=(O-N)*P]]+Table1[[#This Row],[IMPORTED ENERGY]]-Table1[[#This Row],[EXPORTED ENERGY]]</f>
        <v>364849</v>
      </c>
      <c r="V48">
        <v>364849</v>
      </c>
      <c r="W48">
        <v>221</v>
      </c>
      <c r="X48">
        <v>329965.83600000001</v>
      </c>
      <c r="Y48">
        <v>330186.83600000001</v>
      </c>
      <c r="Z48">
        <f>((Table1[[#This Row],[Column2]]-Table1[[#This Row],[TOTAL SALES W=U+V]])/Table1[[#This Row],[Column2]])*100</f>
        <v>9.5004135957615308</v>
      </c>
      <c r="AA48">
        <v>9.5</v>
      </c>
      <c r="AB48">
        <v>1943431.36</v>
      </c>
      <c r="AC48">
        <v>3878745.6710000001</v>
      </c>
      <c r="AD48">
        <v>0.90500000000000003</v>
      </c>
      <c r="AE48">
        <v>1.9958</v>
      </c>
      <c r="AF48">
        <v>18.96</v>
      </c>
      <c r="AI48" t="s">
        <v>78</v>
      </c>
    </row>
    <row r="49" spans="1:35" x14ac:dyDescent="0.25">
      <c r="A49">
        <v>41</v>
      </c>
      <c r="B49" t="s">
        <v>72</v>
      </c>
      <c r="C49" t="s">
        <v>73</v>
      </c>
      <c r="D49" t="s">
        <v>8</v>
      </c>
      <c r="E49" t="s">
        <v>95</v>
      </c>
      <c r="F49" t="s">
        <v>8</v>
      </c>
      <c r="G49" t="s">
        <v>165</v>
      </c>
      <c r="H49" t="s">
        <v>76</v>
      </c>
      <c r="I49" t="s">
        <v>166</v>
      </c>
      <c r="J49">
        <v>457</v>
      </c>
      <c r="K49">
        <v>457</v>
      </c>
      <c r="L49">
        <v>0</v>
      </c>
      <c r="M49">
        <v>447</v>
      </c>
      <c r="N49">
        <v>0</v>
      </c>
      <c r="O49">
        <v>753.02700000000004</v>
      </c>
      <c r="P49">
        <v>774.69500000000005</v>
      </c>
      <c r="Q49">
        <v>20000</v>
      </c>
      <c r="R49">
        <v>433360</v>
      </c>
      <c r="S49" s="5">
        <v>0</v>
      </c>
      <c r="T49" s="5">
        <v>0</v>
      </c>
      <c r="U49">
        <f>Table1[[#This Row],[CONSUMPTION Q=(O-N)*P]]+Table1[[#This Row],[IMPORTED ENERGY]]-Table1[[#This Row],[EXPORTED ENERGY]]</f>
        <v>433360</v>
      </c>
      <c r="V49">
        <v>433360</v>
      </c>
      <c r="W49">
        <v>96</v>
      </c>
      <c r="X49">
        <v>392095.66200000001</v>
      </c>
      <c r="Y49">
        <v>392191.66200000001</v>
      </c>
      <c r="Z49">
        <f>((Table1[[#This Row],[Column2]]-Table1[[#This Row],[TOTAL SALES W=U+V]])/Table1[[#This Row],[Column2]])*100</f>
        <v>9.499801089163741</v>
      </c>
      <c r="AA49">
        <v>9.5</v>
      </c>
      <c r="AB49">
        <v>2303471.5299999998</v>
      </c>
      <c r="AC49">
        <v>4604491.085</v>
      </c>
      <c r="AD49">
        <v>0.90500000000000003</v>
      </c>
      <c r="AE49">
        <v>1.9988999999999999</v>
      </c>
      <c r="AF49">
        <v>18.989999999999998</v>
      </c>
      <c r="AI49" t="s">
        <v>78</v>
      </c>
    </row>
    <row r="50" spans="1:35" x14ac:dyDescent="0.25">
      <c r="A50">
        <v>42</v>
      </c>
      <c r="B50" t="s">
        <v>72</v>
      </c>
      <c r="C50" t="s">
        <v>73</v>
      </c>
      <c r="D50" t="s">
        <v>8</v>
      </c>
      <c r="E50" t="s">
        <v>130</v>
      </c>
      <c r="F50" t="s">
        <v>8</v>
      </c>
      <c r="G50" t="s">
        <v>167</v>
      </c>
      <c r="H50" t="s">
        <v>76</v>
      </c>
      <c r="I50" t="s">
        <v>168</v>
      </c>
      <c r="J50">
        <v>186</v>
      </c>
      <c r="K50">
        <v>186</v>
      </c>
      <c r="L50">
        <v>0</v>
      </c>
      <c r="M50">
        <v>177</v>
      </c>
      <c r="N50">
        <v>0</v>
      </c>
      <c r="O50">
        <v>582.22699999999998</v>
      </c>
      <c r="P50">
        <v>599.91999999999996</v>
      </c>
      <c r="Q50">
        <v>20000</v>
      </c>
      <c r="R50">
        <v>353860</v>
      </c>
      <c r="S50" s="5">
        <v>0</v>
      </c>
      <c r="T50" s="5">
        <v>80000</v>
      </c>
      <c r="U50">
        <f>Table1[[#This Row],[CONSUMPTION Q=(O-N)*P]]+Table1[[#This Row],[IMPORTED ENERGY]]-Table1[[#This Row],[EXPORTED ENERGY]]</f>
        <v>273860</v>
      </c>
      <c r="V50">
        <v>353860</v>
      </c>
      <c r="W50">
        <v>140</v>
      </c>
      <c r="X50">
        <v>247900</v>
      </c>
      <c r="Y50">
        <v>248040</v>
      </c>
      <c r="Z50">
        <f>((Table1[[#This Row],[Column2]]-Table1[[#This Row],[TOTAL SALES W=U+V]])/Table1[[#This Row],[Column2]])*100</f>
        <v>9.4281749799167454</v>
      </c>
      <c r="AA50">
        <v>29.9</v>
      </c>
      <c r="AB50">
        <v>1457708.14</v>
      </c>
      <c r="AC50">
        <v>2913437.14</v>
      </c>
      <c r="AD50">
        <v>0.70099999999999996</v>
      </c>
      <c r="AE50">
        <v>1.9985999999999999</v>
      </c>
      <c r="AF50">
        <v>59.76</v>
      </c>
      <c r="AI50" t="s">
        <v>78</v>
      </c>
    </row>
    <row r="51" spans="1:35" x14ac:dyDescent="0.25">
      <c r="A51">
        <v>43</v>
      </c>
      <c r="B51" t="s">
        <v>72</v>
      </c>
      <c r="C51" t="s">
        <v>73</v>
      </c>
      <c r="D51" t="s">
        <v>8</v>
      </c>
      <c r="E51" t="s">
        <v>74</v>
      </c>
      <c r="F51" t="s">
        <v>8</v>
      </c>
      <c r="G51" t="s">
        <v>169</v>
      </c>
      <c r="H51" t="s">
        <v>76</v>
      </c>
      <c r="I51" t="s">
        <v>170</v>
      </c>
      <c r="J51">
        <v>305</v>
      </c>
      <c r="K51">
        <v>305</v>
      </c>
      <c r="L51">
        <v>0</v>
      </c>
      <c r="M51">
        <v>302</v>
      </c>
      <c r="N51">
        <v>0</v>
      </c>
      <c r="O51">
        <v>767.06899999999996</v>
      </c>
      <c r="P51">
        <v>806.66399999999999</v>
      </c>
      <c r="Q51">
        <v>20000</v>
      </c>
      <c r="R51">
        <v>791900</v>
      </c>
      <c r="S51" s="5">
        <v>0</v>
      </c>
      <c r="T51" s="5">
        <v>171000</v>
      </c>
      <c r="U51">
        <f>Table1[[#This Row],[CONSUMPTION Q=(O-N)*P]]+Table1[[#This Row],[IMPORTED ENERGY]]-Table1[[#This Row],[EXPORTED ENERGY]]</f>
        <v>620900</v>
      </c>
      <c r="V51">
        <v>791900</v>
      </c>
      <c r="W51">
        <v>222</v>
      </c>
      <c r="X51">
        <v>559100</v>
      </c>
      <c r="Y51">
        <v>559322</v>
      </c>
      <c r="Z51">
        <f>((Table1[[#This Row],[Column2]]-Table1[[#This Row],[TOTAL SALES W=U+V]])/Table1[[#This Row],[Column2]])*100</f>
        <v>9.9175390562087298</v>
      </c>
      <c r="AA51">
        <v>29.37</v>
      </c>
      <c r="AB51">
        <v>3283898.88</v>
      </c>
      <c r="AC51">
        <v>6565814.8799999999</v>
      </c>
      <c r="AD51">
        <v>0.70630000000000004</v>
      </c>
      <c r="AE51">
        <v>1.9994000000000001</v>
      </c>
      <c r="AF51">
        <v>58.72</v>
      </c>
      <c r="AI51" t="s">
        <v>78</v>
      </c>
    </row>
    <row r="52" spans="1:35" x14ac:dyDescent="0.25">
      <c r="A52">
        <v>44</v>
      </c>
      <c r="B52" t="s">
        <v>72</v>
      </c>
      <c r="C52" t="s">
        <v>73</v>
      </c>
      <c r="D52" t="s">
        <v>8</v>
      </c>
      <c r="E52" t="s">
        <v>74</v>
      </c>
      <c r="F52" t="s">
        <v>8</v>
      </c>
      <c r="G52" t="s">
        <v>171</v>
      </c>
      <c r="H52" t="s">
        <v>76</v>
      </c>
      <c r="I52" t="s">
        <v>172</v>
      </c>
      <c r="J52">
        <v>466</v>
      </c>
      <c r="K52">
        <v>466</v>
      </c>
      <c r="L52">
        <v>0</v>
      </c>
      <c r="M52">
        <v>444</v>
      </c>
      <c r="N52">
        <v>0</v>
      </c>
      <c r="O52">
        <v>1428.239</v>
      </c>
      <c r="P52">
        <v>1472.271</v>
      </c>
      <c r="Q52">
        <v>20000</v>
      </c>
      <c r="R52">
        <v>880640</v>
      </c>
      <c r="S52" s="5">
        <v>0</v>
      </c>
      <c r="T52" s="5">
        <v>25000</v>
      </c>
      <c r="U52">
        <f>Table1[[#This Row],[CONSUMPTION Q=(O-N)*P]]+Table1[[#This Row],[IMPORTED ENERGY]]-Table1[[#This Row],[EXPORTED ENERGY]]</f>
        <v>855640</v>
      </c>
      <c r="V52">
        <v>880640</v>
      </c>
      <c r="W52">
        <v>632</v>
      </c>
      <c r="X52">
        <v>771300</v>
      </c>
      <c r="Y52">
        <v>771932</v>
      </c>
      <c r="Z52">
        <f>((Table1[[#This Row],[Column2]]-Table1[[#This Row],[TOTAL SALES W=U+V]])/Table1[[#This Row],[Column2]])*100</f>
        <v>9.783086344724417</v>
      </c>
      <c r="AA52">
        <v>12.34</v>
      </c>
      <c r="AB52">
        <v>4534646.3</v>
      </c>
      <c r="AC52">
        <v>9064017.3000000007</v>
      </c>
      <c r="AD52">
        <v>0.87660000000000005</v>
      </c>
      <c r="AE52">
        <v>1.9987999999999999</v>
      </c>
      <c r="AF52">
        <v>24.67</v>
      </c>
      <c r="AI52" t="s">
        <v>78</v>
      </c>
    </row>
    <row r="53" spans="1:35" x14ac:dyDescent="0.25">
      <c r="A53">
        <v>45</v>
      </c>
      <c r="B53" t="s">
        <v>72</v>
      </c>
      <c r="C53" t="s">
        <v>73</v>
      </c>
      <c r="D53" t="s">
        <v>8</v>
      </c>
      <c r="E53" t="s">
        <v>90</v>
      </c>
      <c r="F53" t="s">
        <v>8</v>
      </c>
      <c r="G53" t="s">
        <v>173</v>
      </c>
      <c r="H53" t="s">
        <v>76</v>
      </c>
      <c r="I53" t="s">
        <v>174</v>
      </c>
      <c r="J53">
        <v>541</v>
      </c>
      <c r="K53">
        <v>541</v>
      </c>
      <c r="L53">
        <v>0</v>
      </c>
      <c r="M53">
        <v>534</v>
      </c>
      <c r="N53">
        <v>0</v>
      </c>
      <c r="O53">
        <v>630.67600000000004</v>
      </c>
      <c r="P53">
        <v>647.59699999999998</v>
      </c>
      <c r="Q53">
        <v>20000</v>
      </c>
      <c r="R53">
        <v>338420</v>
      </c>
      <c r="S53" s="5">
        <v>0</v>
      </c>
      <c r="T53" s="5">
        <v>0</v>
      </c>
      <c r="U53">
        <f>Table1[[#This Row],[CONSUMPTION Q=(O-N)*P]]+Table1[[#This Row],[IMPORTED ENERGY]]-Table1[[#This Row],[EXPORTED ENERGY]]</f>
        <v>338420</v>
      </c>
      <c r="V53">
        <v>338420</v>
      </c>
      <c r="W53">
        <v>109</v>
      </c>
      <c r="X53">
        <v>306159.685</v>
      </c>
      <c r="Y53">
        <v>306268.685</v>
      </c>
      <c r="Z53">
        <f>((Table1[[#This Row],[Column2]]-Table1[[#This Row],[TOTAL SALES W=U+V]])/Table1[[#This Row],[Column2]])*100</f>
        <v>9.5004181194964836</v>
      </c>
      <c r="AA53">
        <v>9.5</v>
      </c>
      <c r="AB53">
        <v>1798863.6</v>
      </c>
      <c r="AC53">
        <v>3596000.9</v>
      </c>
      <c r="AD53">
        <v>0.90500000000000003</v>
      </c>
      <c r="AE53">
        <v>1.9990000000000001</v>
      </c>
      <c r="AF53">
        <v>18.989999999999998</v>
      </c>
      <c r="AI53" t="s">
        <v>78</v>
      </c>
    </row>
    <row r="54" spans="1:35" x14ac:dyDescent="0.25">
      <c r="A54">
        <v>46</v>
      </c>
      <c r="B54" t="s">
        <v>72</v>
      </c>
      <c r="C54" t="s">
        <v>73</v>
      </c>
      <c r="D54" t="s">
        <v>8</v>
      </c>
      <c r="E54" t="s">
        <v>84</v>
      </c>
      <c r="F54" t="s">
        <v>8</v>
      </c>
      <c r="G54" t="s">
        <v>175</v>
      </c>
      <c r="H54" t="s">
        <v>76</v>
      </c>
      <c r="I54" t="s">
        <v>176</v>
      </c>
      <c r="J54">
        <v>694</v>
      </c>
      <c r="K54">
        <v>694</v>
      </c>
      <c r="L54">
        <v>0</v>
      </c>
      <c r="M54">
        <v>693</v>
      </c>
      <c r="N54">
        <v>0</v>
      </c>
      <c r="O54">
        <v>754.89700000000005</v>
      </c>
      <c r="P54">
        <v>796.10599999999999</v>
      </c>
      <c r="Q54">
        <v>20000</v>
      </c>
      <c r="R54">
        <v>824180</v>
      </c>
      <c r="S54" s="5">
        <v>0</v>
      </c>
      <c r="T54" s="5">
        <v>0</v>
      </c>
      <c r="U54">
        <f>Table1[[#This Row],[CONSUMPTION Q=(O-N)*P]]+Table1[[#This Row],[IMPORTED ENERGY]]-Table1[[#This Row],[EXPORTED ENERGY]]</f>
        <v>824180</v>
      </c>
      <c r="V54">
        <v>824180</v>
      </c>
      <c r="W54">
        <v>14</v>
      </c>
      <c r="X54">
        <v>745868.84299999999</v>
      </c>
      <c r="Y54">
        <v>745882.84299999999</v>
      </c>
      <c r="Z54">
        <f>((Table1[[#This Row],[Column2]]-Table1[[#This Row],[TOTAL SALES W=U+V]])/Table1[[#This Row],[Column2]])*100</f>
        <v>9.5000069159649598</v>
      </c>
      <c r="AA54">
        <v>9.5</v>
      </c>
      <c r="AB54">
        <v>4378463.42</v>
      </c>
      <c r="AC54">
        <v>8756791.6129999999</v>
      </c>
      <c r="AD54">
        <v>0.90500000000000003</v>
      </c>
      <c r="AE54">
        <v>2</v>
      </c>
      <c r="AF54">
        <v>19</v>
      </c>
      <c r="AI54" t="s">
        <v>78</v>
      </c>
    </row>
    <row r="55" spans="1:35" x14ac:dyDescent="0.25">
      <c r="A55">
        <v>47</v>
      </c>
      <c r="B55" t="s">
        <v>72</v>
      </c>
      <c r="C55" t="s">
        <v>73</v>
      </c>
      <c r="D55" t="s">
        <v>8</v>
      </c>
      <c r="E55" t="s">
        <v>89</v>
      </c>
      <c r="F55" t="s">
        <v>8</v>
      </c>
      <c r="G55" t="s">
        <v>177</v>
      </c>
      <c r="H55" t="s">
        <v>76</v>
      </c>
      <c r="I55" t="s">
        <v>178</v>
      </c>
      <c r="J55">
        <v>719</v>
      </c>
      <c r="K55">
        <v>719</v>
      </c>
      <c r="L55">
        <v>0</v>
      </c>
      <c r="M55">
        <v>713</v>
      </c>
      <c r="N55">
        <v>0</v>
      </c>
      <c r="O55">
        <v>6783.6</v>
      </c>
      <c r="P55">
        <v>6902.7</v>
      </c>
      <c r="Q55">
        <v>2000</v>
      </c>
      <c r="R55">
        <v>238200</v>
      </c>
      <c r="S55" s="5">
        <v>0</v>
      </c>
      <c r="T55" s="5">
        <v>0</v>
      </c>
      <c r="U55">
        <f>Table1[[#This Row],[CONSUMPTION Q=(O-N)*P]]+Table1[[#This Row],[IMPORTED ENERGY]]-Table1[[#This Row],[EXPORTED ENERGY]]</f>
        <v>238200</v>
      </c>
      <c r="V55">
        <v>238200</v>
      </c>
      <c r="W55">
        <v>184</v>
      </c>
      <c r="X55">
        <v>215387.25099999999</v>
      </c>
      <c r="Y55">
        <v>215571.25099999999</v>
      </c>
      <c r="Z55">
        <f>((Table1[[#This Row],[Column2]]-Table1[[#This Row],[TOTAL SALES W=U+V]])/Table1[[#This Row],[Column2]])*100</f>
        <v>9.4998946263644033</v>
      </c>
      <c r="AA55">
        <v>9.5</v>
      </c>
      <c r="AB55">
        <v>1266600.53</v>
      </c>
      <c r="AC55">
        <v>2530606.5619999999</v>
      </c>
      <c r="AD55">
        <v>0.90500000000000003</v>
      </c>
      <c r="AE55">
        <v>1.998</v>
      </c>
      <c r="AF55">
        <v>18.98</v>
      </c>
      <c r="AI55" t="s">
        <v>78</v>
      </c>
    </row>
    <row r="56" spans="1:35" x14ac:dyDescent="0.25">
      <c r="A56">
        <v>48</v>
      </c>
      <c r="B56" t="s">
        <v>72</v>
      </c>
      <c r="C56" t="s">
        <v>73</v>
      </c>
      <c r="D56" t="s">
        <v>8</v>
      </c>
      <c r="E56" t="s">
        <v>74</v>
      </c>
      <c r="F56" t="s">
        <v>8</v>
      </c>
      <c r="G56" t="s">
        <v>179</v>
      </c>
      <c r="H56" t="s">
        <v>76</v>
      </c>
      <c r="I56" t="s">
        <v>180</v>
      </c>
      <c r="J56">
        <v>325</v>
      </c>
      <c r="K56">
        <v>325</v>
      </c>
      <c r="L56">
        <v>0</v>
      </c>
      <c r="M56">
        <v>319</v>
      </c>
      <c r="N56">
        <v>0</v>
      </c>
      <c r="O56">
        <v>610.58500000000004</v>
      </c>
      <c r="P56">
        <v>626.08000000000004</v>
      </c>
      <c r="Q56">
        <v>20000</v>
      </c>
      <c r="R56">
        <v>309900</v>
      </c>
      <c r="S56" s="5">
        <v>0</v>
      </c>
      <c r="T56" s="5">
        <v>0</v>
      </c>
      <c r="U56">
        <f>Table1[[#This Row],[CONSUMPTION Q=(O-N)*P]]+Table1[[#This Row],[IMPORTED ENERGY]]-Table1[[#This Row],[EXPORTED ENERGY]]</f>
        <v>309900</v>
      </c>
      <c r="V56">
        <v>309900</v>
      </c>
      <c r="W56">
        <v>306</v>
      </c>
      <c r="X56">
        <v>280152.18</v>
      </c>
      <c r="Y56">
        <v>280458.18</v>
      </c>
      <c r="Z56">
        <f>((Table1[[#This Row],[Column2]]-Table1[[#This Row],[TOTAL SALES W=U+V]])/Table1[[#This Row],[Column2]])*100</f>
        <v>9.5004259438528589</v>
      </c>
      <c r="AA56">
        <v>9.5</v>
      </c>
      <c r="AB56">
        <v>1647259.9</v>
      </c>
      <c r="AC56">
        <v>3293375.0690000001</v>
      </c>
      <c r="AD56">
        <v>0.90500000000000003</v>
      </c>
      <c r="AE56">
        <v>1.9993000000000001</v>
      </c>
      <c r="AF56">
        <v>18.989999999999998</v>
      </c>
      <c r="AI56" t="s">
        <v>78</v>
      </c>
    </row>
    <row r="57" spans="1:35" x14ac:dyDescent="0.25">
      <c r="A57">
        <v>49</v>
      </c>
      <c r="B57" t="s">
        <v>72</v>
      </c>
      <c r="C57" t="s">
        <v>73</v>
      </c>
      <c r="D57" t="s">
        <v>8</v>
      </c>
      <c r="E57" t="s">
        <v>90</v>
      </c>
      <c r="F57" t="s">
        <v>8</v>
      </c>
      <c r="G57" t="s">
        <v>181</v>
      </c>
      <c r="H57" t="s">
        <v>76</v>
      </c>
      <c r="I57" t="s">
        <v>182</v>
      </c>
      <c r="J57">
        <v>181</v>
      </c>
      <c r="K57">
        <v>181</v>
      </c>
      <c r="L57">
        <v>0</v>
      </c>
      <c r="M57">
        <v>181</v>
      </c>
      <c r="N57">
        <v>0</v>
      </c>
      <c r="O57">
        <v>1832.05</v>
      </c>
      <c r="P57">
        <v>2031.03</v>
      </c>
      <c r="Q57">
        <v>2000</v>
      </c>
      <c r="R57">
        <v>397960</v>
      </c>
      <c r="S57" s="5">
        <v>0</v>
      </c>
      <c r="T57" s="5">
        <v>0</v>
      </c>
      <c r="U57">
        <f>Table1[[#This Row],[CONSUMPTION Q=(O-N)*P]]+Table1[[#This Row],[IMPORTED ENERGY]]-Table1[[#This Row],[EXPORTED ENERGY]]</f>
        <v>397960</v>
      </c>
      <c r="V57">
        <v>397960</v>
      </c>
      <c r="W57">
        <v>0</v>
      </c>
      <c r="X57">
        <v>360000</v>
      </c>
      <c r="Y57">
        <v>360000</v>
      </c>
      <c r="Z57">
        <f>((Table1[[#This Row],[Column2]]-Table1[[#This Row],[TOTAL SALES W=U+V]])/Table1[[#This Row],[Column2]])*100</f>
        <v>9.5386471002110778</v>
      </c>
      <c r="AA57">
        <v>9.5399999999999991</v>
      </c>
      <c r="AB57">
        <v>2113200</v>
      </c>
      <c r="AC57">
        <v>4226400</v>
      </c>
      <c r="AD57">
        <v>0.90459999999999996</v>
      </c>
      <c r="AE57">
        <v>2</v>
      </c>
      <c r="AF57">
        <v>19.079999999999998</v>
      </c>
      <c r="AI57" t="s">
        <v>78</v>
      </c>
    </row>
    <row r="58" spans="1:35" x14ac:dyDescent="0.25">
      <c r="A58">
        <v>50</v>
      </c>
      <c r="B58" t="s">
        <v>72</v>
      </c>
      <c r="C58" t="s">
        <v>73</v>
      </c>
      <c r="D58" t="s">
        <v>8</v>
      </c>
      <c r="E58" t="s">
        <v>84</v>
      </c>
      <c r="F58" t="s">
        <v>8</v>
      </c>
      <c r="G58" t="s">
        <v>183</v>
      </c>
      <c r="H58" t="s">
        <v>76</v>
      </c>
      <c r="I58" t="s">
        <v>184</v>
      </c>
      <c r="J58">
        <v>746</v>
      </c>
      <c r="K58">
        <v>746</v>
      </c>
      <c r="L58">
        <v>0</v>
      </c>
      <c r="M58">
        <v>706</v>
      </c>
      <c r="N58">
        <v>0</v>
      </c>
      <c r="O58">
        <v>7786.8</v>
      </c>
      <c r="P58">
        <v>8154</v>
      </c>
      <c r="Q58">
        <v>2000</v>
      </c>
      <c r="R58">
        <v>734400</v>
      </c>
      <c r="S58" s="5">
        <v>0</v>
      </c>
      <c r="T58" s="5">
        <v>0</v>
      </c>
      <c r="U58">
        <f>Table1[[#This Row],[CONSUMPTION Q=(O-N)*P]]+Table1[[#This Row],[IMPORTED ENERGY]]-Table1[[#This Row],[EXPORTED ENERGY]]</f>
        <v>734400</v>
      </c>
      <c r="V58">
        <v>734400</v>
      </c>
      <c r="W58">
        <v>800</v>
      </c>
      <c r="X58">
        <v>663834.83600000001</v>
      </c>
      <c r="Y58">
        <v>664634.83600000001</v>
      </c>
      <c r="Z58">
        <f>((Table1[[#This Row],[Column2]]-Table1[[#This Row],[TOTAL SALES W=U+V]])/Table1[[#This Row],[Column2]])*100</f>
        <v>9.4996138344226573</v>
      </c>
      <c r="AA58">
        <v>9.5</v>
      </c>
      <c r="AB58">
        <v>3908048.75</v>
      </c>
      <c r="AC58">
        <v>7805600.318</v>
      </c>
      <c r="AD58">
        <v>0.90500000000000003</v>
      </c>
      <c r="AE58">
        <v>1.9973000000000001</v>
      </c>
      <c r="AF58">
        <v>18.97</v>
      </c>
      <c r="AI58" t="s">
        <v>78</v>
      </c>
    </row>
    <row r="59" spans="1:35" x14ac:dyDescent="0.25">
      <c r="A59">
        <v>51</v>
      </c>
      <c r="B59" t="s">
        <v>72</v>
      </c>
      <c r="C59" t="s">
        <v>73</v>
      </c>
      <c r="D59" t="s">
        <v>8</v>
      </c>
      <c r="E59" t="s">
        <v>84</v>
      </c>
      <c r="F59" t="s">
        <v>8</v>
      </c>
      <c r="G59" t="s">
        <v>185</v>
      </c>
      <c r="H59" t="s">
        <v>76</v>
      </c>
      <c r="I59" t="s">
        <v>186</v>
      </c>
      <c r="J59">
        <v>406</v>
      </c>
      <c r="K59">
        <v>406</v>
      </c>
      <c r="L59">
        <v>0</v>
      </c>
      <c r="M59">
        <v>392</v>
      </c>
      <c r="N59">
        <v>0</v>
      </c>
      <c r="O59">
        <v>666.93100000000004</v>
      </c>
      <c r="P59">
        <v>687.87099999999998</v>
      </c>
      <c r="Q59">
        <v>20000</v>
      </c>
      <c r="R59">
        <v>418800</v>
      </c>
      <c r="S59" s="5">
        <v>0</v>
      </c>
      <c r="T59" s="5">
        <v>0</v>
      </c>
      <c r="U59">
        <f>Table1[[#This Row],[CONSUMPTION Q=(O-N)*P]]+Table1[[#This Row],[IMPORTED ENERGY]]-Table1[[#This Row],[EXPORTED ENERGY]]</f>
        <v>418800</v>
      </c>
      <c r="V59">
        <v>418800</v>
      </c>
      <c r="W59">
        <v>183</v>
      </c>
      <c r="X59">
        <v>378830.647</v>
      </c>
      <c r="Y59">
        <v>379013.647</v>
      </c>
      <c r="Z59">
        <f>((Table1[[#This Row],[Column2]]-Table1[[#This Row],[TOTAL SALES W=U+V]])/Table1[[#This Row],[Column2]])*100</f>
        <v>9.5000842884431709</v>
      </c>
      <c r="AA59">
        <v>9.5</v>
      </c>
      <c r="AB59">
        <v>2229891.09</v>
      </c>
      <c r="AC59">
        <v>4476337.8250000002</v>
      </c>
      <c r="AD59">
        <v>0.90500000000000003</v>
      </c>
      <c r="AE59">
        <v>2.0074000000000001</v>
      </c>
      <c r="AF59">
        <v>19.07</v>
      </c>
      <c r="AI59" t="s">
        <v>78</v>
      </c>
    </row>
    <row r="60" spans="1:35" x14ac:dyDescent="0.25">
      <c r="A60">
        <v>52</v>
      </c>
      <c r="B60" t="s">
        <v>72</v>
      </c>
      <c r="C60" t="s">
        <v>73</v>
      </c>
      <c r="D60" t="s">
        <v>8</v>
      </c>
      <c r="E60" t="s">
        <v>84</v>
      </c>
      <c r="F60" t="s">
        <v>8</v>
      </c>
      <c r="G60" t="s">
        <v>187</v>
      </c>
      <c r="H60" t="s">
        <v>76</v>
      </c>
      <c r="I60" t="s">
        <v>188</v>
      </c>
      <c r="J60">
        <v>193</v>
      </c>
      <c r="K60">
        <v>193</v>
      </c>
      <c r="L60">
        <v>0</v>
      </c>
      <c r="M60">
        <v>193</v>
      </c>
      <c r="N60">
        <v>0</v>
      </c>
      <c r="O60">
        <v>5674.3</v>
      </c>
      <c r="P60">
        <v>6103.4</v>
      </c>
      <c r="Q60">
        <v>2000</v>
      </c>
      <c r="R60">
        <v>858200</v>
      </c>
      <c r="S60" s="5">
        <v>0</v>
      </c>
      <c r="T60" s="5">
        <v>457000</v>
      </c>
      <c r="U60">
        <f>Table1[[#This Row],[CONSUMPTION Q=(O-N)*P]]+Table1[[#This Row],[IMPORTED ENERGY]]-Table1[[#This Row],[EXPORTED ENERGY]]</f>
        <v>401200</v>
      </c>
      <c r="V60">
        <v>858200</v>
      </c>
      <c r="W60">
        <v>0</v>
      </c>
      <c r="X60">
        <v>361780</v>
      </c>
      <c r="Y60">
        <v>361780</v>
      </c>
      <c r="Z60">
        <f>((Table1[[#This Row],[Column2]]-Table1[[#This Row],[TOTAL SALES W=U+V]])/Table1[[#This Row],[Column2]])*100</f>
        <v>9.8255234297108665</v>
      </c>
      <c r="AA60">
        <v>57.84</v>
      </c>
      <c r="AB60">
        <v>2123648.6</v>
      </c>
      <c r="AC60">
        <v>4247297.2</v>
      </c>
      <c r="AD60">
        <v>0.42159999999999997</v>
      </c>
      <c r="AE60">
        <v>2</v>
      </c>
      <c r="AF60">
        <v>115.68</v>
      </c>
      <c r="AI60" t="s">
        <v>78</v>
      </c>
    </row>
    <row r="61" spans="1:35" x14ac:dyDescent="0.25">
      <c r="A61">
        <v>53</v>
      </c>
      <c r="B61" t="s">
        <v>72</v>
      </c>
      <c r="C61" t="s">
        <v>73</v>
      </c>
      <c r="D61" t="s">
        <v>8</v>
      </c>
      <c r="E61" t="s">
        <v>95</v>
      </c>
      <c r="F61" t="s">
        <v>8</v>
      </c>
      <c r="G61" t="s">
        <v>189</v>
      </c>
      <c r="H61" t="s">
        <v>76</v>
      </c>
      <c r="I61" t="s">
        <v>190</v>
      </c>
      <c r="J61">
        <v>377</v>
      </c>
      <c r="K61">
        <v>377</v>
      </c>
      <c r="L61">
        <v>0</v>
      </c>
      <c r="M61">
        <v>362</v>
      </c>
      <c r="N61">
        <v>0</v>
      </c>
      <c r="O61">
        <v>773.51800000000003</v>
      </c>
      <c r="P61">
        <v>795.74800000000005</v>
      </c>
      <c r="Q61">
        <v>20000</v>
      </c>
      <c r="R61">
        <v>444600</v>
      </c>
      <c r="S61" s="5">
        <v>0</v>
      </c>
      <c r="T61" s="5">
        <v>0</v>
      </c>
      <c r="U61">
        <f>Table1[[#This Row],[CONSUMPTION Q=(O-N)*P]]+Table1[[#This Row],[IMPORTED ENERGY]]-Table1[[#This Row],[EXPORTED ENERGY]]</f>
        <v>444600</v>
      </c>
      <c r="V61">
        <v>444600</v>
      </c>
      <c r="W61">
        <v>294</v>
      </c>
      <c r="X61">
        <v>402068.33</v>
      </c>
      <c r="Y61">
        <v>402362.33</v>
      </c>
      <c r="Z61">
        <f>((Table1[[#This Row],[Column2]]-Table1[[#This Row],[TOTAL SALES W=U+V]])/Table1[[#This Row],[Column2]])*100</f>
        <v>9.5001506972559575</v>
      </c>
      <c r="AA61">
        <v>9.5</v>
      </c>
      <c r="AB61">
        <v>2363924.06</v>
      </c>
      <c r="AC61">
        <v>4723825.1320000002</v>
      </c>
      <c r="AD61">
        <v>0.90500000000000003</v>
      </c>
      <c r="AE61">
        <v>1.9983</v>
      </c>
      <c r="AF61">
        <v>18.98</v>
      </c>
      <c r="AI61" t="s">
        <v>78</v>
      </c>
    </row>
    <row r="62" spans="1:35" x14ac:dyDescent="0.25">
      <c r="A62">
        <v>54</v>
      </c>
      <c r="B62" t="s">
        <v>72</v>
      </c>
      <c r="C62" t="s">
        <v>191</v>
      </c>
      <c r="D62" t="s">
        <v>192</v>
      </c>
      <c r="E62" t="s">
        <v>193</v>
      </c>
      <c r="F62" t="s">
        <v>192</v>
      </c>
      <c r="G62" t="s">
        <v>194</v>
      </c>
      <c r="H62" t="s">
        <v>76</v>
      </c>
      <c r="I62" t="s">
        <v>195</v>
      </c>
      <c r="J62">
        <v>811</v>
      </c>
      <c r="K62">
        <v>811</v>
      </c>
      <c r="L62">
        <v>0</v>
      </c>
      <c r="M62">
        <v>809</v>
      </c>
      <c r="N62">
        <v>0</v>
      </c>
      <c r="O62">
        <v>1228.759</v>
      </c>
      <c r="P62">
        <v>1270.2080000000001</v>
      </c>
      <c r="Q62">
        <v>20000</v>
      </c>
      <c r="R62">
        <v>828980</v>
      </c>
      <c r="S62" s="5">
        <v>0</v>
      </c>
      <c r="T62" s="5">
        <v>0</v>
      </c>
      <c r="U62">
        <f>Table1[[#This Row],[CONSUMPTION Q=(O-N)*P]]+Table1[[#This Row],[IMPORTED ENERGY]]-Table1[[#This Row],[EXPORTED ENERGY]]</f>
        <v>828980</v>
      </c>
      <c r="V62">
        <v>828980</v>
      </c>
      <c r="W62">
        <v>1473</v>
      </c>
      <c r="X62">
        <v>748756.18900000001</v>
      </c>
      <c r="Y62">
        <v>750229.18900000001</v>
      </c>
      <c r="Z62">
        <f>((Table1[[#This Row],[Column2]]-Table1[[#This Row],[TOTAL SALES W=U+V]])/Table1[[#This Row],[Column2]])*100</f>
        <v>9.4997238775362476</v>
      </c>
      <c r="AA62">
        <v>9.5</v>
      </c>
      <c r="AB62">
        <v>4419974.21</v>
      </c>
      <c r="AC62">
        <v>4426906.3710000003</v>
      </c>
      <c r="AD62">
        <v>0.90500000000000003</v>
      </c>
      <c r="AE62">
        <v>1.0016</v>
      </c>
      <c r="AF62">
        <v>9.52</v>
      </c>
      <c r="AI62" t="s">
        <v>78</v>
      </c>
    </row>
    <row r="63" spans="1:35" x14ac:dyDescent="0.25">
      <c r="A63">
        <v>55</v>
      </c>
      <c r="B63" t="s">
        <v>72</v>
      </c>
      <c r="C63" t="s">
        <v>73</v>
      </c>
      <c r="D63" t="s">
        <v>8</v>
      </c>
      <c r="E63" t="s">
        <v>74</v>
      </c>
      <c r="F63" t="s">
        <v>8</v>
      </c>
      <c r="G63" t="s">
        <v>196</v>
      </c>
      <c r="H63" t="s">
        <v>76</v>
      </c>
      <c r="I63" t="s">
        <v>197</v>
      </c>
      <c r="J63">
        <v>461</v>
      </c>
      <c r="K63">
        <v>461</v>
      </c>
      <c r="L63">
        <v>0</v>
      </c>
      <c r="M63">
        <v>452</v>
      </c>
      <c r="N63">
        <v>0</v>
      </c>
      <c r="O63">
        <v>874.58100000000002</v>
      </c>
      <c r="P63">
        <v>907.53300000000002</v>
      </c>
      <c r="Q63">
        <v>20000</v>
      </c>
      <c r="R63">
        <v>659040</v>
      </c>
      <c r="S63" s="5">
        <v>0</v>
      </c>
      <c r="T63" s="5">
        <v>0</v>
      </c>
      <c r="U63">
        <f>Table1[[#This Row],[CONSUMPTION Q=(O-N)*P]]+Table1[[#This Row],[IMPORTED ENERGY]]-Table1[[#This Row],[EXPORTED ENERGY]]</f>
        <v>659040</v>
      </c>
      <c r="V63">
        <v>659040</v>
      </c>
      <c r="W63">
        <v>181</v>
      </c>
      <c r="X63">
        <v>596250.91299999994</v>
      </c>
      <c r="Y63">
        <v>596431.91299999994</v>
      </c>
      <c r="Z63">
        <f>((Table1[[#This Row],[Column2]]-Table1[[#This Row],[TOTAL SALES W=U+V]])/Table1[[#This Row],[Column2]])*100</f>
        <v>9.4998918123331002</v>
      </c>
      <c r="AA63">
        <v>9.5</v>
      </c>
      <c r="AB63">
        <v>3502376.43</v>
      </c>
      <c r="AC63">
        <v>7002110.2949999999</v>
      </c>
      <c r="AD63">
        <v>0.90500000000000003</v>
      </c>
      <c r="AE63">
        <v>1.9992000000000001</v>
      </c>
      <c r="AF63">
        <v>18.989999999999998</v>
      </c>
      <c r="AI63" t="s">
        <v>78</v>
      </c>
    </row>
    <row r="64" spans="1:35" x14ac:dyDescent="0.25">
      <c r="A64">
        <v>56</v>
      </c>
      <c r="B64" t="s">
        <v>72</v>
      </c>
      <c r="C64" t="s">
        <v>73</v>
      </c>
      <c r="D64" t="s">
        <v>8</v>
      </c>
      <c r="E64" t="s">
        <v>90</v>
      </c>
      <c r="F64" t="s">
        <v>8</v>
      </c>
      <c r="G64" t="s">
        <v>198</v>
      </c>
      <c r="H64" t="s">
        <v>76</v>
      </c>
      <c r="I64" t="s">
        <v>199</v>
      </c>
      <c r="J64">
        <v>270</v>
      </c>
      <c r="K64">
        <v>270</v>
      </c>
      <c r="L64">
        <v>0</v>
      </c>
      <c r="M64">
        <v>270</v>
      </c>
      <c r="N64">
        <v>0</v>
      </c>
      <c r="O64">
        <v>697.11699999999996</v>
      </c>
      <c r="P64">
        <v>711.58900000000006</v>
      </c>
      <c r="Q64">
        <v>20000</v>
      </c>
      <c r="R64">
        <v>289440</v>
      </c>
      <c r="S64" s="5">
        <v>0</v>
      </c>
      <c r="T64" s="5">
        <v>0</v>
      </c>
      <c r="U64">
        <f>Table1[[#This Row],[CONSUMPTION Q=(O-N)*P]]+Table1[[#This Row],[IMPORTED ENERGY]]-Table1[[#This Row],[EXPORTED ENERGY]]</f>
        <v>289440</v>
      </c>
      <c r="V64">
        <v>289440</v>
      </c>
      <c r="W64">
        <v>0</v>
      </c>
      <c r="X64">
        <v>261944.144</v>
      </c>
      <c r="Y64">
        <v>261944.144</v>
      </c>
      <c r="Z64">
        <f>((Table1[[#This Row],[Column2]]-Table1[[#This Row],[TOTAL SALES W=U+V]])/Table1[[#This Row],[Column2]])*100</f>
        <v>9.4996738529574358</v>
      </c>
      <c r="AA64">
        <v>9.5</v>
      </c>
      <c r="AB64">
        <v>1537611.59</v>
      </c>
      <c r="AC64">
        <v>3075223.6239999998</v>
      </c>
      <c r="AD64">
        <v>0.90500000000000003</v>
      </c>
      <c r="AE64">
        <v>2</v>
      </c>
      <c r="AF64">
        <v>19</v>
      </c>
      <c r="AI64" t="s">
        <v>78</v>
      </c>
    </row>
    <row r="65" spans="1:35" x14ac:dyDescent="0.25">
      <c r="A65">
        <v>57</v>
      </c>
      <c r="B65" t="s">
        <v>72</v>
      </c>
      <c r="C65" t="s">
        <v>73</v>
      </c>
      <c r="D65" t="s">
        <v>8</v>
      </c>
      <c r="E65" t="s">
        <v>79</v>
      </c>
      <c r="F65" t="s">
        <v>8</v>
      </c>
      <c r="G65" t="s">
        <v>200</v>
      </c>
      <c r="H65" t="s">
        <v>76</v>
      </c>
      <c r="I65" t="s">
        <v>201</v>
      </c>
      <c r="J65">
        <v>409</v>
      </c>
      <c r="K65">
        <v>409</v>
      </c>
      <c r="L65">
        <v>0</v>
      </c>
      <c r="M65">
        <v>409</v>
      </c>
      <c r="N65">
        <v>0</v>
      </c>
      <c r="O65">
        <v>1006.785</v>
      </c>
      <c r="P65">
        <v>1027.453</v>
      </c>
      <c r="Q65">
        <v>20000</v>
      </c>
      <c r="R65">
        <v>413360</v>
      </c>
      <c r="S65" s="5">
        <v>0</v>
      </c>
      <c r="T65" s="5">
        <v>0</v>
      </c>
      <c r="U65">
        <f>Table1[[#This Row],[CONSUMPTION Q=(O-N)*P]]+Table1[[#This Row],[IMPORTED ENERGY]]-Table1[[#This Row],[EXPORTED ENERGY]]</f>
        <v>413360</v>
      </c>
      <c r="V65">
        <v>413360</v>
      </c>
      <c r="W65">
        <v>0</v>
      </c>
      <c r="X65">
        <v>374091.53499999997</v>
      </c>
      <c r="Y65">
        <v>374091.53499999997</v>
      </c>
      <c r="Z65">
        <f>((Table1[[#This Row],[Column2]]-Table1[[#This Row],[TOTAL SALES W=U+V]])/Table1[[#This Row],[Column2]])*100</f>
        <v>9.499822188891045</v>
      </c>
      <c r="AA65">
        <v>9.5</v>
      </c>
      <c r="AB65">
        <v>2195917.02</v>
      </c>
      <c r="AC65">
        <v>4391834.1660000002</v>
      </c>
      <c r="AD65">
        <v>0.90500000000000003</v>
      </c>
      <c r="AE65">
        <v>2</v>
      </c>
      <c r="AF65">
        <v>19</v>
      </c>
      <c r="AI65" t="s">
        <v>78</v>
      </c>
    </row>
    <row r="66" spans="1:35" x14ac:dyDescent="0.25">
      <c r="A66">
        <v>58</v>
      </c>
      <c r="B66" t="s">
        <v>72</v>
      </c>
      <c r="C66" t="s">
        <v>73</v>
      </c>
      <c r="D66" t="s">
        <v>8</v>
      </c>
      <c r="E66" t="s">
        <v>84</v>
      </c>
      <c r="F66" t="s">
        <v>8</v>
      </c>
      <c r="G66" t="s">
        <v>202</v>
      </c>
      <c r="H66" t="s">
        <v>76</v>
      </c>
      <c r="I66" t="s">
        <v>203</v>
      </c>
      <c r="J66">
        <v>408</v>
      </c>
      <c r="K66">
        <v>408</v>
      </c>
      <c r="L66">
        <v>0</v>
      </c>
      <c r="M66">
        <v>403</v>
      </c>
      <c r="N66">
        <v>0</v>
      </c>
      <c r="O66">
        <v>590.23699999999997</v>
      </c>
      <c r="P66">
        <v>621.89400000000001</v>
      </c>
      <c r="Q66">
        <v>20000</v>
      </c>
      <c r="R66">
        <v>633140</v>
      </c>
      <c r="S66" s="5">
        <v>0</v>
      </c>
      <c r="T66" s="5">
        <v>0</v>
      </c>
      <c r="U66">
        <f>Table1[[#This Row],[CONSUMPTION Q=(O-N)*P]]+Table1[[#This Row],[IMPORTED ENERGY]]-Table1[[#This Row],[EXPORTED ENERGY]]</f>
        <v>633140</v>
      </c>
      <c r="V66">
        <v>633140</v>
      </c>
      <c r="W66">
        <v>3594</v>
      </c>
      <c r="X66">
        <v>569399.41399999999</v>
      </c>
      <c r="Y66">
        <v>572993.41399999999</v>
      </c>
      <c r="Z66">
        <f>((Table1[[#This Row],[Column2]]-Table1[[#This Row],[TOTAL SALES W=U+V]])/Table1[[#This Row],[Column2]])*100</f>
        <v>9.4997292857819779</v>
      </c>
      <c r="AA66">
        <v>9.5</v>
      </c>
      <c r="AB66">
        <v>3374533.18</v>
      </c>
      <c r="AC66">
        <v>6685189.852</v>
      </c>
      <c r="AD66">
        <v>0.90500000000000003</v>
      </c>
      <c r="AE66">
        <v>1.9811000000000001</v>
      </c>
      <c r="AF66">
        <v>18.82</v>
      </c>
      <c r="AI66" t="s">
        <v>78</v>
      </c>
    </row>
    <row r="67" spans="1:35" x14ac:dyDescent="0.25">
      <c r="A67">
        <v>59</v>
      </c>
      <c r="B67" t="s">
        <v>72</v>
      </c>
      <c r="C67" t="s">
        <v>73</v>
      </c>
      <c r="D67" t="s">
        <v>8</v>
      </c>
      <c r="E67" t="s">
        <v>98</v>
      </c>
      <c r="F67" t="s">
        <v>8</v>
      </c>
      <c r="G67" t="s">
        <v>204</v>
      </c>
      <c r="H67" t="s">
        <v>76</v>
      </c>
      <c r="I67" t="s">
        <v>205</v>
      </c>
      <c r="J67">
        <v>158</v>
      </c>
      <c r="K67">
        <v>158</v>
      </c>
      <c r="L67">
        <v>0</v>
      </c>
      <c r="M67">
        <v>152</v>
      </c>
      <c r="N67">
        <v>0</v>
      </c>
      <c r="O67">
        <v>774.3</v>
      </c>
      <c r="P67">
        <v>933.7</v>
      </c>
      <c r="Q67">
        <v>2000</v>
      </c>
      <c r="R67">
        <v>318800</v>
      </c>
      <c r="S67" s="5">
        <v>0</v>
      </c>
      <c r="T67" s="5">
        <v>67000</v>
      </c>
      <c r="U67">
        <f>Table1[[#This Row],[CONSUMPTION Q=(O-N)*P]]+Table1[[#This Row],[IMPORTED ENERGY]]-Table1[[#This Row],[EXPORTED ENERGY]]</f>
        <v>251800</v>
      </c>
      <c r="V67">
        <v>318800</v>
      </c>
      <c r="W67">
        <v>105</v>
      </c>
      <c r="X67">
        <v>226800</v>
      </c>
      <c r="Y67">
        <v>226905</v>
      </c>
      <c r="Z67">
        <f>((Table1[[#This Row],[Column2]]-Table1[[#This Row],[TOTAL SALES W=U+V]])/Table1[[#This Row],[Column2]])*100</f>
        <v>9.8868149324861001</v>
      </c>
      <c r="AA67">
        <v>28.83</v>
      </c>
      <c r="AB67">
        <v>1333330.8999999999</v>
      </c>
      <c r="AC67">
        <v>2665529.9</v>
      </c>
      <c r="AD67">
        <v>0.7117</v>
      </c>
      <c r="AE67">
        <v>1.9992000000000001</v>
      </c>
      <c r="AF67">
        <v>57.64</v>
      </c>
      <c r="AI67" t="s">
        <v>78</v>
      </c>
    </row>
    <row r="68" spans="1:35" x14ac:dyDescent="0.25">
      <c r="A68">
        <v>60</v>
      </c>
      <c r="B68" t="s">
        <v>72</v>
      </c>
      <c r="C68" t="s">
        <v>73</v>
      </c>
      <c r="D68" t="s">
        <v>8</v>
      </c>
      <c r="E68" t="s">
        <v>206</v>
      </c>
      <c r="F68" t="s">
        <v>8</v>
      </c>
      <c r="G68" t="s">
        <v>207</v>
      </c>
      <c r="H68" t="s">
        <v>76</v>
      </c>
      <c r="I68" t="s">
        <v>208</v>
      </c>
      <c r="J68">
        <v>190</v>
      </c>
      <c r="K68">
        <v>190</v>
      </c>
      <c r="L68">
        <v>0</v>
      </c>
      <c r="M68">
        <v>186</v>
      </c>
      <c r="N68">
        <v>0</v>
      </c>
      <c r="O68">
        <v>897.2</v>
      </c>
      <c r="P68">
        <v>1320</v>
      </c>
      <c r="Q68">
        <v>1000</v>
      </c>
      <c r="R68">
        <v>422800</v>
      </c>
      <c r="S68" s="5">
        <v>0</v>
      </c>
      <c r="T68" s="5">
        <v>24000</v>
      </c>
      <c r="U68">
        <f>Table1[[#This Row],[CONSUMPTION Q=(O-N)*P]]+Table1[[#This Row],[IMPORTED ENERGY]]-Table1[[#This Row],[EXPORTED ENERGY]]</f>
        <v>398800</v>
      </c>
      <c r="V68">
        <v>422800</v>
      </c>
      <c r="W68">
        <v>6317</v>
      </c>
      <c r="X68">
        <v>354000</v>
      </c>
      <c r="Y68">
        <v>360317</v>
      </c>
      <c r="Z68">
        <f>((Table1[[#This Row],[Column2]]-Table1[[#This Row],[TOTAL SALES W=U+V]])/Table1[[#This Row],[Column2]])*100</f>
        <v>9.6496990972918759</v>
      </c>
      <c r="AA68">
        <v>14.78</v>
      </c>
      <c r="AB68">
        <v>2127256.65</v>
      </c>
      <c r="AC68">
        <v>4156247.65</v>
      </c>
      <c r="AD68">
        <v>0.85219999999999996</v>
      </c>
      <c r="AE68">
        <v>1.9538</v>
      </c>
      <c r="AF68">
        <v>28.88</v>
      </c>
      <c r="AI68" t="s">
        <v>78</v>
      </c>
    </row>
    <row r="69" spans="1:35" x14ac:dyDescent="0.25">
      <c r="A69">
        <v>61</v>
      </c>
      <c r="B69" t="s">
        <v>72</v>
      </c>
      <c r="C69" t="s">
        <v>73</v>
      </c>
      <c r="D69" t="s">
        <v>8</v>
      </c>
      <c r="E69" t="s">
        <v>90</v>
      </c>
      <c r="F69" t="s">
        <v>8</v>
      </c>
      <c r="G69" t="s">
        <v>209</v>
      </c>
      <c r="H69" t="s">
        <v>76</v>
      </c>
      <c r="I69" t="s">
        <v>210</v>
      </c>
      <c r="J69">
        <v>137</v>
      </c>
      <c r="K69">
        <v>137</v>
      </c>
      <c r="L69">
        <v>0</v>
      </c>
      <c r="M69">
        <v>137</v>
      </c>
      <c r="N69">
        <v>0</v>
      </c>
      <c r="O69">
        <v>548.84100000000001</v>
      </c>
      <c r="P69">
        <v>567.553</v>
      </c>
      <c r="Q69">
        <v>20000</v>
      </c>
      <c r="R69">
        <v>374240</v>
      </c>
      <c r="S69" s="5">
        <v>0</v>
      </c>
      <c r="T69" s="5">
        <v>74000</v>
      </c>
      <c r="U69">
        <f>Table1[[#This Row],[CONSUMPTION Q=(O-N)*P]]+Table1[[#This Row],[IMPORTED ENERGY]]-Table1[[#This Row],[EXPORTED ENERGY]]</f>
        <v>300240</v>
      </c>
      <c r="V69">
        <v>374240</v>
      </c>
      <c r="W69">
        <v>0</v>
      </c>
      <c r="X69">
        <v>270900</v>
      </c>
      <c r="Y69">
        <v>270900</v>
      </c>
      <c r="Z69">
        <f>((Table1[[#This Row],[Column2]]-Table1[[#This Row],[TOTAL SALES W=U+V]])/Table1[[#This Row],[Column2]])*100</f>
        <v>9.7721822541966432</v>
      </c>
      <c r="AA69">
        <v>27.61</v>
      </c>
      <c r="AB69">
        <v>1590183</v>
      </c>
      <c r="AC69">
        <v>3180366</v>
      </c>
      <c r="AD69">
        <v>0.72389999999999999</v>
      </c>
      <c r="AE69">
        <v>2</v>
      </c>
      <c r="AF69">
        <v>55.22</v>
      </c>
      <c r="AI69" t="s">
        <v>78</v>
      </c>
    </row>
    <row r="70" spans="1:35" x14ac:dyDescent="0.25">
      <c r="A70">
        <v>62</v>
      </c>
      <c r="B70" t="s">
        <v>72</v>
      </c>
      <c r="C70" t="s">
        <v>73</v>
      </c>
      <c r="D70" t="s">
        <v>8</v>
      </c>
      <c r="E70" t="s">
        <v>89</v>
      </c>
      <c r="F70" t="s">
        <v>8</v>
      </c>
      <c r="G70" t="s">
        <v>211</v>
      </c>
      <c r="H70" t="s">
        <v>76</v>
      </c>
      <c r="I70" t="s">
        <v>212</v>
      </c>
      <c r="J70">
        <v>301</v>
      </c>
      <c r="K70">
        <v>301</v>
      </c>
      <c r="L70">
        <v>0</v>
      </c>
      <c r="M70">
        <v>282</v>
      </c>
      <c r="N70">
        <v>0</v>
      </c>
      <c r="O70">
        <v>3963.2</v>
      </c>
      <c r="P70">
        <v>4136.5</v>
      </c>
      <c r="Q70">
        <v>2000</v>
      </c>
      <c r="R70">
        <v>346600</v>
      </c>
      <c r="S70" s="5">
        <v>0</v>
      </c>
      <c r="T70" s="5">
        <v>0</v>
      </c>
      <c r="U70">
        <f>Table1[[#This Row],[CONSUMPTION Q=(O-N)*P]]+Table1[[#This Row],[IMPORTED ENERGY]]-Table1[[#This Row],[EXPORTED ENERGY]]</f>
        <v>346600</v>
      </c>
      <c r="V70">
        <v>346600</v>
      </c>
      <c r="W70">
        <v>390</v>
      </c>
      <c r="X70">
        <v>313283.23200000002</v>
      </c>
      <c r="Y70">
        <v>313673.23200000002</v>
      </c>
      <c r="Z70">
        <f>((Table1[[#This Row],[Column2]]-Table1[[#This Row],[TOTAL SALES W=U+V]])/Table1[[#This Row],[Column2]])*100</f>
        <v>9.499933064050774</v>
      </c>
      <c r="AA70">
        <v>9.5</v>
      </c>
      <c r="AB70">
        <v>1844029.88</v>
      </c>
      <c r="AC70">
        <v>3683141.122</v>
      </c>
      <c r="AD70">
        <v>0.90500000000000003</v>
      </c>
      <c r="AE70">
        <v>1.9973000000000001</v>
      </c>
      <c r="AF70">
        <v>18.97</v>
      </c>
      <c r="AI70" t="s">
        <v>78</v>
      </c>
    </row>
    <row r="71" spans="1:35" x14ac:dyDescent="0.25">
      <c r="A71">
        <v>63</v>
      </c>
      <c r="B71" t="s">
        <v>72</v>
      </c>
      <c r="C71" t="s">
        <v>73</v>
      </c>
      <c r="D71" t="s">
        <v>8</v>
      </c>
      <c r="E71" t="s">
        <v>95</v>
      </c>
      <c r="F71" t="s">
        <v>8</v>
      </c>
      <c r="G71" t="s">
        <v>213</v>
      </c>
      <c r="H71" t="s">
        <v>76</v>
      </c>
      <c r="I71" t="s">
        <v>214</v>
      </c>
      <c r="J71">
        <v>309</v>
      </c>
      <c r="K71">
        <v>309</v>
      </c>
      <c r="L71">
        <v>0</v>
      </c>
      <c r="M71">
        <v>276</v>
      </c>
      <c r="N71">
        <v>0</v>
      </c>
      <c r="O71">
        <v>592.25099999999998</v>
      </c>
      <c r="P71">
        <v>607.33600000000001</v>
      </c>
      <c r="Q71">
        <v>20000</v>
      </c>
      <c r="R71">
        <v>301700</v>
      </c>
      <c r="S71" s="5">
        <v>0</v>
      </c>
      <c r="T71" s="5">
        <v>0</v>
      </c>
      <c r="U71">
        <f>Table1[[#This Row],[CONSUMPTION Q=(O-N)*P]]+Table1[[#This Row],[IMPORTED ENERGY]]-Table1[[#This Row],[EXPORTED ENERGY]]</f>
        <v>301700</v>
      </c>
      <c r="V71">
        <v>301700</v>
      </c>
      <c r="W71">
        <v>491</v>
      </c>
      <c r="X71">
        <v>272546.41600000003</v>
      </c>
      <c r="Y71">
        <v>273037.41600000003</v>
      </c>
      <c r="Z71">
        <f>((Table1[[#This Row],[Column2]]-Table1[[#This Row],[TOTAL SALES W=U+V]])/Table1[[#This Row],[Column2]])*100</f>
        <v>9.5003592973152049</v>
      </c>
      <c r="AA71">
        <v>9.5</v>
      </c>
      <c r="AB71">
        <v>1607276.06</v>
      </c>
      <c r="AC71">
        <v>3207001.6269999999</v>
      </c>
      <c r="AD71">
        <v>0.90500000000000003</v>
      </c>
      <c r="AE71">
        <v>1.9953000000000001</v>
      </c>
      <c r="AF71">
        <v>18.96</v>
      </c>
      <c r="AI71" t="s">
        <v>78</v>
      </c>
    </row>
    <row r="72" spans="1:35" x14ac:dyDescent="0.25">
      <c r="A72">
        <v>64</v>
      </c>
      <c r="B72" t="s">
        <v>72</v>
      </c>
      <c r="C72" t="s">
        <v>73</v>
      </c>
      <c r="D72" t="s">
        <v>8</v>
      </c>
      <c r="E72" t="s">
        <v>95</v>
      </c>
      <c r="F72" t="s">
        <v>8</v>
      </c>
      <c r="G72" t="s">
        <v>215</v>
      </c>
      <c r="H72" t="s">
        <v>76</v>
      </c>
      <c r="I72" t="s">
        <v>216</v>
      </c>
      <c r="J72">
        <v>392</v>
      </c>
      <c r="K72">
        <v>392</v>
      </c>
      <c r="L72">
        <v>0</v>
      </c>
      <c r="M72">
        <v>389</v>
      </c>
      <c r="N72">
        <v>0</v>
      </c>
      <c r="O72">
        <v>429.87</v>
      </c>
      <c r="P72">
        <v>456.608</v>
      </c>
      <c r="Q72">
        <v>20000</v>
      </c>
      <c r="R72">
        <v>534760</v>
      </c>
      <c r="S72" s="5">
        <v>0</v>
      </c>
      <c r="T72" s="5">
        <v>0</v>
      </c>
      <c r="U72">
        <f>Table1[[#This Row],[CONSUMPTION Q=(O-N)*P]]+Table1[[#This Row],[IMPORTED ENERGY]]-Table1[[#This Row],[EXPORTED ENERGY]]</f>
        <v>534760</v>
      </c>
      <c r="V72">
        <v>534760</v>
      </c>
      <c r="W72">
        <v>10</v>
      </c>
      <c r="X72">
        <v>483948.022</v>
      </c>
      <c r="Y72">
        <v>483958.022</v>
      </c>
      <c r="Z72">
        <f>((Table1[[#This Row],[Column2]]-Table1[[#This Row],[TOTAL SALES W=U+V]])/Table1[[#This Row],[Column2]])*100</f>
        <v>9.4999584860498167</v>
      </c>
      <c r="AA72">
        <v>9.5</v>
      </c>
      <c r="AB72">
        <v>2841237.38</v>
      </c>
      <c r="AC72">
        <v>5681823.2630000003</v>
      </c>
      <c r="AD72">
        <v>0.90500000000000003</v>
      </c>
      <c r="AE72">
        <v>1.9998</v>
      </c>
      <c r="AF72">
        <v>19</v>
      </c>
      <c r="AI72" t="s">
        <v>78</v>
      </c>
    </row>
    <row r="73" spans="1:35" x14ac:dyDescent="0.25">
      <c r="A73">
        <v>65</v>
      </c>
      <c r="B73" t="s">
        <v>72</v>
      </c>
      <c r="C73" t="s">
        <v>73</v>
      </c>
      <c r="D73" t="s">
        <v>8</v>
      </c>
      <c r="E73" t="s">
        <v>130</v>
      </c>
      <c r="F73" t="s">
        <v>8</v>
      </c>
      <c r="G73" t="s">
        <v>217</v>
      </c>
      <c r="H73" t="s">
        <v>76</v>
      </c>
      <c r="I73" t="s">
        <v>218</v>
      </c>
      <c r="J73">
        <v>243</v>
      </c>
      <c r="K73">
        <v>243</v>
      </c>
      <c r="L73">
        <v>0</v>
      </c>
      <c r="M73">
        <v>243</v>
      </c>
      <c r="N73">
        <v>0</v>
      </c>
      <c r="O73">
        <v>292.39800000000002</v>
      </c>
      <c r="P73">
        <v>311.82</v>
      </c>
      <c r="Q73">
        <v>20000</v>
      </c>
      <c r="R73">
        <v>388440</v>
      </c>
      <c r="S73" s="5">
        <v>0</v>
      </c>
      <c r="T73" s="5">
        <v>46500</v>
      </c>
      <c r="U73">
        <f>Table1[[#This Row],[CONSUMPTION Q=(O-N)*P]]+Table1[[#This Row],[IMPORTED ENERGY]]-Table1[[#This Row],[EXPORTED ENERGY]]</f>
        <v>341940</v>
      </c>
      <c r="V73">
        <v>388440</v>
      </c>
      <c r="W73">
        <v>0</v>
      </c>
      <c r="X73">
        <v>308000</v>
      </c>
      <c r="Y73">
        <v>308000</v>
      </c>
      <c r="Z73">
        <f>((Table1[[#This Row],[Column2]]-Table1[[#This Row],[TOTAL SALES W=U+V]])/Table1[[#This Row],[Column2]])*100</f>
        <v>9.9257179622155931</v>
      </c>
      <c r="AA73">
        <v>20.71</v>
      </c>
      <c r="AB73">
        <v>1807960</v>
      </c>
      <c r="AC73">
        <v>3615920</v>
      </c>
      <c r="AD73">
        <v>0.79290000000000005</v>
      </c>
      <c r="AE73">
        <v>2</v>
      </c>
      <c r="AF73">
        <v>41.42</v>
      </c>
      <c r="AI73" t="s">
        <v>78</v>
      </c>
    </row>
    <row r="74" spans="1:35" x14ac:dyDescent="0.25">
      <c r="A74">
        <v>66</v>
      </c>
      <c r="B74" t="s">
        <v>72</v>
      </c>
      <c r="C74" t="s">
        <v>73</v>
      </c>
      <c r="D74" t="s">
        <v>8</v>
      </c>
      <c r="E74" t="s">
        <v>206</v>
      </c>
      <c r="F74" t="s">
        <v>8</v>
      </c>
      <c r="G74" t="s">
        <v>219</v>
      </c>
      <c r="H74" t="s">
        <v>76</v>
      </c>
      <c r="I74" t="s">
        <v>220</v>
      </c>
      <c r="J74">
        <v>94</v>
      </c>
      <c r="K74">
        <v>94</v>
      </c>
      <c r="L74">
        <v>0</v>
      </c>
      <c r="M74">
        <v>94</v>
      </c>
      <c r="N74">
        <v>0</v>
      </c>
      <c r="O74">
        <v>842.2</v>
      </c>
      <c r="P74">
        <v>1328.9</v>
      </c>
      <c r="Q74">
        <v>1000</v>
      </c>
      <c r="R74">
        <v>486700</v>
      </c>
      <c r="S74" s="5">
        <v>0</v>
      </c>
      <c r="T74" s="5">
        <v>288500</v>
      </c>
      <c r="U74">
        <f>Table1[[#This Row],[CONSUMPTION Q=(O-N)*P]]+Table1[[#This Row],[IMPORTED ENERGY]]-Table1[[#This Row],[EXPORTED ENERGY]]</f>
        <v>198200</v>
      </c>
      <c r="V74">
        <v>486700</v>
      </c>
      <c r="W74">
        <v>0</v>
      </c>
      <c r="X74">
        <v>178500</v>
      </c>
      <c r="Y74">
        <v>178500</v>
      </c>
      <c r="Z74">
        <f>((Table1[[#This Row],[Column2]]-Table1[[#This Row],[TOTAL SALES W=U+V]])/Table1[[#This Row],[Column2]])*100</f>
        <v>9.9394550958627654</v>
      </c>
      <c r="AA74">
        <v>63.32</v>
      </c>
      <c r="AB74">
        <v>1047795</v>
      </c>
      <c r="AC74">
        <v>2095590</v>
      </c>
      <c r="AD74">
        <v>0.36680000000000001</v>
      </c>
      <c r="AE74">
        <v>2</v>
      </c>
      <c r="AF74">
        <v>126.64</v>
      </c>
      <c r="AI74" t="s">
        <v>78</v>
      </c>
    </row>
    <row r="75" spans="1:35" x14ac:dyDescent="0.25">
      <c r="A75">
        <v>67</v>
      </c>
      <c r="B75" t="s">
        <v>72</v>
      </c>
      <c r="C75" t="s">
        <v>73</v>
      </c>
      <c r="D75" t="s">
        <v>8</v>
      </c>
      <c r="E75" t="s">
        <v>90</v>
      </c>
      <c r="F75" t="s">
        <v>8</v>
      </c>
      <c r="G75" t="s">
        <v>221</v>
      </c>
      <c r="H75" t="s">
        <v>76</v>
      </c>
      <c r="I75" t="s">
        <v>222</v>
      </c>
      <c r="J75">
        <v>369</v>
      </c>
      <c r="K75">
        <v>369</v>
      </c>
      <c r="L75">
        <v>0</v>
      </c>
      <c r="M75">
        <v>364</v>
      </c>
      <c r="N75">
        <v>0</v>
      </c>
      <c r="O75">
        <v>749.52800000000002</v>
      </c>
      <c r="P75">
        <v>788.399</v>
      </c>
      <c r="Q75">
        <v>20000</v>
      </c>
      <c r="R75">
        <v>777420</v>
      </c>
      <c r="S75" s="5">
        <v>0</v>
      </c>
      <c r="T75" s="5">
        <v>70000</v>
      </c>
      <c r="U75">
        <f>Table1[[#This Row],[CONSUMPTION Q=(O-N)*P]]+Table1[[#This Row],[IMPORTED ENERGY]]-Table1[[#This Row],[EXPORTED ENERGY]]</f>
        <v>707420</v>
      </c>
      <c r="V75">
        <v>777420</v>
      </c>
      <c r="W75">
        <v>76</v>
      </c>
      <c r="X75">
        <v>638500</v>
      </c>
      <c r="Y75">
        <v>638576</v>
      </c>
      <c r="Z75">
        <f>((Table1[[#This Row],[Column2]]-Table1[[#This Row],[TOTAL SALES W=U+V]])/Table1[[#This Row],[Column2]])*100</f>
        <v>9.7317011110796976</v>
      </c>
      <c r="AA75">
        <v>17.86</v>
      </c>
      <c r="AB75">
        <v>3749102.87</v>
      </c>
      <c r="AC75">
        <v>7497068.8700000001</v>
      </c>
      <c r="AD75">
        <v>0.82140000000000002</v>
      </c>
      <c r="AE75">
        <v>1.9997</v>
      </c>
      <c r="AF75">
        <v>35.71</v>
      </c>
      <c r="AI75" t="s">
        <v>78</v>
      </c>
    </row>
    <row r="76" spans="1:35" x14ac:dyDescent="0.25">
      <c r="A76">
        <v>68</v>
      </c>
      <c r="B76" t="s">
        <v>72</v>
      </c>
      <c r="C76" t="s">
        <v>73</v>
      </c>
      <c r="D76" t="s">
        <v>8</v>
      </c>
      <c r="E76" t="s">
        <v>90</v>
      </c>
      <c r="F76" t="s">
        <v>8</v>
      </c>
      <c r="G76" t="s">
        <v>223</v>
      </c>
      <c r="H76" t="s">
        <v>76</v>
      </c>
      <c r="I76" t="s">
        <v>224</v>
      </c>
      <c r="J76">
        <v>636</v>
      </c>
      <c r="K76">
        <v>636</v>
      </c>
      <c r="L76">
        <v>0</v>
      </c>
      <c r="M76">
        <v>636</v>
      </c>
      <c r="N76">
        <v>0</v>
      </c>
      <c r="O76">
        <v>707.16099999999994</v>
      </c>
      <c r="P76">
        <v>728.98299999999995</v>
      </c>
      <c r="Q76">
        <v>20000</v>
      </c>
      <c r="R76">
        <v>436440</v>
      </c>
      <c r="S76" s="5">
        <v>0</v>
      </c>
      <c r="T76" s="5">
        <v>0</v>
      </c>
      <c r="U76">
        <f>Table1[[#This Row],[CONSUMPTION Q=(O-N)*P]]+Table1[[#This Row],[IMPORTED ENERGY]]-Table1[[#This Row],[EXPORTED ENERGY]]</f>
        <v>436440</v>
      </c>
      <c r="V76">
        <v>436440</v>
      </c>
      <c r="W76">
        <v>0</v>
      </c>
      <c r="X76">
        <v>394978.06</v>
      </c>
      <c r="Y76">
        <v>394978.06</v>
      </c>
      <c r="Z76">
        <f>((Table1[[#This Row],[Column2]]-Table1[[#This Row],[TOTAL SALES W=U+V]])/Table1[[#This Row],[Column2]])*100</f>
        <v>9.5000320777197338</v>
      </c>
      <c r="AA76">
        <v>9.5</v>
      </c>
      <c r="AB76">
        <v>2318519.17</v>
      </c>
      <c r="AC76">
        <v>4637040.4440000001</v>
      </c>
      <c r="AD76">
        <v>0.90500000000000003</v>
      </c>
      <c r="AE76">
        <v>2</v>
      </c>
      <c r="AF76">
        <v>19</v>
      </c>
      <c r="AI76" t="s">
        <v>78</v>
      </c>
    </row>
    <row r="77" spans="1:35" x14ac:dyDescent="0.25">
      <c r="A77">
        <v>69</v>
      </c>
      <c r="B77" t="s">
        <v>72</v>
      </c>
      <c r="C77" t="s">
        <v>73</v>
      </c>
      <c r="D77" t="s">
        <v>8</v>
      </c>
      <c r="E77" t="s">
        <v>79</v>
      </c>
      <c r="F77" t="s">
        <v>8</v>
      </c>
      <c r="G77" t="s">
        <v>225</v>
      </c>
      <c r="H77" t="s">
        <v>76</v>
      </c>
      <c r="I77" t="s">
        <v>226</v>
      </c>
      <c r="J77">
        <v>608</v>
      </c>
      <c r="K77">
        <v>608</v>
      </c>
      <c r="L77">
        <v>0</v>
      </c>
      <c r="M77">
        <v>593</v>
      </c>
      <c r="N77">
        <v>0</v>
      </c>
      <c r="O77">
        <v>73.578000000000003</v>
      </c>
      <c r="P77">
        <v>99.384</v>
      </c>
      <c r="Q77">
        <v>20000</v>
      </c>
      <c r="R77">
        <v>516120</v>
      </c>
      <c r="S77" s="5">
        <v>0</v>
      </c>
      <c r="T77" s="5">
        <v>0</v>
      </c>
      <c r="U77">
        <f>Table1[[#This Row],[CONSUMPTION Q=(O-N)*P]]+Table1[[#This Row],[IMPORTED ENERGY]]-Table1[[#This Row],[EXPORTED ENERGY]]</f>
        <v>516120</v>
      </c>
      <c r="V77">
        <v>516120</v>
      </c>
      <c r="W77">
        <v>175</v>
      </c>
      <c r="X77">
        <v>466912.35</v>
      </c>
      <c r="Y77">
        <v>467087.35</v>
      </c>
      <c r="Z77">
        <f>((Table1[[#This Row],[Column2]]-Table1[[#This Row],[TOTAL SALES W=U+V]])/Table1[[#This Row],[Column2]])*100</f>
        <v>9.5002421917383604</v>
      </c>
      <c r="AA77">
        <v>9.5</v>
      </c>
      <c r="AB77">
        <v>2743825.03</v>
      </c>
      <c r="AC77">
        <v>5484121.5580000002</v>
      </c>
      <c r="AD77">
        <v>0.90500000000000003</v>
      </c>
      <c r="AE77">
        <v>1.9986999999999999</v>
      </c>
      <c r="AF77">
        <v>18.989999999999998</v>
      </c>
      <c r="AI77" t="s">
        <v>78</v>
      </c>
    </row>
    <row r="78" spans="1:35" x14ac:dyDescent="0.25">
      <c r="A78">
        <v>70</v>
      </c>
      <c r="B78" t="s">
        <v>72</v>
      </c>
      <c r="C78" t="s">
        <v>73</v>
      </c>
      <c r="D78" t="s">
        <v>8</v>
      </c>
      <c r="E78" t="s">
        <v>89</v>
      </c>
      <c r="F78" t="s">
        <v>8</v>
      </c>
      <c r="G78" t="s">
        <v>227</v>
      </c>
      <c r="H78" t="s">
        <v>76</v>
      </c>
      <c r="I78" t="s">
        <v>228</v>
      </c>
      <c r="J78">
        <v>315</v>
      </c>
      <c r="K78">
        <v>315</v>
      </c>
      <c r="L78">
        <v>0</v>
      </c>
      <c r="M78">
        <v>288</v>
      </c>
      <c r="N78">
        <v>0</v>
      </c>
      <c r="O78">
        <v>8073.9</v>
      </c>
      <c r="P78">
        <v>8218.2000000000007</v>
      </c>
      <c r="Q78">
        <v>2000</v>
      </c>
      <c r="R78">
        <v>288600</v>
      </c>
      <c r="S78" s="5">
        <v>0</v>
      </c>
      <c r="T78" s="5">
        <v>0</v>
      </c>
      <c r="U78">
        <f>Table1[[#This Row],[CONSUMPTION Q=(O-N)*P]]+Table1[[#This Row],[IMPORTED ENERGY]]-Table1[[#This Row],[EXPORTED ENERGY]]</f>
        <v>288600</v>
      </c>
      <c r="V78">
        <v>288600</v>
      </c>
      <c r="W78">
        <v>516</v>
      </c>
      <c r="X78">
        <v>260666.96100000001</v>
      </c>
      <c r="Y78">
        <v>261182.96100000001</v>
      </c>
      <c r="Z78">
        <f>((Table1[[#This Row],[Column2]]-Table1[[#This Row],[TOTAL SALES W=U+V]])/Table1[[#This Row],[Column2]])*100</f>
        <v>9.50001351351351</v>
      </c>
      <c r="AA78">
        <v>9.5</v>
      </c>
      <c r="AB78">
        <v>1538611.79</v>
      </c>
      <c r="AC78">
        <v>3074454.9849999999</v>
      </c>
      <c r="AD78">
        <v>0.90500000000000003</v>
      </c>
      <c r="AE78">
        <v>1.9982</v>
      </c>
      <c r="AF78">
        <v>18.98</v>
      </c>
      <c r="AI78" t="s">
        <v>78</v>
      </c>
    </row>
    <row r="79" spans="1:35" x14ac:dyDescent="0.25">
      <c r="A79">
        <v>71</v>
      </c>
      <c r="B79" t="s">
        <v>72</v>
      </c>
      <c r="C79" t="s">
        <v>73</v>
      </c>
      <c r="D79" t="s">
        <v>8</v>
      </c>
      <c r="E79" t="s">
        <v>130</v>
      </c>
      <c r="F79" t="s">
        <v>8</v>
      </c>
      <c r="G79" t="s">
        <v>229</v>
      </c>
      <c r="H79" t="s">
        <v>76</v>
      </c>
      <c r="I79" t="s">
        <v>230</v>
      </c>
      <c r="J79">
        <v>207</v>
      </c>
      <c r="K79">
        <v>207</v>
      </c>
      <c r="L79">
        <v>0</v>
      </c>
      <c r="M79">
        <v>202</v>
      </c>
      <c r="N79">
        <v>0</v>
      </c>
      <c r="O79">
        <v>2893.49</v>
      </c>
      <c r="P79">
        <v>3113.7</v>
      </c>
      <c r="Q79">
        <v>2000</v>
      </c>
      <c r="R79">
        <v>440420</v>
      </c>
      <c r="S79" s="5">
        <v>0</v>
      </c>
      <c r="T79" s="5">
        <v>65000</v>
      </c>
      <c r="U79">
        <f>Table1[[#This Row],[CONSUMPTION Q=(O-N)*P]]+Table1[[#This Row],[IMPORTED ENERGY]]-Table1[[#This Row],[EXPORTED ENERGY]]</f>
        <v>375420</v>
      </c>
      <c r="V79">
        <v>440420</v>
      </c>
      <c r="W79">
        <v>107</v>
      </c>
      <c r="X79">
        <v>339400</v>
      </c>
      <c r="Y79">
        <v>339507</v>
      </c>
      <c r="Z79">
        <f>((Table1[[#This Row],[Column2]]-Table1[[#This Row],[TOTAL SALES W=U+V]])/Table1[[#This Row],[Column2]])*100</f>
        <v>9.5660859836982581</v>
      </c>
      <c r="AA79">
        <v>22.91</v>
      </c>
      <c r="AB79">
        <v>1993603.65</v>
      </c>
      <c r="AC79">
        <v>3985867.65</v>
      </c>
      <c r="AD79">
        <v>0.77090000000000003</v>
      </c>
      <c r="AE79">
        <v>1.9993000000000001</v>
      </c>
      <c r="AF79">
        <v>45.8</v>
      </c>
      <c r="AI79" t="s">
        <v>78</v>
      </c>
    </row>
    <row r="80" spans="1:35" x14ac:dyDescent="0.25">
      <c r="A80">
        <v>72</v>
      </c>
      <c r="B80" t="s">
        <v>72</v>
      </c>
      <c r="C80" t="s">
        <v>73</v>
      </c>
      <c r="D80" t="s">
        <v>73</v>
      </c>
      <c r="E80" t="s">
        <v>111</v>
      </c>
      <c r="F80" t="s">
        <v>73</v>
      </c>
      <c r="G80" t="s">
        <v>231</v>
      </c>
      <c r="H80" t="s">
        <v>76</v>
      </c>
      <c r="I80" t="s">
        <v>232</v>
      </c>
      <c r="J80">
        <v>622</v>
      </c>
      <c r="K80">
        <v>622</v>
      </c>
      <c r="L80">
        <v>0</v>
      </c>
      <c r="M80">
        <v>621</v>
      </c>
      <c r="N80">
        <v>0</v>
      </c>
      <c r="O80">
        <v>652.60500000000002</v>
      </c>
      <c r="P80">
        <v>677.94799999999998</v>
      </c>
      <c r="Q80">
        <v>20000</v>
      </c>
      <c r="R80">
        <v>506860</v>
      </c>
      <c r="S80" s="5">
        <v>0</v>
      </c>
      <c r="T80" s="5">
        <v>0</v>
      </c>
      <c r="U80">
        <f>Table1[[#This Row],[CONSUMPTION Q=(O-N)*P]]+Table1[[#This Row],[IMPORTED ENERGY]]-Table1[[#This Row],[EXPORTED ENERGY]]</f>
        <v>506860</v>
      </c>
      <c r="V80">
        <v>506860</v>
      </c>
      <c r="W80">
        <v>0</v>
      </c>
      <c r="X80">
        <v>458710.36499999999</v>
      </c>
      <c r="Y80">
        <v>458710.36499999999</v>
      </c>
      <c r="Z80">
        <f>((Table1[[#This Row],[Column2]]-Table1[[#This Row],[TOTAL SALES W=U+V]])/Table1[[#This Row],[Column2]])*100</f>
        <v>9.4995925896697333</v>
      </c>
      <c r="AA80">
        <v>9.5</v>
      </c>
      <c r="AB80">
        <v>2692877.53</v>
      </c>
      <c r="AC80">
        <v>5385261.2290000003</v>
      </c>
      <c r="AD80">
        <v>0.90500000000000003</v>
      </c>
      <c r="AE80">
        <v>1.9998</v>
      </c>
      <c r="AF80">
        <v>19</v>
      </c>
      <c r="AI80" t="s">
        <v>78</v>
      </c>
    </row>
    <row r="81" spans="1:35" x14ac:dyDescent="0.25">
      <c r="A81">
        <v>73</v>
      </c>
      <c r="B81" t="s">
        <v>72</v>
      </c>
      <c r="C81" t="s">
        <v>73</v>
      </c>
      <c r="D81" t="s">
        <v>8</v>
      </c>
      <c r="E81" t="s">
        <v>84</v>
      </c>
      <c r="F81" t="s">
        <v>8</v>
      </c>
      <c r="G81" t="s">
        <v>233</v>
      </c>
      <c r="H81" t="s">
        <v>76</v>
      </c>
      <c r="I81" t="s">
        <v>234</v>
      </c>
      <c r="J81">
        <v>697</v>
      </c>
      <c r="K81">
        <v>697</v>
      </c>
      <c r="L81">
        <v>0</v>
      </c>
      <c r="M81">
        <v>695</v>
      </c>
      <c r="N81">
        <v>0</v>
      </c>
      <c r="O81">
        <v>1206.126</v>
      </c>
      <c r="P81">
        <v>1246.83</v>
      </c>
      <c r="Q81">
        <v>20000</v>
      </c>
      <c r="R81">
        <v>814080</v>
      </c>
      <c r="S81" s="5">
        <v>0</v>
      </c>
      <c r="T81" s="5">
        <v>0</v>
      </c>
      <c r="U81">
        <f>Table1[[#This Row],[CONSUMPTION Q=(O-N)*P]]+Table1[[#This Row],[IMPORTED ENERGY]]-Table1[[#This Row],[EXPORTED ENERGY]]</f>
        <v>814080</v>
      </c>
      <c r="V81">
        <v>814080</v>
      </c>
      <c r="W81">
        <v>0</v>
      </c>
      <c r="X81">
        <v>736743.84100000001</v>
      </c>
      <c r="Y81">
        <v>736743.84100000001</v>
      </c>
      <c r="Z81">
        <f>((Table1[[#This Row],[Column2]]-Table1[[#This Row],[TOTAL SALES W=U+V]])/Table1[[#This Row],[Column2]])*100</f>
        <v>9.4998229903694948</v>
      </c>
      <c r="AA81">
        <v>9.5</v>
      </c>
      <c r="AB81">
        <v>4326242.1100000003</v>
      </c>
      <c r="AC81">
        <v>8652023.2219999991</v>
      </c>
      <c r="AD81">
        <v>0.90500000000000003</v>
      </c>
      <c r="AE81">
        <v>1.9999</v>
      </c>
      <c r="AF81">
        <v>19</v>
      </c>
      <c r="AI81" t="s">
        <v>78</v>
      </c>
    </row>
    <row r="82" spans="1:35" x14ac:dyDescent="0.25">
      <c r="A82">
        <v>74</v>
      </c>
      <c r="B82" t="s">
        <v>72</v>
      </c>
      <c r="C82" t="s">
        <v>73</v>
      </c>
      <c r="D82" t="s">
        <v>8</v>
      </c>
      <c r="E82" t="s">
        <v>89</v>
      </c>
      <c r="F82" t="s">
        <v>8</v>
      </c>
      <c r="G82" t="s">
        <v>235</v>
      </c>
      <c r="H82" t="s">
        <v>76</v>
      </c>
      <c r="I82" t="s">
        <v>236</v>
      </c>
      <c r="J82">
        <v>306</v>
      </c>
      <c r="K82">
        <v>306</v>
      </c>
      <c r="L82">
        <v>0</v>
      </c>
      <c r="M82">
        <v>305</v>
      </c>
      <c r="N82">
        <v>0</v>
      </c>
      <c r="O82">
        <v>491.87400000000002</v>
      </c>
      <c r="P82">
        <v>520.75199999999995</v>
      </c>
      <c r="Q82">
        <v>20000</v>
      </c>
      <c r="R82">
        <v>577560</v>
      </c>
      <c r="S82" s="5">
        <v>0</v>
      </c>
      <c r="T82" s="5">
        <v>187000</v>
      </c>
      <c r="U82">
        <f>Table1[[#This Row],[CONSUMPTION Q=(O-N)*P]]+Table1[[#This Row],[IMPORTED ENERGY]]-Table1[[#This Row],[EXPORTED ENERGY]]</f>
        <v>390560</v>
      </c>
      <c r="V82">
        <v>577560</v>
      </c>
      <c r="W82">
        <v>15</v>
      </c>
      <c r="X82">
        <v>351900</v>
      </c>
      <c r="Y82">
        <v>351915</v>
      </c>
      <c r="Z82">
        <f>((Table1[[#This Row],[Column2]]-Table1[[#This Row],[TOTAL SALES W=U+V]])/Table1[[#This Row],[Column2]])*100</f>
        <v>9.8947664891437945</v>
      </c>
      <c r="AA82">
        <v>39.07</v>
      </c>
      <c r="AB82">
        <v>2065873.77</v>
      </c>
      <c r="AC82">
        <v>4131738.77</v>
      </c>
      <c r="AD82">
        <v>0.60929999999999995</v>
      </c>
      <c r="AE82">
        <v>2</v>
      </c>
      <c r="AF82">
        <v>78.14</v>
      </c>
      <c r="AI82" t="s">
        <v>78</v>
      </c>
    </row>
    <row r="83" spans="1:35" x14ac:dyDescent="0.25">
      <c r="A83">
        <v>75</v>
      </c>
      <c r="B83" t="s">
        <v>72</v>
      </c>
      <c r="C83" t="s">
        <v>73</v>
      </c>
      <c r="D83" t="s">
        <v>8</v>
      </c>
      <c r="E83" t="s">
        <v>95</v>
      </c>
      <c r="F83" t="s">
        <v>8</v>
      </c>
      <c r="G83" t="s">
        <v>237</v>
      </c>
      <c r="H83" t="s">
        <v>76</v>
      </c>
      <c r="I83" t="s">
        <v>238</v>
      </c>
      <c r="J83">
        <v>281</v>
      </c>
      <c r="K83">
        <v>281</v>
      </c>
      <c r="L83">
        <v>0</v>
      </c>
      <c r="M83">
        <v>274</v>
      </c>
      <c r="N83">
        <v>0</v>
      </c>
      <c r="O83">
        <v>775.72900000000004</v>
      </c>
      <c r="P83">
        <v>797.75300000000004</v>
      </c>
      <c r="Q83">
        <v>20000</v>
      </c>
      <c r="R83">
        <v>440480</v>
      </c>
      <c r="S83" s="5">
        <v>0</v>
      </c>
      <c r="T83" s="5">
        <v>0</v>
      </c>
      <c r="U83">
        <f>Table1[[#This Row],[CONSUMPTION Q=(O-N)*P]]+Table1[[#This Row],[IMPORTED ENERGY]]-Table1[[#This Row],[EXPORTED ENERGY]]</f>
        <v>440480</v>
      </c>
      <c r="V83">
        <v>440480</v>
      </c>
      <c r="W83">
        <v>149</v>
      </c>
      <c r="X83">
        <v>396984.97600000002</v>
      </c>
      <c r="Y83">
        <v>397133.97600000002</v>
      </c>
      <c r="Z83">
        <f>((Table1[[#This Row],[Column2]]-Table1[[#This Row],[TOTAL SALES W=U+V]])/Table1[[#This Row],[Column2]])*100</f>
        <v>9.840633853977474</v>
      </c>
      <c r="AA83">
        <v>9.84</v>
      </c>
      <c r="AB83">
        <v>2332570.17</v>
      </c>
      <c r="AC83">
        <v>4671236.2</v>
      </c>
      <c r="AD83">
        <v>0.90159999999999996</v>
      </c>
      <c r="AE83">
        <v>2.0026000000000002</v>
      </c>
      <c r="AF83">
        <v>19.71</v>
      </c>
      <c r="AI83" t="s">
        <v>78</v>
      </c>
    </row>
    <row r="84" spans="1:35" x14ac:dyDescent="0.25">
      <c r="A84">
        <v>76</v>
      </c>
      <c r="B84" t="s">
        <v>72</v>
      </c>
      <c r="C84" t="s">
        <v>73</v>
      </c>
      <c r="D84" t="s">
        <v>8</v>
      </c>
      <c r="E84" t="s">
        <v>95</v>
      </c>
      <c r="F84" t="s">
        <v>8</v>
      </c>
      <c r="G84" t="s">
        <v>239</v>
      </c>
      <c r="H84" t="s">
        <v>76</v>
      </c>
      <c r="I84" t="s">
        <v>240</v>
      </c>
      <c r="J84">
        <v>278</v>
      </c>
      <c r="K84">
        <v>278</v>
      </c>
      <c r="L84">
        <v>0</v>
      </c>
      <c r="M84">
        <v>274</v>
      </c>
      <c r="N84">
        <v>0</v>
      </c>
      <c r="O84">
        <v>1071.635</v>
      </c>
      <c r="P84">
        <v>1121.3230000000001</v>
      </c>
      <c r="Q84">
        <v>20000</v>
      </c>
      <c r="R84">
        <v>993760</v>
      </c>
      <c r="S84" s="5">
        <v>0</v>
      </c>
      <c r="T84" s="5">
        <v>445000</v>
      </c>
      <c r="U84">
        <f>Table1[[#This Row],[CONSUMPTION Q=(O-N)*P]]+Table1[[#This Row],[IMPORTED ENERGY]]-Table1[[#This Row],[EXPORTED ENERGY]]</f>
        <v>548760</v>
      </c>
      <c r="V84">
        <v>993760</v>
      </c>
      <c r="W84">
        <v>103</v>
      </c>
      <c r="X84">
        <v>496200</v>
      </c>
      <c r="Y84">
        <v>496303</v>
      </c>
      <c r="Z84">
        <f>((Table1[[#This Row],[Column2]]-Table1[[#This Row],[TOTAL SALES W=U+V]])/Table1[[#This Row],[Column2]])*100</f>
        <v>9.5591879874626429</v>
      </c>
      <c r="AA84">
        <v>50.06</v>
      </c>
      <c r="AB84">
        <v>2913861.05</v>
      </c>
      <c r="AC84">
        <v>5826501.0499999998</v>
      </c>
      <c r="AD84">
        <v>0.49940000000000001</v>
      </c>
      <c r="AE84">
        <v>1.9996</v>
      </c>
      <c r="AF84">
        <v>100.1</v>
      </c>
      <c r="AI84" t="s">
        <v>78</v>
      </c>
    </row>
    <row r="85" spans="1:35" x14ac:dyDescent="0.25">
      <c r="A85">
        <v>77</v>
      </c>
      <c r="B85" t="s">
        <v>72</v>
      </c>
      <c r="C85" t="s">
        <v>73</v>
      </c>
      <c r="D85" t="s">
        <v>8</v>
      </c>
      <c r="E85" t="s">
        <v>130</v>
      </c>
      <c r="F85" t="s">
        <v>8</v>
      </c>
      <c r="G85" t="s">
        <v>241</v>
      </c>
      <c r="H85" t="s">
        <v>76</v>
      </c>
      <c r="I85" t="s">
        <v>242</v>
      </c>
      <c r="J85">
        <v>199</v>
      </c>
      <c r="K85">
        <v>199</v>
      </c>
      <c r="L85">
        <v>0</v>
      </c>
      <c r="M85">
        <v>197</v>
      </c>
      <c r="N85">
        <v>0</v>
      </c>
      <c r="O85">
        <v>926.19</v>
      </c>
      <c r="P85">
        <v>1093.0999999999999</v>
      </c>
      <c r="Q85">
        <v>2000</v>
      </c>
      <c r="R85">
        <v>333820</v>
      </c>
      <c r="S85" s="5">
        <v>0</v>
      </c>
      <c r="T85" s="5">
        <v>0</v>
      </c>
      <c r="U85">
        <f>Table1[[#This Row],[CONSUMPTION Q=(O-N)*P]]+Table1[[#This Row],[IMPORTED ENERGY]]-Table1[[#This Row],[EXPORTED ENERGY]]</f>
        <v>333820</v>
      </c>
      <c r="V85">
        <v>333820</v>
      </c>
      <c r="W85">
        <v>39</v>
      </c>
      <c r="X85">
        <v>302067.935</v>
      </c>
      <c r="Y85">
        <v>302106.935</v>
      </c>
      <c r="Z85">
        <f>((Table1[[#This Row],[Column2]]-Table1[[#This Row],[TOTAL SALES W=U+V]])/Table1[[#This Row],[Column2]])*100</f>
        <v>9.5000494278353607</v>
      </c>
      <c r="AA85">
        <v>9.5</v>
      </c>
      <c r="AB85">
        <v>1773639.87</v>
      </c>
      <c r="AC85">
        <v>3546997.6680000001</v>
      </c>
      <c r="AD85">
        <v>0.90500000000000003</v>
      </c>
      <c r="AE85">
        <v>1.9998</v>
      </c>
      <c r="AF85">
        <v>19</v>
      </c>
      <c r="AI85" t="s">
        <v>78</v>
      </c>
    </row>
    <row r="86" spans="1:35" x14ac:dyDescent="0.25">
      <c r="A86">
        <v>78</v>
      </c>
      <c r="B86" t="s">
        <v>72</v>
      </c>
      <c r="C86" t="s">
        <v>73</v>
      </c>
      <c r="D86" t="s">
        <v>8</v>
      </c>
      <c r="E86" t="s">
        <v>79</v>
      </c>
      <c r="F86" t="s">
        <v>8</v>
      </c>
      <c r="G86" t="s">
        <v>243</v>
      </c>
      <c r="H86" t="s">
        <v>76</v>
      </c>
      <c r="I86" t="s">
        <v>244</v>
      </c>
      <c r="J86">
        <v>357</v>
      </c>
      <c r="K86">
        <v>357</v>
      </c>
      <c r="L86">
        <v>0</v>
      </c>
      <c r="M86">
        <v>357</v>
      </c>
      <c r="N86">
        <v>0</v>
      </c>
      <c r="O86">
        <v>615.68399999999997</v>
      </c>
      <c r="P86">
        <v>640.29499999999996</v>
      </c>
      <c r="Q86">
        <v>20000</v>
      </c>
      <c r="R86">
        <v>492220</v>
      </c>
      <c r="S86" s="5">
        <v>0</v>
      </c>
      <c r="T86" s="5">
        <v>32000</v>
      </c>
      <c r="U86">
        <f>Table1[[#This Row],[CONSUMPTION Q=(O-N)*P]]+Table1[[#This Row],[IMPORTED ENERGY]]-Table1[[#This Row],[EXPORTED ENERGY]]</f>
        <v>460220</v>
      </c>
      <c r="V86">
        <v>492220</v>
      </c>
      <c r="W86">
        <v>0</v>
      </c>
      <c r="X86">
        <v>414900</v>
      </c>
      <c r="Y86">
        <v>414900</v>
      </c>
      <c r="Z86">
        <f>((Table1[[#This Row],[Column2]]-Table1[[#This Row],[TOTAL SALES W=U+V]])/Table1[[#This Row],[Column2]])*100</f>
        <v>9.8474642562252832</v>
      </c>
      <c r="AA86">
        <v>15.71</v>
      </c>
      <c r="AB86">
        <v>2435463</v>
      </c>
      <c r="AC86">
        <v>4870926</v>
      </c>
      <c r="AD86">
        <v>0.84289999999999998</v>
      </c>
      <c r="AE86">
        <v>2</v>
      </c>
      <c r="AF86">
        <v>31.42</v>
      </c>
      <c r="AI86" t="s">
        <v>78</v>
      </c>
    </row>
    <row r="87" spans="1:35" x14ac:dyDescent="0.25">
      <c r="A87">
        <v>79</v>
      </c>
      <c r="B87" t="s">
        <v>72</v>
      </c>
      <c r="C87" t="s">
        <v>73</v>
      </c>
      <c r="D87" t="s">
        <v>8</v>
      </c>
      <c r="E87" t="s">
        <v>89</v>
      </c>
      <c r="F87" t="s">
        <v>8</v>
      </c>
      <c r="G87" t="s">
        <v>245</v>
      </c>
      <c r="H87" t="s">
        <v>76</v>
      </c>
      <c r="I87" t="s">
        <v>246</v>
      </c>
      <c r="J87">
        <v>385</v>
      </c>
      <c r="K87">
        <v>385</v>
      </c>
      <c r="L87">
        <v>0</v>
      </c>
      <c r="M87">
        <v>362</v>
      </c>
      <c r="N87">
        <v>0</v>
      </c>
      <c r="O87">
        <v>8041.8</v>
      </c>
      <c r="P87">
        <v>8166.5</v>
      </c>
      <c r="Q87">
        <v>2000</v>
      </c>
      <c r="R87">
        <v>249400</v>
      </c>
      <c r="S87" s="5">
        <v>0</v>
      </c>
      <c r="T87" s="5">
        <v>0</v>
      </c>
      <c r="U87">
        <f>Table1[[#This Row],[CONSUMPTION Q=(O-N)*P]]+Table1[[#This Row],[IMPORTED ENERGY]]-Table1[[#This Row],[EXPORTED ENERGY]]</f>
        <v>249400</v>
      </c>
      <c r="V87">
        <v>249400</v>
      </c>
      <c r="W87">
        <v>362</v>
      </c>
      <c r="X87">
        <v>225346.766</v>
      </c>
      <c r="Y87">
        <v>225708.766</v>
      </c>
      <c r="Z87">
        <f>((Table1[[#This Row],[Column2]]-Table1[[#This Row],[TOTAL SALES W=U+V]])/Table1[[#This Row],[Column2]])*100</f>
        <v>9.4992919005613459</v>
      </c>
      <c r="AA87">
        <v>9.5</v>
      </c>
      <c r="AB87">
        <v>1328083.02</v>
      </c>
      <c r="AC87">
        <v>2650277.5699999998</v>
      </c>
      <c r="AD87">
        <v>0.90500000000000003</v>
      </c>
      <c r="AE87">
        <v>1.9956</v>
      </c>
      <c r="AF87">
        <v>18.96</v>
      </c>
      <c r="AI87" t="s">
        <v>78</v>
      </c>
    </row>
  </sheetData>
  <mergeCells count="40">
    <mergeCell ref="A7"/>
    <mergeCell ref="B7"/>
    <mergeCell ref="C7"/>
    <mergeCell ref="A1:AG1"/>
    <mergeCell ref="A2:AG2"/>
    <mergeCell ref="A3:AG3"/>
    <mergeCell ref="B4"/>
    <mergeCell ref="C4"/>
    <mergeCell ref="D7"/>
    <mergeCell ref="E7"/>
    <mergeCell ref="F7"/>
    <mergeCell ref="G7"/>
    <mergeCell ref="B5"/>
    <mergeCell ref="C5"/>
    <mergeCell ref="M7"/>
    <mergeCell ref="N7"/>
    <mergeCell ref="O7"/>
    <mergeCell ref="H6"/>
    <mergeCell ref="I6"/>
    <mergeCell ref="H7"/>
    <mergeCell ref="I7"/>
    <mergeCell ref="J7"/>
    <mergeCell ref="K7"/>
    <mergeCell ref="L7"/>
    <mergeCell ref="P7"/>
    <mergeCell ref="Q7"/>
    <mergeCell ref="R7"/>
    <mergeCell ref="S7"/>
    <mergeCell ref="T7"/>
    <mergeCell ref="V7"/>
    <mergeCell ref="W7"/>
    <mergeCell ref="X7"/>
    <mergeCell ref="Y7"/>
    <mergeCell ref="AA7"/>
    <mergeCell ref="AG7"/>
    <mergeCell ref="AB7"/>
    <mergeCell ref="AC7"/>
    <mergeCell ref="AD7"/>
    <mergeCell ref="AE7"/>
    <mergeCell ref="AF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8D38-182A-45AD-A3D6-FEBB63C5AC6D}">
  <dimension ref="A1"/>
  <sheetViews>
    <sheetView workbookViewId="0">
      <selection sqref="A1:AG1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2025-04-05T07:14:06Z</dcterms:created>
  <dcterms:modified xsi:type="dcterms:W3CDTF">2025-04-05T12:43:06Z</dcterms:modified>
</cp:coreProperties>
</file>